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7\1 aJavna naročila  2017\16-33_17 Peritonealna dializa\"/>
    </mc:Choice>
  </mc:AlternateContent>
  <bookViews>
    <workbookView xWindow="0" yWindow="0" windowWidth="28770" windowHeight="1443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5" i="5" l="1"/>
  <c r="S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<sst xmlns="http://schemas.openxmlformats.org/spreadsheetml/2006/main" count="177" uniqueCount="111">
  <si>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</si>
  <si>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</si>
  <si>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</si>
  <si>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</si>
  <si>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</si>
  <si>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</si>
  <si>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</si>
  <si>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</si>
  <si>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</si>
  <si>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</si>
  <si>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</si>
  <si>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</si>
  <si>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</si>
  <si>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</si>
  <si>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</si>
  <si>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</si>
  <si>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</si>
  <si>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</si>
  <si>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</si>
  <si>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</si>
  <si>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</si>
  <si>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</si>
  <si>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</si>
  <si>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</si>
  <si>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</si>
  <si>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</si>
  <si>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</si>
  <si>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</si>
  <si>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</si>
  <si>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</si>
  <si>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</si>
  <si>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</si>
  <si>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</si>
  <si>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</si>
  <si>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</si>
  <si>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</si>
  <si>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16-33/17</t>
  </si>
  <si>
    <t>RAZTOPINE IN MEDICINSKI PRIPOMOČKI ZA PRITONEALNO DIALIZO</t>
  </si>
  <si>
    <t>naročilo male vrednosti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</si>
  <si>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</si>
  <si>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</si>
  <si>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</si>
  <si>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</si>
  <si>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</si>
  <si>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</si>
  <si>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</si>
  <si>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</si>
  <si>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</si>
  <si>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</si>
  <si>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</si>
  <si>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</si>
  <si>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</si>
  <si>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</si>
  <si>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 RAZTOPINE IN MEDICINSKI PRIPOMOČKI ZA PERITONEALNO DIALIZO  </t>
  </si>
  <si>
    <t>*</t>
  </si>
  <si>
    <t>1.</t>
  </si>
  <si>
    <t xml:space="preserve">podsklop: RAZTOPINE IN MEDICINSKI PRIPOMOČKI ZA PERITONEALNO DIALIZO  </t>
  </si>
  <si>
    <t>ZAPRT</t>
  </si>
  <si>
    <t xml:space="preserve">RAZTOPINE IN MEDICINSKI PRIPOMOČKI ZA PERITONEALNO DIALIZO  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</si>
  <si>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</si>
  <si>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</si>
  <si>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</si>
  <si>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</si>
  <si>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</si>
  <si>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</si>
  <si>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</si>
  <si>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</si>
  <si>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</si>
  <si>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</si>
  <si>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</si>
  <si>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</si>
  <si>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</si>
  <si>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</si>
  <si>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</si>
  <si>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</si>
  <si>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</si>
  <si>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</si>
  <si>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</si>
  <si>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</si>
  <si>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</si>
  <si>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</si>
  <si>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</si>
  <si>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</si>
  <si>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</si>
  <si>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</si>
  <si>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Ščitni vmesni, betadinski </t>
  </si>
  <si>
    <t>enakovredno kot  C4213</t>
  </si>
  <si>
    <t>KOS</t>
  </si>
  <si>
    <t xml:space="preserve">Pokrovček ločitveni </t>
  </si>
  <si>
    <t>enakovredno kot  C4466</t>
  </si>
  <si>
    <t xml:space="preserve">Sistem cevni  s kaseto za APD </t>
  </si>
  <si>
    <t>enakovredno kot  C4479</t>
  </si>
  <si>
    <t xml:space="preserve">Pokrovček ločitveni za APD </t>
  </si>
  <si>
    <t>enakovredno kot  C4486</t>
  </si>
  <si>
    <t>Vrečka iztočna za APD</t>
  </si>
  <si>
    <t>enakovredno kot  C4145</t>
  </si>
  <si>
    <t>Kleme plastične</t>
  </si>
  <si>
    <t>enakovredno kot  C4527</t>
  </si>
  <si>
    <t>Vrečka iztočna 3l</t>
  </si>
  <si>
    <t>enakovredno kot  C4284</t>
  </si>
  <si>
    <t>Raztopina za APD 2L</t>
  </si>
  <si>
    <t>enakovredno kot  B4938R</t>
  </si>
  <si>
    <t>Raztopina za APD srednja z 1,25 Ca 5l</t>
  </si>
  <si>
    <t>enakovredno kot  B5225</t>
  </si>
  <si>
    <t>Raztopina za APD šibka z 1,25 Ca 5l</t>
  </si>
  <si>
    <t>enakovredno kot  B5215</t>
  </si>
  <si>
    <t xml:space="preserve">Raztopina z bikarbonatlaktatnim pufrom za CAPD s sistemom z dvojno vrečko šibka  z 1.25 Ca 2l </t>
  </si>
  <si>
    <t>enakovredno kot  B5260</t>
  </si>
  <si>
    <t xml:space="preserve">Raztopina z bikarbonatlaktatnim pufrom za CAPD s sistemom z dvojno vrečko srednja z 1.25 Ca 2l </t>
  </si>
  <si>
    <t>enakovredno kot  B5262</t>
  </si>
  <si>
    <t>Skupaj: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</si>
</sst>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S3V547Y3WR6yv3x8A3dqZOAlLq4XEh75UXGvCpPdzt6ndgntT2xlExkbNXNu1lbHkn4NaMq8vBQlGixug156eQ==" saltValue="HI8Tt7YNVWWDPBeURNu74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16-33/17&amp;RStran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u0n6IVYdH7gwYoR5mtw3Is1K1q5KINGODt63g9QCMvizByMoExrjZboZ0Q882w6sNLuPawD8bjsGyLD9sKl0Ow==" saltValue="0uJP82TfiE9VRO2LD3jtl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16-33/17&amp;RStran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RUYT80MSN+iAraHH5m/xApwtOMtmQgk91uWRS4/is4zcfxSgvjA6IBfPZ0KPa7R60lVuRflJ7xtvdqYR+Nm9SQ==" saltValue="nwnDmHQyiMQO9RNyc/Hot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16-33/17&amp;RStran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SYy8pXpy+LwrGDZof/HuOLv8fVFObhD8RuFD0WXR1xcljU57KfWGRV/vYJLrbFiNcZBNYSSjyJwkDeh2hqt/BA==" saltValue="HcZM/a5QJ2oyyzmGcr/ik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16-33/17&amp;RStran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8.5703125" style="1" customWidth="1"/>
    <col min="5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53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25.5" x14ac:dyDescent="0.25">
      <c r="A13" s="54" t="s">
        <v>84</v>
      </c>
      <c r="B13" s="9">
        <v>1</v>
      </c>
      <c r="C13" s="22" t="s">
        <v>85</v>
      </c>
      <c r="D13" s="22" t="s">
        <v>86</v>
      </c>
      <c r="E13" s="22" t="s">
        <v>84</v>
      </c>
      <c r="F13" s="22" t="s">
        <v>84</v>
      </c>
      <c r="G13" s="22" t="s">
        <v>84</v>
      </c>
      <c r="H13" s="23" t="s">
        <v>87</v>
      </c>
      <c r="I13" s="24">
        <v>5760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84</v>
      </c>
      <c r="B14" s="11">
        <v>2</v>
      </c>
      <c r="C14" s="32" t="s">
        <v>88</v>
      </c>
      <c r="D14" s="32" t="s">
        <v>89</v>
      </c>
      <c r="E14" s="32" t="s">
        <v>84</v>
      </c>
      <c r="F14" s="32" t="s">
        <v>84</v>
      </c>
      <c r="G14" s="32" t="s">
        <v>84</v>
      </c>
      <c r="H14" s="33" t="s">
        <v>87</v>
      </c>
      <c r="I14" s="34">
        <v>5760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84</v>
      </c>
      <c r="B15" s="11">
        <v>3</v>
      </c>
      <c r="C15" s="32" t="s">
        <v>90</v>
      </c>
      <c r="D15" s="32" t="s">
        <v>91</v>
      </c>
      <c r="E15" s="32" t="s">
        <v>84</v>
      </c>
      <c r="F15" s="32" t="s">
        <v>84</v>
      </c>
      <c r="G15" s="32" t="s">
        <v>84</v>
      </c>
      <c r="H15" s="33" t="s">
        <v>87</v>
      </c>
      <c r="I15" s="34">
        <v>2100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84</v>
      </c>
      <c r="B16" s="11">
        <v>4</v>
      </c>
      <c r="C16" s="32" t="s">
        <v>92</v>
      </c>
      <c r="D16" s="32" t="s">
        <v>93</v>
      </c>
      <c r="E16" s="32" t="s">
        <v>84</v>
      </c>
      <c r="F16" s="32" t="s">
        <v>84</v>
      </c>
      <c r="G16" s="32" t="s">
        <v>84</v>
      </c>
      <c r="H16" s="33" t="s">
        <v>87</v>
      </c>
      <c r="I16" s="34">
        <v>720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84</v>
      </c>
      <c r="B17" s="11">
        <v>5</v>
      </c>
      <c r="C17" s="32" t="s">
        <v>94</v>
      </c>
      <c r="D17" s="32" t="s">
        <v>95</v>
      </c>
      <c r="E17" s="32" t="s">
        <v>84</v>
      </c>
      <c r="F17" s="32" t="s">
        <v>84</v>
      </c>
      <c r="G17" s="32" t="s">
        <v>84</v>
      </c>
      <c r="H17" s="33" t="s">
        <v>87</v>
      </c>
      <c r="I17" s="34">
        <v>2160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84</v>
      </c>
      <c r="B18" s="11">
        <v>6</v>
      </c>
      <c r="C18" s="32" t="s">
        <v>96</v>
      </c>
      <c r="D18" s="32" t="s">
        <v>97</v>
      </c>
      <c r="E18" s="32" t="s">
        <v>84</v>
      </c>
      <c r="F18" s="32" t="s">
        <v>84</v>
      </c>
      <c r="G18" s="32" t="s">
        <v>84</v>
      </c>
      <c r="H18" s="33" t="s">
        <v>87</v>
      </c>
      <c r="I18" s="34">
        <v>24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84</v>
      </c>
      <c r="B19" s="11">
        <v>7</v>
      </c>
      <c r="C19" s="32" t="s">
        <v>98</v>
      </c>
      <c r="D19" s="32" t="s">
        <v>99</v>
      </c>
      <c r="E19" s="32" t="s">
        <v>84</v>
      </c>
      <c r="F19" s="32" t="s">
        <v>84</v>
      </c>
      <c r="G19" s="32" t="s">
        <v>84</v>
      </c>
      <c r="H19" s="33" t="s">
        <v>87</v>
      </c>
      <c r="I19" s="34">
        <v>1980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84</v>
      </c>
      <c r="B20" s="11">
        <v>8</v>
      </c>
      <c r="C20" s="32" t="s">
        <v>100</v>
      </c>
      <c r="D20" s="32" t="s">
        <v>101</v>
      </c>
      <c r="E20" s="32" t="s">
        <v>84</v>
      </c>
      <c r="F20" s="32" t="s">
        <v>84</v>
      </c>
      <c r="G20" s="32" t="s">
        <v>84</v>
      </c>
      <c r="H20" s="33" t="s">
        <v>87</v>
      </c>
      <c r="I20" s="34">
        <v>1890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84</v>
      </c>
      <c r="B21" s="11">
        <v>9</v>
      </c>
      <c r="C21" s="32" t="s">
        <v>102</v>
      </c>
      <c r="D21" s="32" t="s">
        <v>103</v>
      </c>
      <c r="E21" s="32" t="s">
        <v>84</v>
      </c>
      <c r="F21" s="32" t="s">
        <v>84</v>
      </c>
      <c r="G21" s="32" t="s">
        <v>84</v>
      </c>
      <c r="H21" s="33" t="s">
        <v>87</v>
      </c>
      <c r="I21" s="34">
        <v>2352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84</v>
      </c>
      <c r="B22" s="11">
        <v>10</v>
      </c>
      <c r="C22" s="32" t="s">
        <v>104</v>
      </c>
      <c r="D22" s="32" t="s">
        <v>105</v>
      </c>
      <c r="E22" s="32" t="s">
        <v>84</v>
      </c>
      <c r="F22" s="32" t="s">
        <v>84</v>
      </c>
      <c r="G22" s="32" t="s">
        <v>84</v>
      </c>
      <c r="H22" s="33" t="s">
        <v>87</v>
      </c>
      <c r="I22" s="34">
        <v>1592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38.25" x14ac:dyDescent="0.25">
      <c r="A23" s="55" t="s">
        <v>84</v>
      </c>
      <c r="B23" s="11">
        <v>11</v>
      </c>
      <c r="C23" s="32" t="s">
        <v>106</v>
      </c>
      <c r="D23" s="32" t="s">
        <v>107</v>
      </c>
      <c r="E23" s="32" t="s">
        <v>84</v>
      </c>
      <c r="F23" s="32" t="s">
        <v>84</v>
      </c>
      <c r="G23" s="32" t="s">
        <v>84</v>
      </c>
      <c r="H23" s="33" t="s">
        <v>87</v>
      </c>
      <c r="I23" s="34">
        <v>330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39" thickBot="1" x14ac:dyDescent="0.3">
      <c r="A24" s="56" t="s">
        <v>84</v>
      </c>
      <c r="B24" s="13">
        <v>12</v>
      </c>
      <c r="C24" s="42" t="s">
        <v>108</v>
      </c>
      <c r="D24" s="42" t="s">
        <v>109</v>
      </c>
      <c r="E24" s="42" t="s">
        <v>84</v>
      </c>
      <c r="F24" s="42" t="s">
        <v>84</v>
      </c>
      <c r="G24" s="42" t="s">
        <v>84</v>
      </c>
      <c r="H24" s="43" t="s">
        <v>87</v>
      </c>
      <c r="I24" s="44">
        <v>870</v>
      </c>
      <c r="J24" s="60"/>
      <c r="K24" s="13">
        <v>1</v>
      </c>
      <c r="L24" s="45"/>
      <c r="M24" s="46"/>
      <c r="N24" s="47">
        <f>IF(M24&gt;0,ROUND(L24/M24,4),0)</f>
        <v>0</v>
      </c>
      <c r="O24" s="48"/>
      <c r="P24" s="49"/>
      <c r="Q24" s="47">
        <f>ROUND(ROUND(N24,4)*(1-O24),4)</f>
        <v>0</v>
      </c>
      <c r="R24" s="47">
        <f>ROUND(ROUND(Q24,4)*(1+P24),4)</f>
        <v>0</v>
      </c>
      <c r="S24" s="47">
        <f>ROUND($I24*Q24,4)</f>
        <v>0</v>
      </c>
      <c r="T24" s="47">
        <f>ROUND($I24*R24,4)</f>
        <v>0</v>
      </c>
      <c r="U24" s="50"/>
      <c r="V24" s="50"/>
      <c r="W24" s="50"/>
      <c r="X24" s="50"/>
      <c r="Y24" s="51"/>
    </row>
    <row r="25" spans="1:25" ht="13.5" thickBot="1" x14ac:dyDescent="0.3">
      <c r="R25" s="61" t="s">
        <v>110</v>
      </c>
      <c r="S25" s="62">
        <f>SUM(S13:S24)</f>
        <v>0</v>
      </c>
      <c r="T25" s="63">
        <f>SUM(T13:T24)</f>
        <v>0</v>
      </c>
    </row>
  </sheetData>
  <sheetProtection algorithmName="SHA-512" hashValue="fDH6WUu6qUd0mlAbWXvjswr2rNSGjI2v5CeaImkH8yQ+eoUzhYcap/krTWm42FgHMuaKJBy8EPmM6h6nGlYhuA==" saltValue="z7NqnD2QasR+RML5pBVV3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16-33/17&amp;RStran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2017-11-13T12:28:29Z</dcterms:created>
  <dcterms:modified xsi:type="dcterms:W3CDTF">2017-11-13T12:28:47Z</dcterms:modified>
</cp:coreProperties>
</file>