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erles\Documents\1_RAZPISI_dok\LETO 2017\1 aJavna naročila  2017\16-36_17 Posode in vrečke za asp\"/>
    </mc:Choice>
  </mc:AlternateContent>
  <bookViews>
    <workbookView xWindow="0" yWindow="0" windowWidth="28770" windowHeight="13830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</sheets>
  <definedNames>
    <definedName name="_xlnm.Print_Titles" localSheetId="4">'Sklop 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1" i="5" l="1"/>
  <c r="S21" i="5"/>
  <c r="T20" i="5"/>
  <c r="S20" i="5"/>
  <c r="R20" i="5"/>
  <c r="Q20" i="5"/>
  <c r="N20" i="5"/>
  <c r="T19" i="5"/>
  <c r="S19" i="5"/>
  <c r="R19" i="5"/>
  <c r="Q19" i="5"/>
  <c r="N19" i="5"/>
  <c r="T18" i="5"/>
  <c r="S18" i="5"/>
  <c r="R18" i="5"/>
  <c r="Q18" i="5"/>
  <c r="N18" i="5"/>
  <c r="T17" i="5"/>
  <c r="S17" i="5"/>
  <c r="R17" i="5"/>
  <c r="Q17" i="5"/>
  <c r="N17" i="5"/>
  <c r="T16" i="5"/>
  <c r="S16" i="5"/>
  <c r="R16" i="5"/>
  <c r="Q16" i="5"/>
  <c r="N16" i="5"/>
  <c r="T15" i="5"/>
  <c r="S15" i="5"/>
  <c r="R15" i="5"/>
  <c r="Q15" i="5"/>
  <c r="N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<sst xmlns="http://schemas.openxmlformats.org/spreadsheetml/2006/main" count="149" uniqueCount="96">
  <si>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</si>
  <si>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</si>
  <si>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</si>
  <si>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</si>
  <si>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</si>
  <si>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</si>
  <si>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</si>
  <si>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</si>
  <si>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</si>
  <si>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</si>
  <si>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</si>
  <si>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</si>
  <si>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</si>
  <si>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</si>
  <si>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</si>
  <si>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</si>
  <si>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</si>
  <si>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</si>
  <si>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</si>
  <si>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</si>
  <si>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</si>
  <si>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</si>
  <si>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</si>
  <si>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</si>
  <si>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</si>
  <si>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</si>
  <si>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</si>
  <si>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</si>
  <si>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</si>
  <si>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</si>
  <si>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</si>
  <si>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</si>
  <si>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</si>
  <si>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</si>
  <si>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</si>
  <si>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</si>
  <si>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16-36/17</t>
  </si>
  <si>
    <t>POSODE IN VREČKE ZA ASPIRACIJO</t>
  </si>
  <si>
    <t>naročilo male vrednosti</t>
  </si>
  <si>
    <t>Ne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</si>
  <si>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</si>
  <si>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</si>
  <si>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</si>
  <si>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</si>
  <si>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</si>
  <si>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</si>
  <si>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</si>
  <si>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</si>
  <si>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</si>
  <si>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</si>
  <si>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</si>
  <si>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</si>
  <si>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</si>
  <si>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>POSODE IN VREČKE ZA ASPIRACIJO, VKLJUČNO S PREDELAVO ASPIRATORJEV</t>
  </si>
  <si>
    <t>*</t>
  </si>
  <si>
    <t>1.</t>
  </si>
  <si>
    <t>podsklop: POTROŠNI MATERIAL VEZAN NA ASPIRATORJE</t>
  </si>
  <si>
    <t>ZAPRT</t>
  </si>
  <si>
    <t>POTROŠNI MATERIAL VEZAN NA ASPIRATORJE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</si>
  <si>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</si>
  <si>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</si>
  <si>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</si>
  <si>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</si>
  <si>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</si>
  <si>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</si>
  <si>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</si>
  <si>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</si>
  <si>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</si>
  <si>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</si>
  <si>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</si>
  <si>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</si>
  <si>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</si>
  <si>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</si>
  <si>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</si>
  <si>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</si>
  <si>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</si>
  <si>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</si>
  <si>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</si>
  <si>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</si>
  <si>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</si>
  <si>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</si>
  <si>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</si>
  <si>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</si>
  <si>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</si>
  <si>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</si>
  <si>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>Posode aspiracijske 1 l</t>
  </si>
  <si>
    <t>V ceni artikla morajo biti vključeni vsi stroški. Dodatne zahteve v razpisni dokumentaciji, poglavje - Tehnične specifikacije.</t>
  </si>
  <si>
    <t>KOS</t>
  </si>
  <si>
    <t>Posode aspiracijske 2 - 2,5 l</t>
  </si>
  <si>
    <t>Posode aspiracijske 3 - 4 l</t>
  </si>
  <si>
    <t>Vrečka aspiracijska 1 l</t>
  </si>
  <si>
    <t>Vrečka aspiracijska  2 - 2,5 l</t>
  </si>
  <si>
    <t>Vrečka aspiracijska 3 - 4 l</t>
  </si>
  <si>
    <t>Držalo za aspiracijske cevke</t>
  </si>
  <si>
    <t xml:space="preserve">Cev povezovalna med aspiracijskimi posodami </t>
  </si>
  <si>
    <t>Skupaj: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</si>
</sst>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67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eEisLpq8BTRuJNTHkPxT2HHRm2HR2gHUo5FHxgYkOlqHtFcMlHsOQZVJYFX1E5S+6D0OTQcFlFalxbJJG8lirg==" saltValue="QhLhWaTBXaacG4LgfwoOE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16-36/17&amp;RStran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hcmLvbwDbvBTQPQL+9ri+RSdSwzR6f+Z9ykyFNYoLjrKu9e758GT9W/UBmwsCebd34N1req29WPKrGmKpZSPfA==" saltValue="tspM0sP3OAS8rVbKmkQqM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16-36/17&amp;RStran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HRxaNtYV6szCmXZYO3ud6gRVL5s/JxxGVbZuAo7qtxreujpxT47o2LVBUtxIHsTVEH/VZ1dge3Vt3gX9B3e4+w==" saltValue="1ltZCjdgM1RhXOMxM/0G+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16-36/17&amp;RStran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3cvS4bzeL1MFFazNI8m+UMthLfqNHwgDwF/zVjZcSDEOIlAcc+h9lDlBDgrsKuIXZP5FdGipqavqco/4trltnQ==" saltValue="vgwMUJEKvMQEOYPawgfou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16-36/17&amp;RStran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1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0.5703125" style="1" customWidth="1"/>
    <col min="5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51</v>
      </c>
    </row>
    <row r="5" spans="1:25" ht="18" x14ac:dyDescent="0.25">
      <c r="B5" s="65" t="s">
        <v>52</v>
      </c>
      <c r="C5" s="2" t="s">
        <v>53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54</v>
      </c>
      <c r="B11" s="57" t="s">
        <v>55</v>
      </c>
      <c r="C11" s="18" t="s">
        <v>56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58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0" t="s">
        <v>81</v>
      </c>
      <c r="X12" s="20" t="s">
        <v>82</v>
      </c>
      <c r="Y12" s="21" t="s">
        <v>83</v>
      </c>
    </row>
    <row r="13" spans="1:25" ht="51" x14ac:dyDescent="0.25">
      <c r="A13" s="54" t="s">
        <v>84</v>
      </c>
      <c r="B13" s="9">
        <v>1</v>
      </c>
      <c r="C13" s="22" t="s">
        <v>85</v>
      </c>
      <c r="D13" s="22" t="s">
        <v>86</v>
      </c>
      <c r="E13" s="22" t="s">
        <v>84</v>
      </c>
      <c r="F13" s="22" t="s">
        <v>84</v>
      </c>
      <c r="G13" s="22" t="s">
        <v>84</v>
      </c>
      <c r="H13" s="23" t="s">
        <v>87</v>
      </c>
      <c r="I13" s="24">
        <v>20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51" x14ac:dyDescent="0.25">
      <c r="A14" s="55" t="s">
        <v>84</v>
      </c>
      <c r="B14" s="11">
        <v>2</v>
      </c>
      <c r="C14" s="32" t="s">
        <v>88</v>
      </c>
      <c r="D14" s="32" t="s">
        <v>86</v>
      </c>
      <c r="E14" s="32" t="s">
        <v>84</v>
      </c>
      <c r="F14" s="32" t="s">
        <v>84</v>
      </c>
      <c r="G14" s="32" t="s">
        <v>84</v>
      </c>
      <c r="H14" s="33" t="s">
        <v>87</v>
      </c>
      <c r="I14" s="34">
        <v>80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51" x14ac:dyDescent="0.25">
      <c r="A15" s="55" t="s">
        <v>84</v>
      </c>
      <c r="B15" s="11">
        <v>3</v>
      </c>
      <c r="C15" s="32" t="s">
        <v>89</v>
      </c>
      <c r="D15" s="32" t="s">
        <v>86</v>
      </c>
      <c r="E15" s="32" t="s">
        <v>84</v>
      </c>
      <c r="F15" s="32" t="s">
        <v>84</v>
      </c>
      <c r="G15" s="32" t="s">
        <v>84</v>
      </c>
      <c r="H15" s="33" t="s">
        <v>87</v>
      </c>
      <c r="I15" s="34">
        <v>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51" x14ac:dyDescent="0.25">
      <c r="A16" s="55" t="s">
        <v>84</v>
      </c>
      <c r="B16" s="11">
        <v>4</v>
      </c>
      <c r="C16" s="32" t="s">
        <v>90</v>
      </c>
      <c r="D16" s="32" t="s">
        <v>86</v>
      </c>
      <c r="E16" s="32" t="s">
        <v>84</v>
      </c>
      <c r="F16" s="32" t="s">
        <v>84</v>
      </c>
      <c r="G16" s="32" t="s">
        <v>84</v>
      </c>
      <c r="H16" s="33" t="s">
        <v>87</v>
      </c>
      <c r="I16" s="34">
        <v>1440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51" x14ac:dyDescent="0.25">
      <c r="A17" s="55" t="s">
        <v>84</v>
      </c>
      <c r="B17" s="11">
        <v>5</v>
      </c>
      <c r="C17" s="32" t="s">
        <v>91</v>
      </c>
      <c r="D17" s="32" t="s">
        <v>86</v>
      </c>
      <c r="E17" s="32" t="s">
        <v>84</v>
      </c>
      <c r="F17" s="32" t="s">
        <v>84</v>
      </c>
      <c r="G17" s="32" t="s">
        <v>84</v>
      </c>
      <c r="H17" s="33" t="s">
        <v>87</v>
      </c>
      <c r="I17" s="34">
        <v>14000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51" x14ac:dyDescent="0.25">
      <c r="A18" s="55" t="s">
        <v>84</v>
      </c>
      <c r="B18" s="11">
        <v>6</v>
      </c>
      <c r="C18" s="32" t="s">
        <v>92</v>
      </c>
      <c r="D18" s="32" t="s">
        <v>86</v>
      </c>
      <c r="E18" s="32" t="s">
        <v>84</v>
      </c>
      <c r="F18" s="32" t="s">
        <v>84</v>
      </c>
      <c r="G18" s="32" t="s">
        <v>84</v>
      </c>
      <c r="H18" s="33" t="s">
        <v>87</v>
      </c>
      <c r="I18" s="34">
        <v>6150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51" x14ac:dyDescent="0.25">
      <c r="A19" s="55" t="s">
        <v>84</v>
      </c>
      <c r="B19" s="11">
        <v>7</v>
      </c>
      <c r="C19" s="32" t="s">
        <v>93</v>
      </c>
      <c r="D19" s="32" t="s">
        <v>86</v>
      </c>
      <c r="E19" s="32" t="s">
        <v>84</v>
      </c>
      <c r="F19" s="32" t="s">
        <v>84</v>
      </c>
      <c r="G19" s="32" t="s">
        <v>84</v>
      </c>
      <c r="H19" s="33" t="s">
        <v>87</v>
      </c>
      <c r="I19" s="34">
        <v>10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51.75" thickBot="1" x14ac:dyDescent="0.3">
      <c r="A20" s="56" t="s">
        <v>84</v>
      </c>
      <c r="B20" s="13">
        <v>8</v>
      </c>
      <c r="C20" s="42" t="s">
        <v>94</v>
      </c>
      <c r="D20" s="42" t="s">
        <v>86</v>
      </c>
      <c r="E20" s="42" t="s">
        <v>84</v>
      </c>
      <c r="F20" s="42" t="s">
        <v>84</v>
      </c>
      <c r="G20" s="42" t="s">
        <v>84</v>
      </c>
      <c r="H20" s="43" t="s">
        <v>87</v>
      </c>
      <c r="I20" s="44">
        <v>1100</v>
      </c>
      <c r="J20" s="60"/>
      <c r="K20" s="13">
        <v>1</v>
      </c>
      <c r="L20" s="45"/>
      <c r="M20" s="46"/>
      <c r="N20" s="47">
        <f>IF(M20&gt;0,ROUND(L20/M20,4),0)</f>
        <v>0</v>
      </c>
      <c r="O20" s="48"/>
      <c r="P20" s="49"/>
      <c r="Q20" s="47">
        <f>ROUND(ROUND(N20,4)*(1-O20),4)</f>
        <v>0</v>
      </c>
      <c r="R20" s="47">
        <f>ROUND(ROUND(Q20,4)*(1+P20),4)</f>
        <v>0</v>
      </c>
      <c r="S20" s="47">
        <f>ROUND($I20*Q20,4)</f>
        <v>0</v>
      </c>
      <c r="T20" s="47">
        <f>ROUND($I20*R20,4)</f>
        <v>0</v>
      </c>
      <c r="U20" s="50"/>
      <c r="V20" s="50"/>
      <c r="W20" s="50"/>
      <c r="X20" s="50"/>
      <c r="Y20" s="51"/>
    </row>
    <row r="21" spans="1:25" ht="13.5" thickBot="1" x14ac:dyDescent="0.3">
      <c r="R21" s="61" t="s">
        <v>95</v>
      </c>
      <c r="S21" s="62">
        <f>SUM(S13:S20)</f>
        <v>0</v>
      </c>
      <c r="T21" s="63">
        <f>SUM(T13:T20)</f>
        <v>0</v>
      </c>
    </row>
  </sheetData>
  <sheetProtection algorithmName="SHA-512" hashValue="ry2Dsz2iB98fJw7HD7DNeJGC+8+GhwkA+tJ8aR9TMVu8aKiqZbAAPBl/gzI2z3pr2zzXmey7d2wN8nyht5GM9w==" saltValue="femOWVzIxp+80maZG54rD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4" fitToHeight="0" pageOrder="overThenDown" orientation="landscape" r:id="rId1"/>
  <headerFooter>
    <oddHeader>&amp;ROBR-8A</oddHeader>
    <oddFooter>&amp;LJN št. 16-36/17&amp;RStran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1</vt:i4>
      </vt:variant>
    </vt:vector>
  </HeadingPairs>
  <TitlesOfParts>
    <vt:vector size="6" baseType="lpstr">
      <vt:lpstr>NAVODILA</vt:lpstr>
      <vt:lpstr>1. Podatki naročnika</vt:lpstr>
      <vt:lpstr>2. Podatki o ponudniku</vt:lpstr>
      <vt:lpstr>3. Strokovne zahteve naročnika</vt:lpstr>
      <vt:lpstr>Sklop I.</vt:lpstr>
      <vt:lpstr>'Sklop 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Stanislava Majerle</cp:lastModifiedBy>
  <dcterms:created xsi:type="dcterms:W3CDTF">2018-01-09T10:07:15Z</dcterms:created>
  <dcterms:modified xsi:type="dcterms:W3CDTF">2018-01-09T10:07:32Z</dcterms:modified>
</cp:coreProperties>
</file>