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1_JAVNA NAROČILA\16_50_21 dobava in menjava filtrov\"/>
    </mc:Choice>
  </mc:AlternateContent>
  <bookViews>
    <workbookView xWindow="0" yWindow="0" windowWidth="16590" windowHeight="943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9" i="5" l="1"/>
  <c r="S279" i="5"/>
  <c r="T278" i="5"/>
  <c r="S278" i="5"/>
  <c r="R278" i="5"/>
  <c r="Q278" i="5"/>
  <c r="N278" i="5"/>
  <c r="T277" i="5"/>
  <c r="S277" i="5"/>
  <c r="R277" i="5"/>
  <c r="Q277" i="5"/>
  <c r="N277" i="5"/>
  <c r="T276" i="5"/>
  <c r="S276" i="5"/>
  <c r="R276" i="5"/>
  <c r="Q276" i="5"/>
  <c r="N276" i="5"/>
  <c r="T275" i="5"/>
  <c r="S275" i="5"/>
  <c r="R275" i="5"/>
  <c r="Q275" i="5"/>
  <c r="N275" i="5"/>
  <c r="T274" i="5"/>
  <c r="S274" i="5"/>
  <c r="R274" i="5"/>
  <c r="Q274" i="5"/>
  <c r="N274" i="5"/>
  <c r="T273" i="5"/>
  <c r="S273" i="5"/>
  <c r="R273" i="5"/>
  <c r="Q273" i="5"/>
  <c r="N273" i="5"/>
  <c r="T272" i="5"/>
  <c r="S272" i="5"/>
  <c r="R272" i="5"/>
  <c r="Q272" i="5"/>
  <c r="N272" i="5"/>
  <c r="T271" i="5"/>
  <c r="S271" i="5"/>
  <c r="R271" i="5"/>
  <c r="Q271" i="5"/>
  <c r="N271" i="5"/>
  <c r="T270" i="5"/>
  <c r="S270" i="5"/>
  <c r="R270" i="5"/>
  <c r="Q270" i="5"/>
  <c r="N270" i="5"/>
  <c r="T269" i="5"/>
  <c r="S269" i="5"/>
  <c r="R269" i="5"/>
  <c r="Q269" i="5"/>
  <c r="N269" i="5"/>
  <c r="T268" i="5"/>
  <c r="S268" i="5"/>
  <c r="R268" i="5"/>
  <c r="Q268" i="5"/>
  <c r="N268" i="5"/>
  <c r="T267" i="5"/>
  <c r="S267" i="5"/>
  <c r="R267" i="5"/>
  <c r="Q267" i="5"/>
  <c r="N267" i="5"/>
  <c r="T266" i="5"/>
  <c r="S266" i="5"/>
  <c r="R266" i="5"/>
  <c r="Q266" i="5"/>
  <c r="N266" i="5"/>
  <c r="T265" i="5"/>
  <c r="S265" i="5"/>
  <c r="R265" i="5"/>
  <c r="Q265" i="5"/>
  <c r="N265" i="5"/>
  <c r="T264" i="5"/>
  <c r="S264" i="5"/>
  <c r="R264" i="5"/>
  <c r="Q264" i="5"/>
  <c r="N264" i="5"/>
  <c r="T263" i="5"/>
  <c r="S263" i="5"/>
  <c r="R263" i="5"/>
  <c r="Q263" i="5"/>
  <c r="N263" i="5"/>
  <c r="T262" i="5"/>
  <c r="S262" i="5"/>
  <c r="R262" i="5"/>
  <c r="Q262" i="5"/>
  <c r="N262" i="5"/>
  <c r="T261" i="5"/>
  <c r="S261" i="5"/>
  <c r="R261" i="5"/>
  <c r="Q261" i="5"/>
  <c r="N261" i="5"/>
  <c r="T260" i="5"/>
  <c r="S260" i="5"/>
  <c r="R260" i="5"/>
  <c r="Q260" i="5"/>
  <c r="N260" i="5"/>
  <c r="T259" i="5"/>
  <c r="S259" i="5"/>
  <c r="R259" i="5"/>
  <c r="Q259" i="5"/>
  <c r="N259" i="5"/>
  <c r="T258" i="5"/>
  <c r="S258" i="5"/>
  <c r="R258" i="5"/>
  <c r="Q258" i="5"/>
  <c r="N258" i="5"/>
  <c r="T257" i="5"/>
  <c r="S257" i="5"/>
  <c r="R257" i="5"/>
  <c r="Q257" i="5"/>
  <c r="N257" i="5"/>
  <c r="T256" i="5"/>
  <c r="S256" i="5"/>
  <c r="R256" i="5"/>
  <c r="Q256" i="5"/>
  <c r="N256" i="5"/>
  <c r="T255" i="5"/>
  <c r="S255" i="5"/>
  <c r="R255" i="5"/>
  <c r="Q255" i="5"/>
  <c r="N255" i="5"/>
  <c r="T254" i="5"/>
  <c r="S254" i="5"/>
  <c r="R254" i="5"/>
  <c r="Q254" i="5"/>
  <c r="N254" i="5"/>
  <c r="T253" i="5"/>
  <c r="S253" i="5"/>
  <c r="R253" i="5"/>
  <c r="Q253" i="5"/>
  <c r="N253" i="5"/>
  <c r="T252" i="5"/>
  <c r="S252" i="5"/>
  <c r="R252" i="5"/>
  <c r="Q252" i="5"/>
  <c r="N252" i="5"/>
  <c r="T251" i="5"/>
  <c r="S251" i="5"/>
  <c r="R251" i="5"/>
  <c r="Q251" i="5"/>
  <c r="N251" i="5"/>
  <c r="T250" i="5"/>
  <c r="S250" i="5"/>
  <c r="R250" i="5"/>
  <c r="Q250" i="5"/>
  <c r="N250" i="5"/>
  <c r="T249" i="5"/>
  <c r="S249" i="5"/>
  <c r="R249" i="5"/>
  <c r="Q249" i="5"/>
  <c r="N249" i="5"/>
  <c r="T248" i="5"/>
  <c r="S248" i="5"/>
  <c r="R248" i="5"/>
  <c r="Q248" i="5"/>
  <c r="N248" i="5"/>
  <c r="T247" i="5"/>
  <c r="S247" i="5"/>
  <c r="R247" i="5"/>
  <c r="Q247" i="5"/>
  <c r="N247" i="5"/>
  <c r="T246" i="5"/>
  <c r="S246" i="5"/>
  <c r="R246" i="5"/>
  <c r="Q246" i="5"/>
  <c r="N246" i="5"/>
  <c r="T245" i="5"/>
  <c r="S245" i="5"/>
  <c r="R245" i="5"/>
  <c r="Q245" i="5"/>
  <c r="N245" i="5"/>
  <c r="T244" i="5"/>
  <c r="S244" i="5"/>
  <c r="R244" i="5"/>
  <c r="Q244" i="5"/>
  <c r="N244" i="5"/>
  <c r="T243" i="5"/>
  <c r="S243" i="5"/>
  <c r="R243" i="5"/>
  <c r="Q243" i="5"/>
  <c r="N243" i="5"/>
  <c r="T242" i="5"/>
  <c r="S242" i="5"/>
  <c r="R242" i="5"/>
  <c r="Q242" i="5"/>
  <c r="N242" i="5"/>
  <c r="T241" i="5"/>
  <c r="S241" i="5"/>
  <c r="R241" i="5"/>
  <c r="Q241" i="5"/>
  <c r="N241" i="5"/>
  <c r="T240" i="5"/>
  <c r="S240" i="5"/>
  <c r="R240" i="5"/>
  <c r="Q240" i="5"/>
  <c r="N240" i="5"/>
  <c r="T239" i="5"/>
  <c r="S239" i="5"/>
  <c r="R239" i="5"/>
  <c r="Q239" i="5"/>
  <c r="N239" i="5"/>
  <c r="T238" i="5"/>
  <c r="S238" i="5"/>
  <c r="R238" i="5"/>
  <c r="Q238" i="5"/>
  <c r="N238" i="5"/>
  <c r="T233" i="5"/>
  <c r="S233" i="5"/>
  <c r="T232" i="5"/>
  <c r="S232" i="5"/>
  <c r="R232" i="5"/>
  <c r="Q232" i="5"/>
  <c r="N232" i="5"/>
  <c r="T231" i="5"/>
  <c r="S231" i="5"/>
  <c r="R231" i="5"/>
  <c r="Q231" i="5"/>
  <c r="N231" i="5"/>
  <c r="T230" i="5"/>
  <c r="S230" i="5"/>
  <c r="R230" i="5"/>
  <c r="Q230" i="5"/>
  <c r="N230" i="5"/>
  <c r="T229" i="5"/>
  <c r="S229" i="5"/>
  <c r="R229" i="5"/>
  <c r="Q229" i="5"/>
  <c r="N229" i="5"/>
  <c r="T228" i="5"/>
  <c r="S228" i="5"/>
  <c r="R228" i="5"/>
  <c r="Q228" i="5"/>
  <c r="N228" i="5"/>
  <c r="T227" i="5"/>
  <c r="S227" i="5"/>
  <c r="R227" i="5"/>
  <c r="Q227" i="5"/>
  <c r="N227" i="5"/>
  <c r="T226" i="5"/>
  <c r="S226" i="5"/>
  <c r="R226" i="5"/>
  <c r="Q226" i="5"/>
  <c r="N226" i="5"/>
  <c r="T225" i="5"/>
  <c r="S225" i="5"/>
  <c r="R225" i="5"/>
  <c r="Q225" i="5"/>
  <c r="N225" i="5"/>
  <c r="T224" i="5"/>
  <c r="S224" i="5"/>
  <c r="R224" i="5"/>
  <c r="Q224" i="5"/>
  <c r="N224" i="5"/>
  <c r="T223" i="5"/>
  <c r="S223" i="5"/>
  <c r="R223" i="5"/>
  <c r="Q223" i="5"/>
  <c r="N223" i="5"/>
  <c r="T222" i="5"/>
  <c r="S222" i="5"/>
  <c r="R222" i="5"/>
  <c r="Q222" i="5"/>
  <c r="N222" i="5"/>
  <c r="T221" i="5"/>
  <c r="S221" i="5"/>
  <c r="R221" i="5"/>
  <c r="Q221" i="5"/>
  <c r="N221" i="5"/>
  <c r="T220" i="5"/>
  <c r="S220" i="5"/>
  <c r="R220" i="5"/>
  <c r="Q220" i="5"/>
  <c r="N220" i="5"/>
  <c r="T219" i="5"/>
  <c r="S219" i="5"/>
  <c r="R219" i="5"/>
  <c r="Q219" i="5"/>
  <c r="N219" i="5"/>
  <c r="T218" i="5"/>
  <c r="S218" i="5"/>
  <c r="R218" i="5"/>
  <c r="Q218" i="5"/>
  <c r="N218" i="5"/>
  <c r="T217" i="5"/>
  <c r="S217" i="5"/>
  <c r="R217" i="5"/>
  <c r="Q217" i="5"/>
  <c r="N217" i="5"/>
  <c r="T216" i="5"/>
  <c r="S216" i="5"/>
  <c r="R216" i="5"/>
  <c r="Q216" i="5"/>
  <c r="N216" i="5"/>
  <c r="T215" i="5"/>
  <c r="S215" i="5"/>
  <c r="R215" i="5"/>
  <c r="Q215" i="5"/>
  <c r="N215" i="5"/>
  <c r="T210" i="5"/>
  <c r="S210" i="5"/>
  <c r="T209" i="5"/>
  <c r="S209" i="5"/>
  <c r="R209" i="5"/>
  <c r="Q209" i="5"/>
  <c r="N209" i="5"/>
  <c r="T208" i="5"/>
  <c r="S208" i="5"/>
  <c r="R208" i="5"/>
  <c r="Q208" i="5"/>
  <c r="N208" i="5"/>
  <c r="T207" i="5"/>
  <c r="S207" i="5"/>
  <c r="R207" i="5"/>
  <c r="Q207" i="5"/>
  <c r="N207" i="5"/>
  <c r="T206" i="5"/>
  <c r="S206" i="5"/>
  <c r="R206" i="5"/>
  <c r="Q206" i="5"/>
  <c r="N206" i="5"/>
  <c r="T205" i="5"/>
  <c r="S205" i="5"/>
  <c r="R205" i="5"/>
  <c r="Q205" i="5"/>
  <c r="N205" i="5"/>
  <c r="T204" i="5"/>
  <c r="S204" i="5"/>
  <c r="R204" i="5"/>
  <c r="Q204" i="5"/>
  <c r="N204" i="5"/>
  <c r="T203" i="5"/>
  <c r="S203" i="5"/>
  <c r="R203" i="5"/>
  <c r="Q203" i="5"/>
  <c r="N203" i="5"/>
  <c r="T202" i="5"/>
  <c r="S202" i="5"/>
  <c r="R202" i="5"/>
  <c r="Q202" i="5"/>
  <c r="N202" i="5"/>
  <c r="T201" i="5"/>
  <c r="S201" i="5"/>
  <c r="R201" i="5"/>
  <c r="Q201" i="5"/>
  <c r="N201" i="5"/>
  <c r="T200" i="5"/>
  <c r="S200" i="5"/>
  <c r="R200" i="5"/>
  <c r="Q200" i="5"/>
  <c r="N200" i="5"/>
  <c r="T199" i="5"/>
  <c r="S199" i="5"/>
  <c r="R199" i="5"/>
  <c r="Q199" i="5"/>
  <c r="N199" i="5"/>
  <c r="T198" i="5"/>
  <c r="S198" i="5"/>
  <c r="R198" i="5"/>
  <c r="Q198" i="5"/>
  <c r="N198" i="5"/>
  <c r="T197" i="5"/>
  <c r="S197" i="5"/>
  <c r="R197" i="5"/>
  <c r="Q197" i="5"/>
  <c r="N197" i="5"/>
  <c r="T196" i="5"/>
  <c r="S196" i="5"/>
  <c r="R196" i="5"/>
  <c r="Q196" i="5"/>
  <c r="N196" i="5"/>
  <c r="T195" i="5"/>
  <c r="S195" i="5"/>
  <c r="R195" i="5"/>
  <c r="Q195" i="5"/>
  <c r="N195" i="5"/>
  <c r="T194" i="5"/>
  <c r="S194" i="5"/>
  <c r="R194" i="5"/>
  <c r="Q194" i="5"/>
  <c r="N194" i="5"/>
  <c r="T193" i="5"/>
  <c r="S193" i="5"/>
  <c r="R193" i="5"/>
  <c r="Q193" i="5"/>
  <c r="N193" i="5"/>
  <c r="T192" i="5"/>
  <c r="S192" i="5"/>
  <c r="R192" i="5"/>
  <c r="Q192" i="5"/>
  <c r="N192" i="5"/>
  <c r="T191" i="5"/>
  <c r="S191" i="5"/>
  <c r="R191" i="5"/>
  <c r="Q191" i="5"/>
  <c r="N191" i="5"/>
  <c r="T190" i="5"/>
  <c r="S190" i="5"/>
  <c r="R190" i="5"/>
  <c r="Q190" i="5"/>
  <c r="N190" i="5"/>
  <c r="T189" i="5"/>
  <c r="S189" i="5"/>
  <c r="R189" i="5"/>
  <c r="Q189" i="5"/>
  <c r="N189" i="5"/>
  <c r="T188" i="5"/>
  <c r="S188" i="5"/>
  <c r="R188" i="5"/>
  <c r="Q188" i="5"/>
  <c r="N188" i="5"/>
  <c r="T187" i="5"/>
  <c r="S187" i="5"/>
  <c r="R187" i="5"/>
  <c r="Q187" i="5"/>
  <c r="N187" i="5"/>
  <c r="T186" i="5"/>
  <c r="S186" i="5"/>
  <c r="R186" i="5"/>
  <c r="Q186" i="5"/>
  <c r="N186" i="5"/>
  <c r="T185" i="5"/>
  <c r="S185" i="5"/>
  <c r="R185" i="5"/>
  <c r="Q185" i="5"/>
  <c r="N185" i="5"/>
  <c r="T184" i="5"/>
  <c r="S184" i="5"/>
  <c r="R184" i="5"/>
  <c r="Q184" i="5"/>
  <c r="N184" i="5"/>
  <c r="T183" i="5"/>
  <c r="S183" i="5"/>
  <c r="R183" i="5"/>
  <c r="Q183" i="5"/>
  <c r="N183" i="5"/>
  <c r="T182" i="5"/>
  <c r="S182" i="5"/>
  <c r="R182" i="5"/>
  <c r="Q182" i="5"/>
  <c r="N182" i="5"/>
  <c r="T181" i="5"/>
  <c r="S181" i="5"/>
  <c r="R181" i="5"/>
  <c r="Q181" i="5"/>
  <c r="N181" i="5"/>
  <c r="T180" i="5"/>
  <c r="S180" i="5"/>
  <c r="R180" i="5"/>
  <c r="Q180" i="5"/>
  <c r="N180" i="5"/>
  <c r="T179" i="5"/>
  <c r="S179" i="5"/>
  <c r="R179" i="5"/>
  <c r="Q179" i="5"/>
  <c r="N179" i="5"/>
  <c r="T178" i="5"/>
  <c r="S178" i="5"/>
  <c r="R178" i="5"/>
  <c r="Q178" i="5"/>
  <c r="N178" i="5"/>
  <c r="T177" i="5"/>
  <c r="S177" i="5"/>
  <c r="R177" i="5"/>
  <c r="Q177" i="5"/>
  <c r="N177" i="5"/>
  <c r="T176" i="5"/>
  <c r="S176" i="5"/>
  <c r="R176" i="5"/>
  <c r="Q176" i="5"/>
  <c r="N176" i="5"/>
  <c r="T175" i="5"/>
  <c r="S175" i="5"/>
  <c r="R175" i="5"/>
  <c r="Q175" i="5"/>
  <c r="N175" i="5"/>
  <c r="T174" i="5"/>
  <c r="S174" i="5"/>
  <c r="R174" i="5"/>
  <c r="Q174" i="5"/>
  <c r="N174" i="5"/>
  <c r="T173" i="5"/>
  <c r="S173" i="5"/>
  <c r="R173" i="5"/>
  <c r="Q173" i="5"/>
  <c r="N173" i="5"/>
  <c r="T172" i="5"/>
  <c r="S172" i="5"/>
  <c r="R172" i="5"/>
  <c r="Q172" i="5"/>
  <c r="N172" i="5"/>
  <c r="T171" i="5"/>
  <c r="S171" i="5"/>
  <c r="R171" i="5"/>
  <c r="Q171" i="5"/>
  <c r="N171" i="5"/>
  <c r="T170" i="5"/>
  <c r="S170" i="5"/>
  <c r="R170" i="5"/>
  <c r="Q170" i="5"/>
  <c r="N170" i="5"/>
  <c r="T169" i="5"/>
  <c r="S169" i="5"/>
  <c r="R169" i="5"/>
  <c r="Q169" i="5"/>
  <c r="N169" i="5"/>
  <c r="T168" i="5"/>
  <c r="S168" i="5"/>
  <c r="R168" i="5"/>
  <c r="Q168" i="5"/>
  <c r="N168" i="5"/>
  <c r="T167" i="5"/>
  <c r="S167" i="5"/>
  <c r="R167" i="5"/>
  <c r="Q167" i="5"/>
  <c r="N167" i="5"/>
  <c r="T166" i="5"/>
  <c r="S166" i="5"/>
  <c r="R166" i="5"/>
  <c r="Q166" i="5"/>
  <c r="N166" i="5"/>
  <c r="T165" i="5"/>
  <c r="S165" i="5"/>
  <c r="R165" i="5"/>
  <c r="Q165" i="5"/>
  <c r="N165" i="5"/>
  <c r="T164" i="5"/>
  <c r="S164" i="5"/>
  <c r="R164" i="5"/>
  <c r="Q164" i="5"/>
  <c r="N164" i="5"/>
  <c r="T163" i="5"/>
  <c r="S163" i="5"/>
  <c r="R163" i="5"/>
  <c r="Q163" i="5"/>
  <c r="N163" i="5"/>
  <c r="T162" i="5"/>
  <c r="S162" i="5"/>
  <c r="R162" i="5"/>
  <c r="Q162" i="5"/>
  <c r="N162" i="5"/>
  <c r="T161" i="5"/>
  <c r="S161" i="5"/>
  <c r="R161" i="5"/>
  <c r="Q161" i="5"/>
  <c r="N161" i="5"/>
  <c r="T160" i="5"/>
  <c r="S160" i="5"/>
  <c r="R160" i="5"/>
  <c r="Q160" i="5"/>
  <c r="N160" i="5"/>
  <c r="T159" i="5"/>
  <c r="S159" i="5"/>
  <c r="R159" i="5"/>
  <c r="Q159" i="5"/>
  <c r="N159" i="5"/>
  <c r="T158" i="5"/>
  <c r="S158" i="5"/>
  <c r="R158" i="5"/>
  <c r="Q158" i="5"/>
  <c r="N158" i="5"/>
  <c r="T157" i="5"/>
  <c r="S157" i="5"/>
  <c r="R157" i="5"/>
  <c r="Q157" i="5"/>
  <c r="N157" i="5"/>
  <c r="T156" i="5"/>
  <c r="S156" i="5"/>
  <c r="R156" i="5"/>
  <c r="Q156" i="5"/>
  <c r="N156" i="5"/>
  <c r="T155" i="5"/>
  <c r="S155" i="5"/>
  <c r="R155" i="5"/>
  <c r="Q155" i="5"/>
  <c r="N155" i="5"/>
  <c r="T154" i="5"/>
  <c r="S154" i="5"/>
  <c r="R154" i="5"/>
  <c r="Q154" i="5"/>
  <c r="N154" i="5"/>
  <c r="T153" i="5"/>
  <c r="S153" i="5"/>
  <c r="R153" i="5"/>
  <c r="Q153" i="5"/>
  <c r="N153" i="5"/>
  <c r="T152" i="5"/>
  <c r="S152" i="5"/>
  <c r="R152" i="5"/>
  <c r="Q152" i="5"/>
  <c r="N152" i="5"/>
  <c r="T151" i="5"/>
  <c r="S151" i="5"/>
  <c r="R151" i="5"/>
  <c r="Q151" i="5"/>
  <c r="N151" i="5"/>
  <c r="T150" i="5"/>
  <c r="S150" i="5"/>
  <c r="R150" i="5"/>
  <c r="Q150" i="5"/>
  <c r="N150" i="5"/>
  <c r="T149" i="5"/>
  <c r="S149" i="5"/>
  <c r="R149" i="5"/>
  <c r="Q149" i="5"/>
  <c r="N149" i="5"/>
  <c r="T148" i="5"/>
  <c r="S148" i="5"/>
  <c r="R148" i="5"/>
  <c r="Q148" i="5"/>
  <c r="N148" i="5"/>
  <c r="T147" i="5"/>
  <c r="S147" i="5"/>
  <c r="R147" i="5"/>
  <c r="Q147" i="5"/>
  <c r="N147" i="5"/>
  <c r="T146" i="5"/>
  <c r="S146" i="5"/>
  <c r="R146" i="5"/>
  <c r="Q146" i="5"/>
  <c r="N146" i="5"/>
  <c r="T145" i="5"/>
  <c r="S145" i="5"/>
  <c r="R145" i="5"/>
  <c r="Q145" i="5"/>
  <c r="N145" i="5"/>
  <c r="T144" i="5"/>
  <c r="S144" i="5"/>
  <c r="R144" i="5"/>
  <c r="Q144" i="5"/>
  <c r="N144" i="5"/>
  <c r="T143" i="5"/>
  <c r="S143" i="5"/>
  <c r="R143" i="5"/>
  <c r="Q143" i="5"/>
  <c r="N143" i="5"/>
  <c r="T142" i="5"/>
  <c r="S142" i="5"/>
  <c r="R142" i="5"/>
  <c r="Q142" i="5"/>
  <c r="N142" i="5"/>
  <c r="T141" i="5"/>
  <c r="S141" i="5"/>
  <c r="R141" i="5"/>
  <c r="Q141" i="5"/>
  <c r="N141" i="5"/>
  <c r="T140" i="5"/>
  <c r="S140" i="5"/>
  <c r="R140" i="5"/>
  <c r="Q140" i="5"/>
  <c r="N140" i="5"/>
  <c r="T139" i="5"/>
  <c r="S139" i="5"/>
  <c r="R139" i="5"/>
  <c r="Q139" i="5"/>
  <c r="N139" i="5"/>
  <c r="T138" i="5"/>
  <c r="S138" i="5"/>
  <c r="R138" i="5"/>
  <c r="Q138" i="5"/>
  <c r="N138" i="5"/>
  <c r="T137" i="5"/>
  <c r="S137" i="5"/>
  <c r="R137" i="5"/>
  <c r="Q137" i="5"/>
  <c r="N137" i="5"/>
  <c r="T136" i="5"/>
  <c r="S136" i="5"/>
  <c r="R136" i="5"/>
  <c r="Q136" i="5"/>
  <c r="N136" i="5"/>
  <c r="T135" i="5"/>
  <c r="S135" i="5"/>
  <c r="R135" i="5"/>
  <c r="Q135" i="5"/>
  <c r="N135" i="5"/>
  <c r="T130" i="5"/>
  <c r="S130" i="5"/>
  <c r="T129" i="5"/>
  <c r="S129" i="5"/>
  <c r="R129" i="5"/>
  <c r="Q129" i="5"/>
  <c r="N129" i="5"/>
  <c r="T128" i="5"/>
  <c r="S128" i="5"/>
  <c r="R128" i="5"/>
  <c r="Q128" i="5"/>
  <c r="N128" i="5"/>
  <c r="T127" i="5"/>
  <c r="S127" i="5"/>
  <c r="R127" i="5"/>
  <c r="Q127" i="5"/>
  <c r="N127" i="5"/>
  <c r="T126" i="5"/>
  <c r="S126" i="5"/>
  <c r="R126" i="5"/>
  <c r="Q126" i="5"/>
  <c r="N126" i="5"/>
  <c r="T125" i="5"/>
  <c r="S125" i="5"/>
  <c r="R125" i="5"/>
  <c r="Q125" i="5"/>
  <c r="N125" i="5"/>
  <c r="T124" i="5"/>
  <c r="S124" i="5"/>
  <c r="R124" i="5"/>
  <c r="Q124" i="5"/>
  <c r="N124" i="5"/>
  <c r="T123" i="5"/>
  <c r="S123" i="5"/>
  <c r="R123" i="5"/>
  <c r="Q123" i="5"/>
  <c r="N123" i="5"/>
  <c r="T122" i="5"/>
  <c r="S122" i="5"/>
  <c r="R122" i="5"/>
  <c r="Q122" i="5"/>
  <c r="N122" i="5"/>
  <c r="T121" i="5"/>
  <c r="S121" i="5"/>
  <c r="R121" i="5"/>
  <c r="Q121" i="5"/>
  <c r="N121" i="5"/>
  <c r="T120" i="5"/>
  <c r="S120" i="5"/>
  <c r="R120" i="5"/>
  <c r="Q120" i="5"/>
  <c r="N120" i="5"/>
  <c r="T119" i="5"/>
  <c r="S119" i="5"/>
  <c r="R119" i="5"/>
  <c r="Q119" i="5"/>
  <c r="N119" i="5"/>
  <c r="T118" i="5"/>
  <c r="S118" i="5"/>
  <c r="R118" i="5"/>
  <c r="Q118" i="5"/>
  <c r="N118" i="5"/>
  <c r="T117" i="5"/>
  <c r="S117" i="5"/>
  <c r="R117" i="5"/>
  <c r="Q117" i="5"/>
  <c r="N117" i="5"/>
  <c r="T116" i="5"/>
  <c r="S116" i="5"/>
  <c r="R116" i="5"/>
  <c r="Q116" i="5"/>
  <c r="N116" i="5"/>
  <c r="T115" i="5"/>
  <c r="S115" i="5"/>
  <c r="R115" i="5"/>
  <c r="Q115" i="5"/>
  <c r="N115" i="5"/>
  <c r="T114" i="5"/>
  <c r="S114" i="5"/>
  <c r="R114" i="5"/>
  <c r="Q114" i="5"/>
  <c r="N114" i="5"/>
  <c r="T113" i="5"/>
  <c r="S113" i="5"/>
  <c r="R113" i="5"/>
  <c r="Q113" i="5"/>
  <c r="N113" i="5"/>
  <c r="T112" i="5"/>
  <c r="S112" i="5"/>
  <c r="R112" i="5"/>
  <c r="Q112" i="5"/>
  <c r="N112" i="5"/>
  <c r="T111" i="5"/>
  <c r="S111" i="5"/>
  <c r="R111" i="5"/>
  <c r="Q111" i="5"/>
  <c r="N111" i="5"/>
  <c r="T110" i="5"/>
  <c r="S110" i="5"/>
  <c r="R110" i="5"/>
  <c r="Q110" i="5"/>
  <c r="N110" i="5"/>
  <c r="T109" i="5"/>
  <c r="S109" i="5"/>
  <c r="R109" i="5"/>
  <c r="Q109" i="5"/>
  <c r="N109" i="5"/>
  <c r="T108" i="5"/>
  <c r="S108" i="5"/>
  <c r="R108" i="5"/>
  <c r="Q108" i="5"/>
  <c r="N108" i="5"/>
  <c r="T107" i="5"/>
  <c r="S107" i="5"/>
  <c r="R107" i="5"/>
  <c r="Q107" i="5"/>
  <c r="N107" i="5"/>
  <c r="T106" i="5"/>
  <c r="S106" i="5"/>
  <c r="R106" i="5"/>
  <c r="Q106" i="5"/>
  <c r="N106" i="5"/>
  <c r="T105" i="5"/>
  <c r="S105" i="5"/>
  <c r="R105" i="5"/>
  <c r="Q105" i="5"/>
  <c r="N105" i="5"/>
  <c r="T104" i="5"/>
  <c r="S104" i="5"/>
  <c r="R104" i="5"/>
  <c r="Q104" i="5"/>
  <c r="N104" i="5"/>
  <c r="T103" i="5"/>
  <c r="S103" i="5"/>
  <c r="R103" i="5"/>
  <c r="Q103" i="5"/>
  <c r="N103" i="5"/>
  <c r="T102" i="5"/>
  <c r="S102" i="5"/>
  <c r="R102" i="5"/>
  <c r="Q102" i="5"/>
  <c r="N102" i="5"/>
  <c r="T101" i="5"/>
  <c r="S101" i="5"/>
  <c r="R101" i="5"/>
  <c r="Q101" i="5"/>
  <c r="N101" i="5"/>
  <c r="T100" i="5"/>
  <c r="S100" i="5"/>
  <c r="R100" i="5"/>
  <c r="Q100" i="5"/>
  <c r="N100" i="5"/>
  <c r="T99" i="5"/>
  <c r="S99" i="5"/>
  <c r="R99" i="5"/>
  <c r="Q99" i="5"/>
  <c r="N99" i="5"/>
  <c r="T98" i="5"/>
  <c r="S98" i="5"/>
  <c r="R98" i="5"/>
  <c r="Q98" i="5"/>
  <c r="N98" i="5"/>
  <c r="T97" i="5"/>
  <c r="S97" i="5"/>
  <c r="R97" i="5"/>
  <c r="Q97" i="5"/>
  <c r="N97" i="5"/>
  <c r="T96" i="5"/>
  <c r="S96" i="5"/>
  <c r="R96" i="5"/>
  <c r="Q96" i="5"/>
  <c r="N96" i="5"/>
  <c r="T91" i="5"/>
  <c r="S91" i="5"/>
  <c r="T90" i="5"/>
  <c r="S90" i="5"/>
  <c r="R90" i="5"/>
  <c r="Q90" i="5"/>
  <c r="N90" i="5"/>
  <c r="T89" i="5"/>
  <c r="S89" i="5"/>
  <c r="R89" i="5"/>
  <c r="Q89" i="5"/>
  <c r="N89" i="5"/>
  <c r="T88" i="5"/>
  <c r="S88" i="5"/>
  <c r="R88" i="5"/>
  <c r="Q88" i="5"/>
  <c r="N88" i="5"/>
  <c r="T87" i="5"/>
  <c r="S87" i="5"/>
  <c r="R87" i="5"/>
  <c r="Q87" i="5"/>
  <c r="N87" i="5"/>
  <c r="T86" i="5"/>
  <c r="S86" i="5"/>
  <c r="R86" i="5"/>
  <c r="Q86" i="5"/>
  <c r="N86" i="5"/>
  <c r="T85" i="5"/>
  <c r="S85" i="5"/>
  <c r="R85" i="5"/>
  <c r="Q85" i="5"/>
  <c r="N85" i="5"/>
  <c r="T84" i="5"/>
  <c r="S84" i="5"/>
  <c r="R84" i="5"/>
  <c r="Q84" i="5"/>
  <c r="N84" i="5"/>
  <c r="T83" i="5"/>
  <c r="S83" i="5"/>
  <c r="R83" i="5"/>
  <c r="Q83" i="5"/>
  <c r="N83" i="5"/>
  <c r="T82" i="5"/>
  <c r="S82" i="5"/>
  <c r="R82" i="5"/>
  <c r="Q82" i="5"/>
  <c r="N82" i="5"/>
  <c r="T81" i="5"/>
  <c r="S81" i="5"/>
  <c r="R81" i="5"/>
  <c r="Q81" i="5"/>
  <c r="N81" i="5"/>
  <c r="T80" i="5"/>
  <c r="S80" i="5"/>
  <c r="R80" i="5"/>
  <c r="Q80" i="5"/>
  <c r="N80" i="5"/>
  <c r="T79" i="5"/>
  <c r="S79" i="5"/>
  <c r="R79" i="5"/>
  <c r="Q79" i="5"/>
  <c r="N79" i="5"/>
  <c r="T78" i="5"/>
  <c r="S78" i="5"/>
  <c r="R78" i="5"/>
  <c r="Q78" i="5"/>
  <c r="N78" i="5"/>
  <c r="T77" i="5"/>
  <c r="S77" i="5"/>
  <c r="R77" i="5"/>
  <c r="Q77" i="5"/>
  <c r="N77" i="5"/>
  <c r="T76" i="5"/>
  <c r="S76" i="5"/>
  <c r="R76" i="5"/>
  <c r="Q76" i="5"/>
  <c r="N76" i="5"/>
  <c r="T75" i="5"/>
  <c r="S75" i="5"/>
  <c r="R75" i="5"/>
  <c r="Q75" i="5"/>
  <c r="N75" i="5"/>
  <c r="T74" i="5"/>
  <c r="S74" i="5"/>
  <c r="R74" i="5"/>
  <c r="Q74" i="5"/>
  <c r="N74" i="5"/>
  <c r="T73" i="5"/>
  <c r="S73" i="5"/>
  <c r="R73" i="5"/>
  <c r="Q73" i="5"/>
  <c r="N73" i="5"/>
  <c r="T72" i="5"/>
  <c r="S72" i="5"/>
  <c r="R72" i="5"/>
  <c r="Q72" i="5"/>
  <c r="N72" i="5"/>
  <c r="T71" i="5"/>
  <c r="S71" i="5"/>
  <c r="R71" i="5"/>
  <c r="Q71" i="5"/>
  <c r="N71" i="5"/>
  <c r="T70" i="5"/>
  <c r="S70" i="5"/>
  <c r="R70" i="5"/>
  <c r="Q70" i="5"/>
  <c r="N70" i="5"/>
  <c r="T69" i="5"/>
  <c r="S69" i="5"/>
  <c r="R69" i="5"/>
  <c r="Q69" i="5"/>
  <c r="N69" i="5"/>
  <c r="T68" i="5"/>
  <c r="S68" i="5"/>
  <c r="R68" i="5"/>
  <c r="Q68" i="5"/>
  <c r="N68" i="5"/>
  <c r="T67" i="5"/>
  <c r="S67" i="5"/>
  <c r="R67" i="5"/>
  <c r="Q67" i="5"/>
  <c r="N67" i="5"/>
  <c r="T66" i="5"/>
  <c r="S66" i="5"/>
  <c r="R66" i="5"/>
  <c r="Q66" i="5"/>
  <c r="N66" i="5"/>
  <c r="T65" i="5"/>
  <c r="S65" i="5"/>
  <c r="R65" i="5"/>
  <c r="Q65" i="5"/>
  <c r="N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61" i="5"/>
  <c r="S61" i="5"/>
  <c r="R61" i="5"/>
  <c r="Q61" i="5"/>
  <c r="N61" i="5"/>
  <c r="T60" i="5"/>
  <c r="S60" i="5"/>
  <c r="R60" i="5"/>
  <c r="Q60" i="5"/>
  <c r="N60" i="5"/>
  <c r="T59" i="5"/>
  <c r="S59" i="5"/>
  <c r="R59" i="5"/>
  <c r="Q59" i="5"/>
  <c r="N59" i="5"/>
  <c r="T58" i="5"/>
  <c r="S58" i="5"/>
  <c r="R58" i="5"/>
  <c r="Q58" i="5"/>
  <c r="N58" i="5"/>
  <c r="T57" i="5"/>
  <c r="S57" i="5"/>
  <c r="R57" i="5"/>
  <c r="Q57" i="5"/>
  <c r="N57" i="5"/>
  <c r="T56" i="5"/>
  <c r="S56" i="5"/>
  <c r="R56" i="5"/>
  <c r="Q56" i="5"/>
  <c r="N56" i="5"/>
  <c r="T55" i="5"/>
  <c r="S55" i="5"/>
  <c r="R55" i="5"/>
  <c r="Q55" i="5"/>
  <c r="N55" i="5"/>
  <c r="T54" i="5"/>
  <c r="S54" i="5"/>
  <c r="R54" i="5"/>
  <c r="Q54" i="5"/>
  <c r="N54" i="5"/>
  <c r="T53" i="5"/>
  <c r="S53" i="5"/>
  <c r="R53" i="5"/>
  <c r="Q53" i="5"/>
  <c r="N53" i="5"/>
  <c r="T52" i="5"/>
  <c r="S52" i="5"/>
  <c r="R52" i="5"/>
  <c r="Q52" i="5"/>
  <c r="N52" i="5"/>
  <c r="T51" i="5"/>
  <c r="S51" i="5"/>
  <c r="R51" i="5"/>
  <c r="Q51" i="5"/>
  <c r="N51" i="5"/>
  <c r="T50" i="5"/>
  <c r="S50" i="5"/>
  <c r="R50" i="5"/>
  <c r="Q50" i="5"/>
  <c r="N50" i="5"/>
  <c r="T49" i="5"/>
  <c r="S49" i="5"/>
  <c r="R49" i="5"/>
  <c r="Q49" i="5"/>
  <c r="N49" i="5"/>
  <c r="T48" i="5"/>
  <c r="S48" i="5"/>
  <c r="R48" i="5"/>
  <c r="Q48" i="5"/>
  <c r="N48" i="5"/>
  <c r="T47" i="5"/>
  <c r="S47" i="5"/>
  <c r="R47" i="5"/>
  <c r="Q47" i="5"/>
  <c r="N47" i="5"/>
  <c r="T46" i="5"/>
  <c r="S46" i="5"/>
  <c r="R46" i="5"/>
  <c r="Q46" i="5"/>
  <c r="N46" i="5"/>
  <c r="T45" i="5"/>
  <c r="S45" i="5"/>
  <c r="R45" i="5"/>
  <c r="Q45" i="5"/>
  <c r="N45" i="5"/>
  <c r="T44" i="5"/>
  <c r="S44" i="5"/>
  <c r="R44" i="5"/>
  <c r="Q44" i="5"/>
  <c r="N44" i="5"/>
  <c r="T43" i="5"/>
  <c r="S43" i="5"/>
  <c r="R43" i="5"/>
  <c r="Q43" i="5"/>
  <c r="N43" i="5"/>
  <c r="T42" i="5"/>
  <c r="S42" i="5"/>
  <c r="R42" i="5"/>
  <c r="Q42" i="5"/>
  <c r="N42" i="5"/>
  <c r="T41" i="5"/>
  <c r="S41" i="5"/>
  <c r="R41" i="5"/>
  <c r="Q41" i="5"/>
  <c r="N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7" i="5"/>
  <c r="S37" i="5"/>
  <c r="R37" i="5"/>
  <c r="Q37" i="5"/>
  <c r="N37" i="5"/>
  <c r="T36" i="5"/>
  <c r="S36" i="5"/>
  <c r="R36" i="5"/>
  <c r="Q36" i="5"/>
  <c r="N36" i="5"/>
  <c r="T35" i="5"/>
  <c r="S35" i="5"/>
  <c r="R35" i="5"/>
  <c r="Q35" i="5"/>
  <c r="N35" i="5"/>
  <c r="T34" i="5"/>
  <c r="S34" i="5"/>
  <c r="R34" i="5"/>
  <c r="Q34" i="5"/>
  <c r="N34" i="5"/>
  <c r="T33" i="5"/>
  <c r="S33" i="5"/>
  <c r="R33" i="5"/>
  <c r="Q33" i="5"/>
  <c r="N33" i="5"/>
  <c r="T32" i="5"/>
  <c r="S32" i="5"/>
  <c r="R32" i="5"/>
  <c r="Q32" i="5"/>
  <c r="N32" i="5"/>
  <c r="T31" i="5"/>
  <c r="S31" i="5"/>
  <c r="R31" i="5"/>
  <c r="Q31" i="5"/>
  <c r="N31" i="5"/>
  <c r="T30" i="5"/>
  <c r="S30" i="5"/>
  <c r="R30" i="5"/>
  <c r="Q30" i="5"/>
  <c r="N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<sst xmlns="http://schemas.openxmlformats.org/spreadsheetml/2006/main" count="1939" uniqueCount="637">
  <si>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</si>
  <si>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</si>
  <si>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</si>
  <si>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</si>
  <si>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</si>
  <si>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</si>
  <si>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</si>
  <si>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</si>
  <si>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</si>
  <si>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</si>
  <si>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</si>
  <si>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</si>
  <si>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</si>
  <si>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</si>
  <si>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</si>
  <si>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</si>
  <si>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</si>
  <si>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</si>
  <si>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</si>
  <si>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</si>
  <si>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</si>
  <si>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</si>
  <si>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</si>
  <si>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</si>
  <si>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</si>
  <si>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</si>
  <si>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</si>
  <si>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</si>
  <si>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</si>
  <si>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</si>
  <si>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</si>
  <si>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</si>
  <si>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</si>
  <si>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</si>
  <si>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</si>
  <si>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</si>
  <si>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16-50/21</t>
  </si>
  <si>
    <t>DOBAVA FILTROV IN DELNA MENJAVA FILTROV NA KLIMATIH SB NOVO MESTO</t>
  </si>
  <si>
    <t>naročilo male vrednosti</t>
  </si>
  <si>
    <t>Ne</t>
  </si>
  <si>
    <t>BLAGO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</si>
  <si>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</si>
  <si>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</si>
  <si>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</si>
  <si>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</si>
  <si>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</si>
  <si>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</si>
  <si>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</si>
  <si>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</si>
  <si>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</si>
  <si>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</si>
  <si>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</si>
  <si>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</si>
  <si>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*</t>
  </si>
  <si>
    <t>1.</t>
  </si>
  <si>
    <t>podsklop: DOBAVA FILTROV</t>
  </si>
  <si>
    <t>ZAPRT</t>
  </si>
  <si>
    <t>DOBAVA FILTROV</t>
  </si>
  <si>
    <t>EOB</t>
  </si>
  <si>
    <t>Zap. št.</t>
  </si>
  <si>
    <t>Naziv blaga</t>
  </si>
  <si>
    <t>Dimenzija filtra</t>
  </si>
  <si>
    <t>Lastnost 2</t>
  </si>
  <si>
    <t>Lastnost 3</t>
  </si>
  <si>
    <t>Del. šifra pri naročniku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</si>
  <si>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</si>
  <si>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</si>
  <si>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</si>
  <si>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</si>
  <si>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</si>
  <si>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</si>
  <si>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</si>
  <si>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</si>
  <si>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</si>
  <si>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</si>
  <si>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</si>
  <si>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</si>
  <si>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</si>
  <si>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</si>
  <si>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</si>
  <si>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</si>
  <si>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</si>
  <si>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</si>
  <si>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>12010101001</t>
  </si>
  <si>
    <t>FILTER, TIP: FV35-G4</t>
  </si>
  <si>
    <t>287x287x300</t>
  </si>
  <si>
    <t/>
  </si>
  <si>
    <t>11814</t>
  </si>
  <si>
    <t>KOS</t>
  </si>
  <si>
    <t>287x287x600</t>
  </si>
  <si>
    <t>11815</t>
  </si>
  <si>
    <t>287x592x300</t>
  </si>
  <si>
    <t>11816</t>
  </si>
  <si>
    <t>287x592x500</t>
  </si>
  <si>
    <t>11817</t>
  </si>
  <si>
    <t>287x592x560</t>
  </si>
  <si>
    <t>11818</t>
  </si>
  <si>
    <t>287x592x600</t>
  </si>
  <si>
    <t>11819</t>
  </si>
  <si>
    <t>592x287x600</t>
  </si>
  <si>
    <t>11821</t>
  </si>
  <si>
    <t>592x592x300</t>
  </si>
  <si>
    <t>11820</t>
  </si>
  <si>
    <t>592x592x500</t>
  </si>
  <si>
    <t>11822</t>
  </si>
  <si>
    <t>592x592x560</t>
  </si>
  <si>
    <t>11823</t>
  </si>
  <si>
    <t>592x592x600</t>
  </si>
  <si>
    <t>11824</t>
  </si>
  <si>
    <t>FILTER, TIP: FV85-F7</t>
  </si>
  <si>
    <t>14437</t>
  </si>
  <si>
    <t>287x287x560</t>
  </si>
  <si>
    <t>11825</t>
  </si>
  <si>
    <t>11826</t>
  </si>
  <si>
    <t>11827</t>
  </si>
  <si>
    <t>287x592x400</t>
  </si>
  <si>
    <t>11828</t>
  </si>
  <si>
    <t>11829</t>
  </si>
  <si>
    <t>11830</t>
  </si>
  <si>
    <t>11831</t>
  </si>
  <si>
    <t>11832</t>
  </si>
  <si>
    <t>592x592x400</t>
  </si>
  <si>
    <t>11833</t>
  </si>
  <si>
    <t>11834</t>
  </si>
  <si>
    <t>11835</t>
  </si>
  <si>
    <t>11836</t>
  </si>
  <si>
    <t>FILTER, TIP: F5</t>
  </si>
  <si>
    <t>11837</t>
  </si>
  <si>
    <t>11838</t>
  </si>
  <si>
    <t>14781</t>
  </si>
  <si>
    <t>11839</t>
  </si>
  <si>
    <t>11840</t>
  </si>
  <si>
    <t>14439</t>
  </si>
  <si>
    <t>11841</t>
  </si>
  <si>
    <t>FILTER, TIP: F7</t>
  </si>
  <si>
    <t>11842</t>
  </si>
  <si>
    <t>395x486x48</t>
  </si>
  <si>
    <t>11843</t>
  </si>
  <si>
    <t>486x805x48</t>
  </si>
  <si>
    <t>11844</t>
  </si>
  <si>
    <t>11845</t>
  </si>
  <si>
    <t>11846</t>
  </si>
  <si>
    <t>400x740x350</t>
  </si>
  <si>
    <t>287x287x98</t>
  </si>
  <si>
    <t>FILTER, TIP: F9</t>
  </si>
  <si>
    <t>14440</t>
  </si>
  <si>
    <t>14441</t>
  </si>
  <si>
    <t>14442</t>
  </si>
  <si>
    <t>14443</t>
  </si>
  <si>
    <t>14444</t>
  </si>
  <si>
    <t>FILTER, TIP: G4</t>
  </si>
  <si>
    <t>11847</t>
  </si>
  <si>
    <t>592x287x98</t>
  </si>
  <si>
    <t>11848</t>
  </si>
  <si>
    <t>592x592x98</t>
  </si>
  <si>
    <t>11849</t>
  </si>
  <si>
    <t>879x287x98</t>
  </si>
  <si>
    <t>11850</t>
  </si>
  <si>
    <t>FILTER, TIP: M5</t>
  </si>
  <si>
    <t>592x592x600 kovinski okvir</t>
  </si>
  <si>
    <t>11851</t>
  </si>
  <si>
    <t>592x287x600 kovinski okvir</t>
  </si>
  <si>
    <t>11852</t>
  </si>
  <si>
    <t>FILTER, TIP: ABSOLUTNI, pena</t>
  </si>
  <si>
    <t>203x610x292  H14</t>
  </si>
  <si>
    <t>11853</t>
  </si>
  <si>
    <t>305x305x150 H13</t>
  </si>
  <si>
    <t>11854</t>
  </si>
  <si>
    <t>305x305x78 H13</t>
  </si>
  <si>
    <t>11855</t>
  </si>
  <si>
    <t>305x305x80 H13</t>
  </si>
  <si>
    <t>11856</t>
  </si>
  <si>
    <t>FILTER, TIP: ABSOLUTNI, alu gel</t>
  </si>
  <si>
    <t>16432</t>
  </si>
  <si>
    <t>305x610x292 H14</t>
  </si>
  <si>
    <t>11857</t>
  </si>
  <si>
    <t>305x610x150 H14</t>
  </si>
  <si>
    <t>11858</t>
  </si>
  <si>
    <t>457x457x80 H13</t>
  </si>
  <si>
    <t>11859</t>
  </si>
  <si>
    <t>535x535x80 H13</t>
  </si>
  <si>
    <t>11860</t>
  </si>
  <si>
    <t>16431</t>
  </si>
  <si>
    <t>457x457x150  H13</t>
  </si>
  <si>
    <t>11861</t>
  </si>
  <si>
    <t>457x457x78 H13</t>
  </si>
  <si>
    <t>11862</t>
  </si>
  <si>
    <t>555x555x78 H13</t>
  </si>
  <si>
    <t>11863</t>
  </si>
  <si>
    <t>610x610x80 H14</t>
  </si>
  <si>
    <t>11864</t>
  </si>
  <si>
    <t>610x610x78 H13</t>
  </si>
  <si>
    <t>11865</t>
  </si>
  <si>
    <t>610x610x80 H13</t>
  </si>
  <si>
    <t>11866</t>
  </si>
  <si>
    <t>16433</t>
  </si>
  <si>
    <t>610x610x150  H13</t>
  </si>
  <si>
    <t>11867</t>
  </si>
  <si>
    <t>610x1220x80 H14</t>
  </si>
  <si>
    <t>11868</t>
  </si>
  <si>
    <t>762x1220x80 H14</t>
  </si>
  <si>
    <t>11869</t>
  </si>
  <si>
    <t xml:space="preserve">FILTER, TIP: ABSOLUTNI, </t>
  </si>
  <si>
    <t>1525x610x90 H14</t>
  </si>
  <si>
    <t>14446</t>
  </si>
  <si>
    <t>1220x762x90 H14</t>
  </si>
  <si>
    <t>14445</t>
  </si>
  <si>
    <t>FILTER, TIP: SEPARATORSKI</t>
  </si>
  <si>
    <t>610X610X150 BF9</t>
  </si>
  <si>
    <t>11870</t>
  </si>
  <si>
    <t>457X457X150 BF9</t>
  </si>
  <si>
    <t>11871</t>
  </si>
  <si>
    <t>610x610x292 F7</t>
  </si>
  <si>
    <t>14447</t>
  </si>
  <si>
    <t>FILTER, TIP: OGLJENI</t>
  </si>
  <si>
    <t>610x610x292 OGLJENI</t>
  </si>
  <si>
    <t>14448</t>
  </si>
  <si>
    <t>610x610x292 U15</t>
  </si>
  <si>
    <t>14449</t>
  </si>
  <si>
    <t>Skupaj:</t>
  </si>
  <si>
    <t>2.</t>
  </si>
  <si>
    <t>podsklop: ČIŠČENJE IN DEZINFEKCIJA KLIMATOV</t>
  </si>
  <si>
    <t>ČIŠČENJE IN DEZINFEKCIJA KLIMATOV</t>
  </si>
  <si>
    <t>Naziv storitve</t>
  </si>
  <si>
    <t>Lokacija in pretok</t>
  </si>
  <si>
    <t>Pogostost</t>
  </si>
  <si>
    <t>Čiščenje in dezinfekcija klimatov na sistemu S3</t>
  </si>
  <si>
    <t>Pritličje ginek.in internistične amb., 19.690m3/h</t>
  </si>
  <si>
    <t>1 x letno</t>
  </si>
  <si>
    <t>12435</t>
  </si>
  <si>
    <t>Čiščenje in dezinfekcija klimatov na sistemu S8</t>
  </si>
  <si>
    <t>ORL, nevro sobe, hodnik,  10.120m3/h</t>
  </si>
  <si>
    <t>12436</t>
  </si>
  <si>
    <t>Čiščenje in dezinfekcija klimatov na sistemu S9</t>
  </si>
  <si>
    <t>Porodni blok, intenziv. nege 2. in 3. nadstr., 13.150m3/h</t>
  </si>
  <si>
    <t>12437</t>
  </si>
  <si>
    <t>Čiščenje in dezinfekcija klimatov na sistemu S10</t>
  </si>
  <si>
    <t>OP porodni blok 1. nadstr., 4.120m3/h</t>
  </si>
  <si>
    <t>12438</t>
  </si>
  <si>
    <t>Čiščenje in dezinfekcija klimatov na sistemu S11</t>
  </si>
  <si>
    <t>očesna amb. 4100M3/h</t>
  </si>
  <si>
    <t>12439</t>
  </si>
  <si>
    <t>Čiščenje in dezinfekcija klimatov na sistemu S12</t>
  </si>
  <si>
    <t>Prez. 2. nadstr. sobe OČ, 10.470m3/h</t>
  </si>
  <si>
    <t>12440</t>
  </si>
  <si>
    <t>Čiščenje in dezinfekcija klimatov na sistemu S13</t>
  </si>
  <si>
    <t>Štacija novorojencev v 2. nadstrop., 3.990m3/h</t>
  </si>
  <si>
    <t>12441</t>
  </si>
  <si>
    <t>Čiščenje in dezinfekcija klimatov na sistemu S14</t>
  </si>
  <si>
    <t>3. nadstr. sobe, hodnik GIN. POR., 11.950m3/h</t>
  </si>
  <si>
    <t>12442</t>
  </si>
  <si>
    <t>Čiščenje in dezinfekcija klimatov na sistemu S15</t>
  </si>
  <si>
    <t>OP ORL 3.820m3/h</t>
  </si>
  <si>
    <t>12443</t>
  </si>
  <si>
    <t>Čiščenje in dezinfekcija klimatov na sistemu S16</t>
  </si>
  <si>
    <t>Op ginekologija 3. nadstr. 3.810m3/h</t>
  </si>
  <si>
    <t>12444</t>
  </si>
  <si>
    <t>Čiščenje in dezinfekcija klimatov na sistemu N1</t>
  </si>
  <si>
    <t>Centralna sterilizacija, 7.260m3/h</t>
  </si>
  <si>
    <t>12445</t>
  </si>
  <si>
    <t>Čiščenje in dezinfekcija klimatov na sistemu N2</t>
  </si>
  <si>
    <t>Dezinfekcija postelj, SČTKD, arhiv, 11.860m3/h</t>
  </si>
  <si>
    <t>12446</t>
  </si>
  <si>
    <t>Čiščenje in dezinfekcija klimatov na sistemu N3</t>
  </si>
  <si>
    <t>Lekarna, 7.720m3/h</t>
  </si>
  <si>
    <t>12447</t>
  </si>
  <si>
    <t>Čiščenje in dezinfekcija klimatov na sistemu N4</t>
  </si>
  <si>
    <t>Aseptični prostori lekarne, 3.010m3/h</t>
  </si>
  <si>
    <t>12448</t>
  </si>
  <si>
    <t>Čiščenje in dezinfekcija klimatov na sistemu N5</t>
  </si>
  <si>
    <t>Internistične specialistične amb. 10.270m3/h</t>
  </si>
  <si>
    <t>12449</t>
  </si>
  <si>
    <t>Čiščenje in dezinfekcija klimatov na sistemu N6</t>
  </si>
  <si>
    <t>OP blok – ostali prostori, 20.180m3/h</t>
  </si>
  <si>
    <t>12450</t>
  </si>
  <si>
    <t>Čiščenje in dezinfekcija klimatov na sistemu N7</t>
  </si>
  <si>
    <t>Op sobe, travma, žilna, 7.740m3/h</t>
  </si>
  <si>
    <t>12451</t>
  </si>
  <si>
    <t>Čiščenje in dezinfekcija klimatov na sistemu N8</t>
  </si>
  <si>
    <t>OP sobe, ORL, splošna kirurgija, 7.200m3/h</t>
  </si>
  <si>
    <t>12452</t>
  </si>
  <si>
    <t>Čiščenje in dezinfekcija klimatov na sistemu očesna amb.</t>
  </si>
  <si>
    <t>3.580m3/h</t>
  </si>
  <si>
    <t>12453</t>
  </si>
  <si>
    <t>Čiščenje in dezinfekcija klimatov na sistemu v KUHINJI</t>
  </si>
  <si>
    <t>12.500m3/h</t>
  </si>
  <si>
    <t>12454</t>
  </si>
  <si>
    <t>Čiščenje in dezinfekcija klimatov na sistemu v Restavraciji</t>
  </si>
  <si>
    <t>7.450m3/h</t>
  </si>
  <si>
    <t>12455</t>
  </si>
  <si>
    <t>Čiščenje in dezinfekcija klimatov na sistemu v PRALNICI</t>
  </si>
  <si>
    <t>16.900m3/h</t>
  </si>
  <si>
    <t>12456</t>
  </si>
  <si>
    <t>Čiščenje in dezinfekcija klimatov na sistemu v PRALNICI -zunaj</t>
  </si>
  <si>
    <t>6.900m3/h</t>
  </si>
  <si>
    <t>12457</t>
  </si>
  <si>
    <t>Čiščenje in dezinfekcija klimatov na sistemu urgentni center KN – 1</t>
  </si>
  <si>
    <t>4.900m3/h</t>
  </si>
  <si>
    <t>12458</t>
  </si>
  <si>
    <t>Čiščenje in dezinfekcija klimatov na sistemu  urgentni center KN – 2</t>
  </si>
  <si>
    <t>9.500m3/h</t>
  </si>
  <si>
    <t>12459</t>
  </si>
  <si>
    <t>Čiščenje in dezinfekcija klimatov na sistemu  urgentni center KN – 3</t>
  </si>
  <si>
    <t>12460</t>
  </si>
  <si>
    <t>Čiščenje in dezinfekcija klimatov na sistemu  magnetna resonanca</t>
  </si>
  <si>
    <t>900m3/h</t>
  </si>
  <si>
    <t>12461</t>
  </si>
  <si>
    <t>Čiščenje in dezinfekcija klimatov na sistemu  patologija</t>
  </si>
  <si>
    <t>4.600m3/h</t>
  </si>
  <si>
    <t>12462</t>
  </si>
  <si>
    <t>Čiščenje in dezinfekcija klimatov na sistemu  urgentni center KN – 4</t>
  </si>
  <si>
    <t>7.000m3/h</t>
  </si>
  <si>
    <t>14450</t>
  </si>
  <si>
    <t>Čiščenje in dezinfekcija klimatov na sistemu  urgentni center KN – 5</t>
  </si>
  <si>
    <t>14451</t>
  </si>
  <si>
    <t>Čiščenje in dezinfekcija klimatov na sistemu katetrski laborotorij</t>
  </si>
  <si>
    <t>9.000m3/h</t>
  </si>
  <si>
    <t>14452</t>
  </si>
  <si>
    <t>Čiščenje in dezinfekcija klimatov na sistemu  endoskopije</t>
  </si>
  <si>
    <t>11.000m3/h</t>
  </si>
  <si>
    <t>14453</t>
  </si>
  <si>
    <t>Čiščenje in dezinfekcija klimatov na sistemu  računovodstvo - kuhinja</t>
  </si>
  <si>
    <t>650m3/h</t>
  </si>
  <si>
    <t>Čiščenje in dezinfekcija klimatov na sistemu  uprava</t>
  </si>
  <si>
    <t>3600M3/h</t>
  </si>
  <si>
    <t>3.</t>
  </si>
  <si>
    <t>podsklop: MENJAVA FILTROV NA KLIMATIH</t>
  </si>
  <si>
    <t>MENJAVA FILTROV NA KLIMATIH</t>
  </si>
  <si>
    <t>Tip filtra</t>
  </si>
  <si>
    <t>Menjava filtrov na sistemu S3</t>
  </si>
  <si>
    <t xml:space="preserve">FV35-G4: 
4kom 592x592x600
4kom 592x287x600
1kom 287x287x600
4kom 592x287x600
2kom 592x287x600
</t>
  </si>
  <si>
    <t>2 x letno</t>
  </si>
  <si>
    <t>12463</t>
  </si>
  <si>
    <t xml:space="preserve">FV85-F7:
4kom 592x592x600
4kom 592x287x600
1kom 287x287x600
</t>
  </si>
  <si>
    <t>12464</t>
  </si>
  <si>
    <t>Menjava filtrov na sistemu S8</t>
  </si>
  <si>
    <t xml:space="preserve">FV35-G4:
4kom 592x592x600
2kom 592x287x600
</t>
  </si>
  <si>
    <t>12465</t>
  </si>
  <si>
    <t xml:space="preserve">FV85-F7
4kom 287x592x300
2kom 592x592x300
2kom 287x592x300
</t>
  </si>
  <si>
    <t>12466</t>
  </si>
  <si>
    <t>Menjava filtrov na sistemu S9</t>
  </si>
  <si>
    <t xml:space="preserve">FV35-G4
8kom 592x592x300
8kom 287x592x300
2kom 287x287x300
</t>
  </si>
  <si>
    <t>12467</t>
  </si>
  <si>
    <t xml:space="preserve">FV85-F7
4kom 592x592x560
4kom 287x592x560
1kom 287x287x560
</t>
  </si>
  <si>
    <t>12468</t>
  </si>
  <si>
    <t>Menjava filtrov na sistemu S10</t>
  </si>
  <si>
    <t xml:space="preserve">FV35-G4
2kom 592x592x560
2kom 287x592x560
</t>
  </si>
  <si>
    <t>12469</t>
  </si>
  <si>
    <t xml:space="preserve">FV85-F7
1kom 592x592x560
1kom 287x592x560
1kom 592x592x300
1kom 287x592x300
</t>
  </si>
  <si>
    <t>12470</t>
  </si>
  <si>
    <t>Menjava filtrov na sistemu S12</t>
  </si>
  <si>
    <t xml:space="preserve">FV35-G4
4kom 592x592x600
4kom 287x592x600
</t>
  </si>
  <si>
    <t>12471</t>
  </si>
  <si>
    <t xml:space="preserve">FV85-F7
2kom 592x592x300
2kom 287x592x300
</t>
  </si>
  <si>
    <t>12472</t>
  </si>
  <si>
    <t>Menjava filtrov na sistemu S13</t>
  </si>
  <si>
    <t xml:space="preserve">FV35-G4
2kom 592x592x600
2kom 287x592x600
</t>
  </si>
  <si>
    <t>12473</t>
  </si>
  <si>
    <t xml:space="preserve">FV85-F7
1kom 592x592x500
1kom 287x592x500
</t>
  </si>
  <si>
    <t>12474</t>
  </si>
  <si>
    <t>Menjava filtrov na sistemu S14</t>
  </si>
  <si>
    <t xml:space="preserve">FV35-G4
8kom 592x592x600
8kom 287x592x300
</t>
  </si>
  <si>
    <t>12475</t>
  </si>
  <si>
    <t xml:space="preserve">FV85-F7
4kom 592x592x300
4kom 287x592x300
</t>
  </si>
  <si>
    <t>12476</t>
  </si>
  <si>
    <t>Menjava filtrov na sistemu S15</t>
  </si>
  <si>
    <t xml:space="preserve">FV35-G4
1kom 592x592x600
1kom 287x592x600
1kom 592x592x500
1kom 287x592x500
</t>
  </si>
  <si>
    <t>12477</t>
  </si>
  <si>
    <t xml:space="preserve">FV85-F7
1kom 592x592x400
1kom287x592x400
</t>
  </si>
  <si>
    <t>12478</t>
  </si>
  <si>
    <t>Menjava filtrov na sistemu S16</t>
  </si>
  <si>
    <t xml:space="preserve">FV35-G4
1kom 592x592x300
1kom 287x592x300
1kom 592x592x560
1kom 287x592x560
</t>
  </si>
  <si>
    <t>12479</t>
  </si>
  <si>
    <t xml:space="preserve">FV85-F7
1kom 592x592x560
1kom 287x592x560
</t>
  </si>
  <si>
    <t>12480</t>
  </si>
  <si>
    <t>Menjava filtrov na sistemu N1</t>
  </si>
  <si>
    <t xml:space="preserve">G4
1kom 592x592x98
2kom 592x287x98
1kom 287x287x98
</t>
  </si>
  <si>
    <t>12481</t>
  </si>
  <si>
    <t xml:space="preserve">F5
2kom 592x592x600
4kom 592x287x600 
2kom 287x287x600
</t>
  </si>
  <si>
    <t>12482</t>
  </si>
  <si>
    <t xml:space="preserve">F7
1kom 592x592x600
2kom 592x287x600
1kom 287x287x600
</t>
  </si>
  <si>
    <t>12483</t>
  </si>
  <si>
    <t>Menjava filtrov na sistemu N2</t>
  </si>
  <si>
    <t xml:space="preserve">G4
2kom 592x592x98
2kom 592x287x98
</t>
  </si>
  <si>
    <t>12484</t>
  </si>
  <si>
    <t xml:space="preserve">F5
4kom 592x592x600
4kom 592x287x600
</t>
  </si>
  <si>
    <t>12485</t>
  </si>
  <si>
    <t xml:space="preserve">F7
2kom 592x592x600
2kom 592x287x600
</t>
  </si>
  <si>
    <t>12486</t>
  </si>
  <si>
    <t>Menjava filtrov na sistemu N3</t>
  </si>
  <si>
    <t xml:space="preserve">G4
1kom 592x592x98 
2kom 592x287x98
1kom 287x287x98
</t>
  </si>
  <si>
    <t>12487</t>
  </si>
  <si>
    <t xml:space="preserve">F5
2kom 592x592x600 
4kom 592x287x600
2kom 287x287x600
</t>
  </si>
  <si>
    <t>12488</t>
  </si>
  <si>
    <t xml:space="preserve">F7
1kom 592x592x600 
2kom 592x287x600
1kom 287x287x600
</t>
  </si>
  <si>
    <t>12489</t>
  </si>
  <si>
    <t>Menjava filtrov na sistemu N4</t>
  </si>
  <si>
    <t xml:space="preserve">G4
1kom 592x592x98
</t>
  </si>
  <si>
    <t>12490</t>
  </si>
  <si>
    <t xml:space="preserve">F5
2kom 592x592x600
</t>
  </si>
  <si>
    <t>12491</t>
  </si>
  <si>
    <t xml:space="preserve">F7
1kom 592x592x600
</t>
  </si>
  <si>
    <t>12492</t>
  </si>
  <si>
    <t>Menjava filtrov na sistemu N5</t>
  </si>
  <si>
    <t>12493</t>
  </si>
  <si>
    <t>12494</t>
  </si>
  <si>
    <t>12495</t>
  </si>
  <si>
    <t>Menjava filtrov na sistemu N6</t>
  </si>
  <si>
    <t xml:space="preserve">G4
4kom 592x592x98
4kom 592x287x98
1kom 287x287x98
</t>
  </si>
  <si>
    <t>12496</t>
  </si>
  <si>
    <t xml:space="preserve">F5
8kom 592x592x600
6kom 592x287x600
1kom 287x287x600
</t>
  </si>
  <si>
    <t>12497</t>
  </si>
  <si>
    <t xml:space="preserve">F7
4kom 592x592x600
4kom 592x287x600
1kom 287x287x600
</t>
  </si>
  <si>
    <t>12498</t>
  </si>
  <si>
    <t>Menjava filtrov na sistemu N7</t>
  </si>
  <si>
    <t>12499</t>
  </si>
  <si>
    <t xml:space="preserve">F5
2kom 592x592x600
4kom 592x287x600
2kom 287x287x600
</t>
  </si>
  <si>
    <t>12500</t>
  </si>
  <si>
    <t>12501</t>
  </si>
  <si>
    <t>Menjava filtrov na sistemu N8</t>
  </si>
  <si>
    <t>12502</t>
  </si>
  <si>
    <t>12503</t>
  </si>
  <si>
    <t>12504</t>
  </si>
  <si>
    <t>Menjava filtrov v  KUHINJI-K1(dovod)</t>
  </si>
  <si>
    <t xml:space="preserve">G4
6kom 592x592x98
</t>
  </si>
  <si>
    <t>12505</t>
  </si>
  <si>
    <t xml:space="preserve">F5
2kom 592x592x600
3kom 592x287x600
1kom 287x287x600
</t>
  </si>
  <si>
    <t>12506</t>
  </si>
  <si>
    <t>Menjava filtrov v  KUHINJI - K2 RESTAVRACIJA (dovod)</t>
  </si>
  <si>
    <t xml:space="preserve">G4
4kom 879x287x98
</t>
  </si>
  <si>
    <t>12507</t>
  </si>
  <si>
    <t>12508</t>
  </si>
  <si>
    <t>Menjava filtrov v  KUHINJI - K4, K5 RESTAVRACIJA (odvod)</t>
  </si>
  <si>
    <t xml:space="preserve">G4
2kom 879x287x98
2kom 592x287x98
</t>
  </si>
  <si>
    <t>12509</t>
  </si>
  <si>
    <t>Menjava filtrov v PRALNICI</t>
  </si>
  <si>
    <t xml:space="preserve">F5
12 kom 592x592x300
4 kom 287x592x300
</t>
  </si>
  <si>
    <t>12510</t>
  </si>
  <si>
    <t xml:space="preserve">F7
4 kom 395x486x48
4 kom 486x805x48
</t>
  </si>
  <si>
    <t>12511</t>
  </si>
  <si>
    <t>Menjava filtrov v PRALNICI - zunanji klimat</t>
  </si>
  <si>
    <t xml:space="preserve">F5
4 kom 592x592x600
4 kom 287x592x600   
</t>
  </si>
  <si>
    <t>12512</t>
  </si>
  <si>
    <t>Menjava filtrov magnetna resonanca</t>
  </si>
  <si>
    <t xml:space="preserve">G4
2 kom   592x287x98
</t>
  </si>
  <si>
    <t>12513</t>
  </si>
  <si>
    <t>Menjava filtrov očesna ambulanta</t>
  </si>
  <si>
    <t xml:space="preserve">F5
2 kom 592x592x600
2 kom  287x592x600     
</t>
  </si>
  <si>
    <t>12514</t>
  </si>
  <si>
    <t xml:space="preserve">F7
2 kom 592x592x600
2 kom 287x592x600     
</t>
  </si>
  <si>
    <t>12515</t>
  </si>
  <si>
    <t>Menjava filtrov KN-1 urgentni center</t>
  </si>
  <si>
    <t xml:space="preserve">F5
4kom 592x592x300
</t>
  </si>
  <si>
    <t>12516</t>
  </si>
  <si>
    <t xml:space="preserve">F7
2kom 592x592x300
</t>
  </si>
  <si>
    <t>12517</t>
  </si>
  <si>
    <t>Menjava filtrov KN-2 urgentni center</t>
  </si>
  <si>
    <t xml:space="preserve">F5
3kom 592x592x300
4kom 287x592x300
1kom 287x287x300
</t>
  </si>
  <si>
    <t>12518</t>
  </si>
  <si>
    <t xml:space="preserve">F7
3kom 592x592x500
4kom 287x592x500
1kom 287x287x500
</t>
  </si>
  <si>
    <t>12519</t>
  </si>
  <si>
    <t>Menjava filtrov KN-3 urgentni center</t>
  </si>
  <si>
    <t>12520</t>
  </si>
  <si>
    <t>12521</t>
  </si>
  <si>
    <t>Menjava filtrov – patologija</t>
  </si>
  <si>
    <t xml:space="preserve">F5
2kom 592x592x300
4kom 287x592x300
2kom 287x287x300
</t>
  </si>
  <si>
    <t>12522</t>
  </si>
  <si>
    <t xml:space="preserve">F7
1kom 592x592x600
2kom 287x592x600
1kom 287x287x600
</t>
  </si>
  <si>
    <t>12523</t>
  </si>
  <si>
    <t>Menjava filtrov KN-4 urgentni center</t>
  </si>
  <si>
    <t xml:space="preserve">F5
2kom 592x592x500
2kom 287x592x500
</t>
  </si>
  <si>
    <t xml:space="preserve">F7
2kom 592x592x600
2kom 287x592x600
</t>
  </si>
  <si>
    <t>14454</t>
  </si>
  <si>
    <t>Menjava filtrov – KN4 urgentni center</t>
  </si>
  <si>
    <t xml:space="preserve">F9
2kom 592x592x500
2kom 287x592x500
</t>
  </si>
  <si>
    <t>Menjava filtrov – KN5 urgentni center</t>
  </si>
  <si>
    <t xml:space="preserve">F5
4kom 592x592x500
4kom 287x592x500
</t>
  </si>
  <si>
    <t>Menjava filtrov KN-5 urgentni center</t>
  </si>
  <si>
    <t xml:space="preserve">F7
2kom 592x592x500
2kom 287x592x500
</t>
  </si>
  <si>
    <t>Menjava filtrov - KN9A katetrski lab.</t>
  </si>
  <si>
    <t xml:space="preserve">F5
6kom 592x592x500
6kom 592x287x500
</t>
  </si>
  <si>
    <t>14457</t>
  </si>
  <si>
    <t xml:space="preserve">F9
3kom 592x592x500
3kom 592x287x500
</t>
  </si>
  <si>
    <t>Menjava filtrov – Endoskopije</t>
  </si>
  <si>
    <t xml:space="preserve">F5
2kom 592x592x600
3kom 287x592x600
1kom 287x287x600
</t>
  </si>
  <si>
    <t>14459</t>
  </si>
  <si>
    <t xml:space="preserve">F7
2kom 592x592x300
3kom 287x592x300
1kom 287x287x300
</t>
  </si>
  <si>
    <t>14460</t>
  </si>
  <si>
    <t xml:space="preserve">F9
2kom 592x592x300
3kom 287x592x300
1kom 287x287x300
</t>
  </si>
  <si>
    <t>14461</t>
  </si>
  <si>
    <t>Menjava filtrov - računovodstvo</t>
  </si>
  <si>
    <t xml:space="preserve">F7
1 kom 287x287x98
</t>
  </si>
  <si>
    <t xml:space="preserve">M5 
1 kom 287x287x98
</t>
  </si>
  <si>
    <t>Menjava filtrov - uprava</t>
  </si>
  <si>
    <t xml:space="preserve">M5 
2 kom 400x740x350
</t>
  </si>
  <si>
    <t xml:space="preserve">F7
2 kom 400x740x350
</t>
  </si>
  <si>
    <t>4.</t>
  </si>
  <si>
    <t>podsklop: MENJAVA ABSOLUTNIH FILTROV NA LOKACIJAH</t>
  </si>
  <si>
    <t>MENJAVA ABSOLUTNIH FILTROV NA LOKACIJAH</t>
  </si>
  <si>
    <t>Razred filtracije</t>
  </si>
  <si>
    <t xml:space="preserve">SEPARATORSKI  BF9
17kom 610x610x150
9kom 457x457x150
</t>
  </si>
  <si>
    <t>1 x na 2 leti</t>
  </si>
  <si>
    <t>12524</t>
  </si>
  <si>
    <t xml:space="preserve">ABSOLUTNI
4kom 305x610x292 
</t>
  </si>
  <si>
    <t>H14</t>
  </si>
  <si>
    <t>12525</t>
  </si>
  <si>
    <t xml:space="preserve">ABSOLUTNI
4kom 610x610x150
3kom 457x457x150
</t>
  </si>
  <si>
    <t>H13</t>
  </si>
  <si>
    <t>12526</t>
  </si>
  <si>
    <t xml:space="preserve">ABSOLUTNI
4kom 203x610x292  
</t>
  </si>
  <si>
    <t>12527</t>
  </si>
  <si>
    <t xml:space="preserve">ABSOLUTNI
5kom 610x610x150  
3kom 457x457x150  
</t>
  </si>
  <si>
    <t>12528</t>
  </si>
  <si>
    <t xml:space="preserve">ABSOLUTNI
2kom 610x610x80 
4kom 203x610x292  
</t>
  </si>
  <si>
    <t>12529</t>
  </si>
  <si>
    <t xml:space="preserve">ABSOLUTNI
1kom 610x610x150  
2kom 457x457x150 
</t>
  </si>
  <si>
    <t>12530</t>
  </si>
  <si>
    <t xml:space="preserve">ABSOLUTNI
11kom 457x457x78 
</t>
  </si>
  <si>
    <t>12531</t>
  </si>
  <si>
    <t xml:space="preserve">ABSOLUTNI
20kom 610x610x150
28kom 610x610x78
7kom 457x457x150
11kom  555x555x78
8kom 305x305x78
6kom 305x305x150
</t>
  </si>
  <si>
    <t>12532</t>
  </si>
  <si>
    <t xml:space="preserve">ABSOLUTNI
2kom 762x1220x80  
2kom 610x1220x80 
2kom 610x1220x80 
</t>
  </si>
  <si>
    <t>12533</t>
  </si>
  <si>
    <t xml:space="preserve">ABSOLUTNI
2kom 610x1220x80 
2kom 610x1220x80 
2kom 610x1220x80 
</t>
  </si>
  <si>
    <t>12534</t>
  </si>
  <si>
    <t>Menjava filtrov na sistemu urgentni center KN – 1</t>
  </si>
  <si>
    <t xml:space="preserve">ABSOLUTNI
2kom 610x610x150  
</t>
  </si>
  <si>
    <t>12535</t>
  </si>
  <si>
    <t>Menjava filtrov na sistemu urgentni center KN – 2</t>
  </si>
  <si>
    <t xml:space="preserve">ABSOLUTNI
1kom 305x305x80
3kom 457x457x80
2kom 610x610x80 
</t>
  </si>
  <si>
    <t>12536</t>
  </si>
  <si>
    <t xml:space="preserve">Menjava filtrov na sistemu urgentni center KN - 3 </t>
  </si>
  <si>
    <t xml:space="preserve">ABSOLUTNI
2kom 535x535x80
2kom 305x305x150
</t>
  </si>
  <si>
    <t>12537</t>
  </si>
  <si>
    <t xml:space="preserve">ABSOLUTNI
12kom 305x610x150
4kom 305x610x150
</t>
  </si>
  <si>
    <t>12538</t>
  </si>
  <si>
    <t>Menjava filtrov na sistemu KN9A katetrski lab.</t>
  </si>
  <si>
    <t xml:space="preserve">ABSOLUTNI
8 kom 305x305x80
6 kom 610x610x80
</t>
  </si>
  <si>
    <t>Menjava filtrov na sistemu Endoskopije</t>
  </si>
  <si>
    <t xml:space="preserve">ABSOLUTNI
6kom 610x610x292
</t>
  </si>
  <si>
    <t>Menjava filtrov na sistemu urgentni center KN - 5</t>
  </si>
  <si>
    <t>5.</t>
  </si>
  <si>
    <t>podsklop: DOBAVA IN MENJAVA JERMENOV</t>
  </si>
  <si>
    <t>DOBAVA IN MENJAVA JERMENOV</t>
  </si>
  <si>
    <t>Tip jermena</t>
  </si>
  <si>
    <t>12010101003</t>
  </si>
  <si>
    <t>Dobava in menjava jermena na sistemu S3</t>
  </si>
  <si>
    <t xml:space="preserve"> SPZ 2360 LW</t>
  </si>
  <si>
    <t>12539</t>
  </si>
  <si>
    <t>SPAX 2382 LP (2400)</t>
  </si>
  <si>
    <t>12540</t>
  </si>
  <si>
    <t>Dobava in menjava jermena na sistemu S8</t>
  </si>
  <si>
    <t xml:space="preserve"> SPZ 2120 LW</t>
  </si>
  <si>
    <t>12541</t>
  </si>
  <si>
    <t xml:space="preserve"> SPZ 1600 LW</t>
  </si>
  <si>
    <t>12542</t>
  </si>
  <si>
    <t>Dobava in menjava jermena na sistemu S9</t>
  </si>
  <si>
    <t xml:space="preserve"> SPZ 1500 LW</t>
  </si>
  <si>
    <t>12543</t>
  </si>
  <si>
    <t xml:space="preserve"> SPZ 2000 LW</t>
  </si>
  <si>
    <t>12544</t>
  </si>
  <si>
    <t>Dobava in menjava jermena na sistemu S10</t>
  </si>
  <si>
    <t xml:space="preserve"> SPZ 1050 LW (1025)</t>
  </si>
  <si>
    <t>12545</t>
  </si>
  <si>
    <t xml:space="preserve"> SPZ 1050 LW</t>
  </si>
  <si>
    <t>12546</t>
  </si>
  <si>
    <t>Dobava in menjava jermena na sistemu S11</t>
  </si>
  <si>
    <t>12547</t>
  </si>
  <si>
    <t>12548</t>
  </si>
  <si>
    <t>Dobava in menjava jermena na sistemu S12</t>
  </si>
  <si>
    <t>12549</t>
  </si>
  <si>
    <t>12550</t>
  </si>
  <si>
    <t>Dobava in menjava jermena na sistemu S13</t>
  </si>
  <si>
    <t xml:space="preserve"> SPZ 1075 LW</t>
  </si>
  <si>
    <t>12551</t>
  </si>
  <si>
    <t xml:space="preserve"> SPZ 1100 LW</t>
  </si>
  <si>
    <t>12552</t>
  </si>
  <si>
    <t>Dobava in menjava jermena na sistemu S14</t>
  </si>
  <si>
    <t xml:space="preserve"> SPZ 1437 LW </t>
  </si>
  <si>
    <t>12553</t>
  </si>
  <si>
    <t>12554</t>
  </si>
  <si>
    <t>Dobava in menjava jermena na sistemu S15</t>
  </si>
  <si>
    <t>12555</t>
  </si>
  <si>
    <t xml:space="preserve"> SPZ 1025 LW (1050)</t>
  </si>
  <si>
    <t>12556</t>
  </si>
  <si>
    <t>Dobava in menjava jermena na sistemu S16</t>
  </si>
  <si>
    <t>12557</t>
  </si>
  <si>
    <t xml:space="preserve"> SPZ 1000 LW</t>
  </si>
  <si>
    <t>12558</t>
  </si>
  <si>
    <t>Dobava in menjava jermena na sistemu N1</t>
  </si>
  <si>
    <t xml:space="preserve"> SPZ 1537 </t>
  </si>
  <si>
    <t>12559</t>
  </si>
  <si>
    <t xml:space="preserve">  SPZ 1500</t>
  </si>
  <si>
    <t>12560</t>
  </si>
  <si>
    <t>Dobava in menjava jermena na sistemu N2</t>
  </si>
  <si>
    <t xml:space="preserve"> SPZ 2000</t>
  </si>
  <si>
    <t>12561</t>
  </si>
  <si>
    <t xml:space="preserve"> SPZ 1500</t>
  </si>
  <si>
    <t>12562</t>
  </si>
  <si>
    <t>Dobava in menjava jermena na sistemu N3</t>
  </si>
  <si>
    <t>12563</t>
  </si>
  <si>
    <t xml:space="preserve"> SPZ 1400</t>
  </si>
  <si>
    <t>12564</t>
  </si>
  <si>
    <t>Dobava in menjava jermena na sistemu N4</t>
  </si>
  <si>
    <t xml:space="preserve"> SPZ 1047</t>
  </si>
  <si>
    <t>12565</t>
  </si>
  <si>
    <t xml:space="preserve"> SPZ 1000</t>
  </si>
  <si>
    <t>12566</t>
  </si>
  <si>
    <t>Dobava in menjava jermena na sistemu N5</t>
  </si>
  <si>
    <t xml:space="preserve"> SPZ 2037</t>
  </si>
  <si>
    <t>12567</t>
  </si>
  <si>
    <t>12568</t>
  </si>
  <si>
    <t>Dobava in menjava jermena na sistemu N6</t>
  </si>
  <si>
    <t xml:space="preserve"> SPZ 2287</t>
  </si>
  <si>
    <t>12569</t>
  </si>
  <si>
    <t xml:space="preserve"> SPZ 2120</t>
  </si>
  <si>
    <t>12570</t>
  </si>
  <si>
    <t>Dobava in menjava jermena na sistemu N7</t>
  </si>
  <si>
    <t>12571</t>
  </si>
  <si>
    <t xml:space="preserve"> SPZ 1362</t>
  </si>
  <si>
    <t>12572</t>
  </si>
  <si>
    <t>Dobava in menjava jermena na sistemu N8</t>
  </si>
  <si>
    <t>12573</t>
  </si>
  <si>
    <t>SPZ 1400</t>
  </si>
  <si>
    <t>12574</t>
  </si>
  <si>
    <t>Dobava in menjava jermena na sistemu kuhinja</t>
  </si>
  <si>
    <t xml:space="preserve"> SPA 1900</t>
  </si>
  <si>
    <t>12575</t>
  </si>
  <si>
    <t xml:space="preserve"> SPA 2120</t>
  </si>
  <si>
    <t>12576</t>
  </si>
  <si>
    <t>Dobava in menjava jermena na sistemu restavracija</t>
  </si>
  <si>
    <t xml:space="preserve"> SPA 800</t>
  </si>
  <si>
    <t>12577</t>
  </si>
  <si>
    <t xml:space="preserve"> SPA 1282</t>
  </si>
  <si>
    <t>12578</t>
  </si>
  <si>
    <t xml:space="preserve"> SPZ 1090</t>
  </si>
  <si>
    <t>12579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</si>
</sst>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7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mUi8djFLQWF28zarbh+HWmS7shFoD4jAAhXtsNH8121mj4bRMbA5Da2yeMNkOgw5sN97iNh/s0iPTK9K3Ekg8A==" saltValue="81u3HeDhbfEO3XR5jxjXd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16-50/21&amp;RStran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cWhEzD3a4mhLupUBu3BzrpEojL5l4lasMC9PuHLq82P6mZiFMk274hLhNuAuMN2Z1Fd1TTUxNYp2M05rBoBYNA==" saltValue="kAD8DaMDz0knPSP0tEf6X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16-50/21&amp;RStran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KQjkid7h0IAKB70QEGyjiNkF1MVTS8s7Z+mAUQhZAA+UcDzznozjARgeo+NHUDlbHM8ZDyzZbPmtV7dp3sr0OA==" saltValue="Q+Xr4z/RH3aGjCHSiVHl5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16-50/21&amp;RStran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vcQ/A06XCc1NVUwuiT/AibVW/OKZG1es/inwjh4gzWZr51nUyK/6Q434o/NPb1PW4PP1VrkS34NJcJhribxAOg==" saltValue="y9ClITMfzQYq8IYPYkuQ/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16-50/21&amp;RStran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7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0.140625" style="1" customWidth="1"/>
    <col min="4" max="4" width="25.42578125" style="1" customWidth="1"/>
    <col min="5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52</v>
      </c>
      <c r="C5" s="2" t="s">
        <v>37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53</v>
      </c>
      <c r="B11" s="57" t="s">
        <v>54</v>
      </c>
      <c r="C11" s="18" t="s">
        <v>55</v>
      </c>
      <c r="D11" s="18"/>
      <c r="E11" s="18"/>
      <c r="F11" s="18"/>
      <c r="G11" s="18"/>
      <c r="H11" s="18" t="s">
        <v>56</v>
      </c>
      <c r="I11" s="18"/>
      <c r="J11" s="8"/>
      <c r="K11" s="7"/>
      <c r="L11" s="18" t="s">
        <v>57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0" t="s">
        <v>80</v>
      </c>
      <c r="X12" s="20" t="s">
        <v>81</v>
      </c>
      <c r="Y12" s="21" t="s">
        <v>82</v>
      </c>
    </row>
    <row r="13" spans="1:25" x14ac:dyDescent="0.25">
      <c r="A13" s="54" t="s">
        <v>83</v>
      </c>
      <c r="B13" s="9">
        <v>1</v>
      </c>
      <c r="C13" s="22" t="s">
        <v>84</v>
      </c>
      <c r="D13" s="22" t="s">
        <v>85</v>
      </c>
      <c r="E13" s="22" t="s">
        <v>86</v>
      </c>
      <c r="F13" s="22" t="s">
        <v>86</v>
      </c>
      <c r="G13" s="22" t="s">
        <v>87</v>
      </c>
      <c r="H13" s="23" t="s">
        <v>88</v>
      </c>
      <c r="I13" s="24">
        <v>20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83</v>
      </c>
      <c r="B14" s="11">
        <v>2</v>
      </c>
      <c r="C14" s="32" t="s">
        <v>84</v>
      </c>
      <c r="D14" s="32" t="s">
        <v>89</v>
      </c>
      <c r="E14" s="32" t="s">
        <v>86</v>
      </c>
      <c r="F14" s="32" t="s">
        <v>86</v>
      </c>
      <c r="G14" s="32" t="s">
        <v>90</v>
      </c>
      <c r="H14" s="33" t="s">
        <v>88</v>
      </c>
      <c r="I14" s="34">
        <v>12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83</v>
      </c>
      <c r="B15" s="11">
        <v>3</v>
      </c>
      <c r="C15" s="32" t="s">
        <v>84</v>
      </c>
      <c r="D15" s="32" t="s">
        <v>91</v>
      </c>
      <c r="E15" s="32" t="s">
        <v>86</v>
      </c>
      <c r="F15" s="32" t="s">
        <v>86</v>
      </c>
      <c r="G15" s="32" t="s">
        <v>92</v>
      </c>
      <c r="H15" s="33" t="s">
        <v>88</v>
      </c>
      <c r="I15" s="34">
        <v>79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83</v>
      </c>
      <c r="B16" s="11">
        <v>4</v>
      </c>
      <c r="C16" s="32" t="s">
        <v>84</v>
      </c>
      <c r="D16" s="32" t="s">
        <v>93</v>
      </c>
      <c r="E16" s="32" t="s">
        <v>86</v>
      </c>
      <c r="F16" s="32" t="s">
        <v>86</v>
      </c>
      <c r="G16" s="32" t="s">
        <v>94</v>
      </c>
      <c r="H16" s="33" t="s">
        <v>88</v>
      </c>
      <c r="I16" s="34">
        <v>75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83</v>
      </c>
      <c r="B17" s="11">
        <v>5</v>
      </c>
      <c r="C17" s="32" t="s">
        <v>84</v>
      </c>
      <c r="D17" s="32" t="s">
        <v>95</v>
      </c>
      <c r="E17" s="32" t="s">
        <v>86</v>
      </c>
      <c r="F17" s="32" t="s">
        <v>86</v>
      </c>
      <c r="G17" s="32" t="s">
        <v>96</v>
      </c>
      <c r="H17" s="33" t="s">
        <v>88</v>
      </c>
      <c r="I17" s="34">
        <v>13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83</v>
      </c>
      <c r="B18" s="11">
        <v>6</v>
      </c>
      <c r="C18" s="32" t="s">
        <v>84</v>
      </c>
      <c r="D18" s="32" t="s">
        <v>97</v>
      </c>
      <c r="E18" s="32" t="s">
        <v>86</v>
      </c>
      <c r="F18" s="32" t="s">
        <v>86</v>
      </c>
      <c r="G18" s="32" t="s">
        <v>98</v>
      </c>
      <c r="H18" s="33" t="s">
        <v>88</v>
      </c>
      <c r="I18" s="34">
        <v>32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83</v>
      </c>
      <c r="B19" s="11">
        <v>7</v>
      </c>
      <c r="C19" s="32" t="s">
        <v>84</v>
      </c>
      <c r="D19" s="32" t="s">
        <v>99</v>
      </c>
      <c r="E19" s="32" t="s">
        <v>86</v>
      </c>
      <c r="F19" s="32" t="s">
        <v>86</v>
      </c>
      <c r="G19" s="32" t="s">
        <v>100</v>
      </c>
      <c r="H19" s="33" t="s">
        <v>88</v>
      </c>
      <c r="I19" s="34">
        <v>60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83</v>
      </c>
      <c r="B20" s="11">
        <v>8</v>
      </c>
      <c r="C20" s="32" t="s">
        <v>84</v>
      </c>
      <c r="D20" s="32" t="s">
        <v>101</v>
      </c>
      <c r="E20" s="32" t="s">
        <v>86</v>
      </c>
      <c r="F20" s="32" t="s">
        <v>86</v>
      </c>
      <c r="G20" s="32" t="s">
        <v>102</v>
      </c>
      <c r="H20" s="33" t="s">
        <v>88</v>
      </c>
      <c r="I20" s="34">
        <v>40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83</v>
      </c>
      <c r="B21" s="11">
        <v>9</v>
      </c>
      <c r="C21" s="32" t="s">
        <v>84</v>
      </c>
      <c r="D21" s="32" t="s">
        <v>103</v>
      </c>
      <c r="E21" s="32" t="s">
        <v>86</v>
      </c>
      <c r="F21" s="32" t="s">
        <v>86</v>
      </c>
      <c r="G21" s="32" t="s">
        <v>104</v>
      </c>
      <c r="H21" s="33" t="s">
        <v>88</v>
      </c>
      <c r="I21" s="34">
        <v>70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83</v>
      </c>
      <c r="B22" s="11">
        <v>10</v>
      </c>
      <c r="C22" s="32" t="s">
        <v>84</v>
      </c>
      <c r="D22" s="32" t="s">
        <v>105</v>
      </c>
      <c r="E22" s="32" t="s">
        <v>86</v>
      </c>
      <c r="F22" s="32" t="s">
        <v>86</v>
      </c>
      <c r="G22" s="32" t="s">
        <v>106</v>
      </c>
      <c r="H22" s="33" t="s">
        <v>88</v>
      </c>
      <c r="I22" s="34">
        <v>13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83</v>
      </c>
      <c r="B23" s="11">
        <v>11</v>
      </c>
      <c r="C23" s="32" t="s">
        <v>84</v>
      </c>
      <c r="D23" s="32" t="s">
        <v>107</v>
      </c>
      <c r="E23" s="32" t="s">
        <v>86</v>
      </c>
      <c r="F23" s="32" t="s">
        <v>86</v>
      </c>
      <c r="G23" s="32" t="s">
        <v>108</v>
      </c>
      <c r="H23" s="33" t="s">
        <v>88</v>
      </c>
      <c r="I23" s="34">
        <v>85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83</v>
      </c>
      <c r="B24" s="11">
        <v>12</v>
      </c>
      <c r="C24" s="32" t="s">
        <v>109</v>
      </c>
      <c r="D24" s="32" t="s">
        <v>85</v>
      </c>
      <c r="E24" s="32" t="s">
        <v>86</v>
      </c>
      <c r="F24" s="32" t="s">
        <v>86</v>
      </c>
      <c r="G24" s="32" t="s">
        <v>110</v>
      </c>
      <c r="H24" s="33" t="s">
        <v>88</v>
      </c>
      <c r="I24" s="34">
        <v>24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83</v>
      </c>
      <c r="B25" s="11">
        <v>13</v>
      </c>
      <c r="C25" s="32" t="s">
        <v>109</v>
      </c>
      <c r="D25" s="32" t="s">
        <v>111</v>
      </c>
      <c r="E25" s="32" t="s">
        <v>86</v>
      </c>
      <c r="F25" s="32" t="s">
        <v>86</v>
      </c>
      <c r="G25" s="32" t="s">
        <v>112</v>
      </c>
      <c r="H25" s="33" t="s">
        <v>88</v>
      </c>
      <c r="I25" s="34">
        <v>5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83</v>
      </c>
      <c r="B26" s="11">
        <v>14</v>
      </c>
      <c r="C26" s="32" t="s">
        <v>109</v>
      </c>
      <c r="D26" s="32" t="s">
        <v>89</v>
      </c>
      <c r="E26" s="32" t="s">
        <v>86</v>
      </c>
      <c r="F26" s="32" t="s">
        <v>86</v>
      </c>
      <c r="G26" s="32" t="s">
        <v>113</v>
      </c>
      <c r="H26" s="33" t="s">
        <v>88</v>
      </c>
      <c r="I26" s="34">
        <v>60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83</v>
      </c>
      <c r="B27" s="11">
        <v>15</v>
      </c>
      <c r="C27" s="32" t="s">
        <v>109</v>
      </c>
      <c r="D27" s="32" t="s">
        <v>91</v>
      </c>
      <c r="E27" s="32" t="s">
        <v>86</v>
      </c>
      <c r="F27" s="32" t="s">
        <v>86</v>
      </c>
      <c r="G27" s="32" t="s">
        <v>114</v>
      </c>
      <c r="H27" s="33" t="s">
        <v>88</v>
      </c>
      <c r="I27" s="34">
        <v>27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83</v>
      </c>
      <c r="B28" s="11">
        <v>16</v>
      </c>
      <c r="C28" s="32" t="s">
        <v>109</v>
      </c>
      <c r="D28" s="32" t="s">
        <v>115</v>
      </c>
      <c r="E28" s="32" t="s">
        <v>86</v>
      </c>
      <c r="F28" s="32" t="s">
        <v>86</v>
      </c>
      <c r="G28" s="32" t="s">
        <v>116</v>
      </c>
      <c r="H28" s="33" t="s">
        <v>88</v>
      </c>
      <c r="I28" s="34">
        <v>20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83</v>
      </c>
      <c r="B29" s="11">
        <v>17</v>
      </c>
      <c r="C29" s="32" t="s">
        <v>109</v>
      </c>
      <c r="D29" s="32" t="s">
        <v>93</v>
      </c>
      <c r="E29" s="32" t="s">
        <v>86</v>
      </c>
      <c r="F29" s="32" t="s">
        <v>86</v>
      </c>
      <c r="G29" s="32" t="s">
        <v>117</v>
      </c>
      <c r="H29" s="33" t="s">
        <v>88</v>
      </c>
      <c r="I29" s="34">
        <v>13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83</v>
      </c>
      <c r="B30" s="11">
        <v>18</v>
      </c>
      <c r="C30" s="32" t="s">
        <v>109</v>
      </c>
      <c r="D30" s="32" t="s">
        <v>95</v>
      </c>
      <c r="E30" s="32" t="s">
        <v>86</v>
      </c>
      <c r="F30" s="32" t="s">
        <v>86</v>
      </c>
      <c r="G30" s="32" t="s">
        <v>118</v>
      </c>
      <c r="H30" s="33" t="s">
        <v>88</v>
      </c>
      <c r="I30" s="34">
        <v>54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83</v>
      </c>
      <c r="B31" s="11">
        <v>19</v>
      </c>
      <c r="C31" s="32" t="s">
        <v>109</v>
      </c>
      <c r="D31" s="32" t="s">
        <v>99</v>
      </c>
      <c r="E31" s="32" t="s">
        <v>86</v>
      </c>
      <c r="F31" s="32" t="s">
        <v>86</v>
      </c>
      <c r="G31" s="32" t="s">
        <v>119</v>
      </c>
      <c r="H31" s="33" t="s">
        <v>88</v>
      </c>
      <c r="I31" s="34">
        <v>25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83</v>
      </c>
      <c r="B32" s="11">
        <v>20</v>
      </c>
      <c r="C32" s="32" t="s">
        <v>109</v>
      </c>
      <c r="D32" s="32" t="s">
        <v>101</v>
      </c>
      <c r="E32" s="32" t="s">
        <v>86</v>
      </c>
      <c r="F32" s="32" t="s">
        <v>86</v>
      </c>
      <c r="G32" s="32" t="s">
        <v>120</v>
      </c>
      <c r="H32" s="33" t="s">
        <v>88</v>
      </c>
      <c r="I32" s="34">
        <v>15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x14ac:dyDescent="0.25">
      <c r="A33" s="55" t="s">
        <v>83</v>
      </c>
      <c r="B33" s="11">
        <v>21</v>
      </c>
      <c r="C33" s="32" t="s">
        <v>109</v>
      </c>
      <c r="D33" s="32" t="s">
        <v>121</v>
      </c>
      <c r="E33" s="32" t="s">
        <v>86</v>
      </c>
      <c r="F33" s="32" t="s">
        <v>86</v>
      </c>
      <c r="G33" s="32" t="s">
        <v>122</v>
      </c>
      <c r="H33" s="33" t="s">
        <v>88</v>
      </c>
      <c r="I33" s="34">
        <v>26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83</v>
      </c>
      <c r="B34" s="11">
        <v>22</v>
      </c>
      <c r="C34" s="32" t="s">
        <v>109</v>
      </c>
      <c r="D34" s="32" t="s">
        <v>103</v>
      </c>
      <c r="E34" s="32" t="s">
        <v>86</v>
      </c>
      <c r="F34" s="32" t="s">
        <v>86</v>
      </c>
      <c r="G34" s="32" t="s">
        <v>123</v>
      </c>
      <c r="H34" s="33" t="s">
        <v>88</v>
      </c>
      <c r="I34" s="34">
        <v>24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83</v>
      </c>
      <c r="B35" s="11">
        <v>23</v>
      </c>
      <c r="C35" s="32" t="s">
        <v>109</v>
      </c>
      <c r="D35" s="32" t="s">
        <v>105</v>
      </c>
      <c r="E35" s="32" t="s">
        <v>86</v>
      </c>
      <c r="F35" s="32" t="s">
        <v>86</v>
      </c>
      <c r="G35" s="32" t="s">
        <v>124</v>
      </c>
      <c r="H35" s="33" t="s">
        <v>88</v>
      </c>
      <c r="I35" s="34">
        <v>54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83</v>
      </c>
      <c r="B36" s="11">
        <v>24</v>
      </c>
      <c r="C36" s="32" t="s">
        <v>109</v>
      </c>
      <c r="D36" s="32" t="s">
        <v>107</v>
      </c>
      <c r="E36" s="32" t="s">
        <v>86</v>
      </c>
      <c r="F36" s="32" t="s">
        <v>86</v>
      </c>
      <c r="G36" s="32" t="s">
        <v>125</v>
      </c>
      <c r="H36" s="33" t="s">
        <v>88</v>
      </c>
      <c r="I36" s="34">
        <v>39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83</v>
      </c>
      <c r="B37" s="11">
        <v>25</v>
      </c>
      <c r="C37" s="32" t="s">
        <v>126</v>
      </c>
      <c r="D37" s="32" t="s">
        <v>89</v>
      </c>
      <c r="E37" s="32" t="s">
        <v>86</v>
      </c>
      <c r="F37" s="32" t="s">
        <v>86</v>
      </c>
      <c r="G37" s="32" t="s">
        <v>127</v>
      </c>
      <c r="H37" s="33" t="s">
        <v>88</v>
      </c>
      <c r="I37" s="34">
        <v>60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83</v>
      </c>
      <c r="B38" s="11">
        <v>26</v>
      </c>
      <c r="C38" s="32" t="s">
        <v>126</v>
      </c>
      <c r="D38" s="32" t="s">
        <v>91</v>
      </c>
      <c r="E38" s="32" t="s">
        <v>86</v>
      </c>
      <c r="F38" s="32" t="s">
        <v>86</v>
      </c>
      <c r="G38" s="32" t="s">
        <v>128</v>
      </c>
      <c r="H38" s="33" t="s">
        <v>88</v>
      </c>
      <c r="I38" s="34">
        <v>85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83</v>
      </c>
      <c r="B39" s="11">
        <v>27</v>
      </c>
      <c r="C39" s="32" t="s">
        <v>126</v>
      </c>
      <c r="D39" s="32" t="s">
        <v>93</v>
      </c>
      <c r="E39" s="32" t="s">
        <v>86</v>
      </c>
      <c r="F39" s="32" t="s">
        <v>86</v>
      </c>
      <c r="G39" s="32" t="s">
        <v>129</v>
      </c>
      <c r="H39" s="33" t="s">
        <v>88</v>
      </c>
      <c r="I39" s="34">
        <v>60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83</v>
      </c>
      <c r="B40" s="11">
        <v>28</v>
      </c>
      <c r="C40" s="32" t="s">
        <v>126</v>
      </c>
      <c r="D40" s="32" t="s">
        <v>99</v>
      </c>
      <c r="E40" s="32" t="s">
        <v>86</v>
      </c>
      <c r="F40" s="32" t="s">
        <v>86</v>
      </c>
      <c r="G40" s="32" t="s">
        <v>130</v>
      </c>
      <c r="H40" s="33" t="s">
        <v>88</v>
      </c>
      <c r="I40" s="34">
        <v>190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83</v>
      </c>
      <c r="B41" s="11">
        <v>29</v>
      </c>
      <c r="C41" s="32" t="s">
        <v>126</v>
      </c>
      <c r="D41" s="32" t="s">
        <v>101</v>
      </c>
      <c r="E41" s="32" t="s">
        <v>86</v>
      </c>
      <c r="F41" s="32" t="s">
        <v>86</v>
      </c>
      <c r="G41" s="32" t="s">
        <v>131</v>
      </c>
      <c r="H41" s="33" t="s">
        <v>88</v>
      </c>
      <c r="I41" s="34">
        <v>23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83</v>
      </c>
      <c r="B42" s="11">
        <v>30</v>
      </c>
      <c r="C42" s="32" t="s">
        <v>126</v>
      </c>
      <c r="D42" s="32" t="s">
        <v>103</v>
      </c>
      <c r="E42" s="32" t="s">
        <v>86</v>
      </c>
      <c r="F42" s="32" t="s">
        <v>86</v>
      </c>
      <c r="G42" s="32" t="s">
        <v>132</v>
      </c>
      <c r="H42" s="33" t="s">
        <v>88</v>
      </c>
      <c r="I42" s="34">
        <v>25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83</v>
      </c>
      <c r="B43" s="11">
        <v>31</v>
      </c>
      <c r="C43" s="32" t="s">
        <v>126</v>
      </c>
      <c r="D43" s="32" t="s">
        <v>107</v>
      </c>
      <c r="E43" s="32" t="s">
        <v>86</v>
      </c>
      <c r="F43" s="32" t="s">
        <v>86</v>
      </c>
      <c r="G43" s="32" t="s">
        <v>133</v>
      </c>
      <c r="H43" s="33" t="s">
        <v>88</v>
      </c>
      <c r="I43" s="34">
        <v>210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83</v>
      </c>
      <c r="B44" s="11">
        <v>32</v>
      </c>
      <c r="C44" s="32" t="s">
        <v>134</v>
      </c>
      <c r="D44" s="32" t="s">
        <v>89</v>
      </c>
      <c r="E44" s="32" t="s">
        <v>86</v>
      </c>
      <c r="F44" s="32" t="s">
        <v>86</v>
      </c>
      <c r="G44" s="32" t="s">
        <v>135</v>
      </c>
      <c r="H44" s="33" t="s">
        <v>88</v>
      </c>
      <c r="I44" s="34">
        <v>72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83</v>
      </c>
      <c r="B45" s="11">
        <v>33</v>
      </c>
      <c r="C45" s="32" t="s">
        <v>134</v>
      </c>
      <c r="D45" s="32" t="s">
        <v>136</v>
      </c>
      <c r="E45" s="32" t="s">
        <v>86</v>
      </c>
      <c r="F45" s="32" t="s">
        <v>86</v>
      </c>
      <c r="G45" s="32" t="s">
        <v>137</v>
      </c>
      <c r="H45" s="33" t="s">
        <v>88</v>
      </c>
      <c r="I45" s="34">
        <v>48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83</v>
      </c>
      <c r="B46" s="11">
        <v>34</v>
      </c>
      <c r="C46" s="32" t="s">
        <v>134</v>
      </c>
      <c r="D46" s="32" t="s">
        <v>138</v>
      </c>
      <c r="E46" s="32" t="s">
        <v>86</v>
      </c>
      <c r="F46" s="32" t="s">
        <v>86</v>
      </c>
      <c r="G46" s="32" t="s">
        <v>139</v>
      </c>
      <c r="H46" s="33" t="s">
        <v>88</v>
      </c>
      <c r="I46" s="34">
        <v>16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83</v>
      </c>
      <c r="B47" s="11">
        <v>35</v>
      </c>
      <c r="C47" s="32" t="s">
        <v>134</v>
      </c>
      <c r="D47" s="32" t="s">
        <v>99</v>
      </c>
      <c r="E47" s="32" t="s">
        <v>86</v>
      </c>
      <c r="F47" s="32" t="s">
        <v>86</v>
      </c>
      <c r="G47" s="32" t="s">
        <v>140</v>
      </c>
      <c r="H47" s="33" t="s">
        <v>88</v>
      </c>
      <c r="I47" s="34">
        <v>65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83</v>
      </c>
      <c r="B48" s="11">
        <v>36</v>
      </c>
      <c r="C48" s="32" t="s">
        <v>134</v>
      </c>
      <c r="D48" s="32" t="s">
        <v>107</v>
      </c>
      <c r="E48" s="32" t="s">
        <v>86</v>
      </c>
      <c r="F48" s="32" t="s">
        <v>86</v>
      </c>
      <c r="G48" s="32" t="s">
        <v>141</v>
      </c>
      <c r="H48" s="33" t="s">
        <v>88</v>
      </c>
      <c r="I48" s="34">
        <v>65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83</v>
      </c>
      <c r="B49" s="11">
        <v>37</v>
      </c>
      <c r="C49" s="32" t="s">
        <v>134</v>
      </c>
      <c r="D49" s="32" t="s">
        <v>142</v>
      </c>
      <c r="E49" s="32" t="s">
        <v>86</v>
      </c>
      <c r="F49" s="32" t="s">
        <v>86</v>
      </c>
      <c r="G49" s="32" t="s">
        <v>86</v>
      </c>
      <c r="H49" s="33" t="s">
        <v>88</v>
      </c>
      <c r="I49" s="34">
        <v>12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83</v>
      </c>
      <c r="B50" s="11">
        <v>38</v>
      </c>
      <c r="C50" s="32" t="s">
        <v>134</v>
      </c>
      <c r="D50" s="32" t="s">
        <v>143</v>
      </c>
      <c r="E50" s="32" t="s">
        <v>86</v>
      </c>
      <c r="F50" s="32" t="s">
        <v>86</v>
      </c>
      <c r="G50" s="32" t="s">
        <v>86</v>
      </c>
      <c r="H50" s="33" t="s">
        <v>88</v>
      </c>
      <c r="I50" s="34">
        <v>4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83</v>
      </c>
      <c r="B51" s="11">
        <v>39</v>
      </c>
      <c r="C51" s="32" t="s">
        <v>144</v>
      </c>
      <c r="D51" s="32" t="s">
        <v>85</v>
      </c>
      <c r="E51" s="32" t="s">
        <v>86</v>
      </c>
      <c r="F51" s="32" t="s">
        <v>86</v>
      </c>
      <c r="G51" s="32" t="s">
        <v>145</v>
      </c>
      <c r="H51" s="33" t="s">
        <v>88</v>
      </c>
      <c r="I51" s="34">
        <v>20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83</v>
      </c>
      <c r="B52" s="11">
        <v>40</v>
      </c>
      <c r="C52" s="32" t="s">
        <v>144</v>
      </c>
      <c r="D52" s="32" t="s">
        <v>91</v>
      </c>
      <c r="E52" s="32" t="s">
        <v>86</v>
      </c>
      <c r="F52" s="32" t="s">
        <v>86</v>
      </c>
      <c r="G52" s="32" t="s">
        <v>146</v>
      </c>
      <c r="H52" s="33" t="s">
        <v>88</v>
      </c>
      <c r="I52" s="34">
        <v>33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83</v>
      </c>
      <c r="B53" s="11">
        <v>41</v>
      </c>
      <c r="C53" s="32" t="s">
        <v>144</v>
      </c>
      <c r="D53" s="32" t="s">
        <v>101</v>
      </c>
      <c r="E53" s="32" t="s">
        <v>86</v>
      </c>
      <c r="F53" s="32" t="s">
        <v>86</v>
      </c>
      <c r="G53" s="32" t="s">
        <v>147</v>
      </c>
      <c r="H53" s="33" t="s">
        <v>88</v>
      </c>
      <c r="I53" s="34">
        <v>33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83</v>
      </c>
      <c r="B54" s="11">
        <v>42</v>
      </c>
      <c r="C54" s="32" t="s">
        <v>144</v>
      </c>
      <c r="D54" s="32" t="s">
        <v>93</v>
      </c>
      <c r="E54" s="32" t="s">
        <v>86</v>
      </c>
      <c r="F54" s="32" t="s">
        <v>86</v>
      </c>
      <c r="G54" s="32" t="s">
        <v>148</v>
      </c>
      <c r="H54" s="33" t="s">
        <v>88</v>
      </c>
      <c r="I54" s="34">
        <v>10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83</v>
      </c>
      <c r="B55" s="11">
        <v>43</v>
      </c>
      <c r="C55" s="32" t="s">
        <v>144</v>
      </c>
      <c r="D55" s="32" t="s">
        <v>103</v>
      </c>
      <c r="E55" s="32" t="s">
        <v>86</v>
      </c>
      <c r="F55" s="32" t="s">
        <v>86</v>
      </c>
      <c r="G55" s="32" t="s">
        <v>149</v>
      </c>
      <c r="H55" s="33" t="s">
        <v>88</v>
      </c>
      <c r="I55" s="34">
        <v>10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83</v>
      </c>
      <c r="B56" s="11">
        <v>44</v>
      </c>
      <c r="C56" s="32" t="s">
        <v>150</v>
      </c>
      <c r="D56" s="32" t="s">
        <v>143</v>
      </c>
      <c r="E56" s="32" t="s">
        <v>86</v>
      </c>
      <c r="F56" s="32" t="s">
        <v>86</v>
      </c>
      <c r="G56" s="32" t="s">
        <v>151</v>
      </c>
      <c r="H56" s="33" t="s">
        <v>88</v>
      </c>
      <c r="I56" s="34">
        <v>8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83</v>
      </c>
      <c r="B57" s="11">
        <v>45</v>
      </c>
      <c r="C57" s="32" t="s">
        <v>150</v>
      </c>
      <c r="D57" s="32" t="s">
        <v>152</v>
      </c>
      <c r="E57" s="32" t="s">
        <v>86</v>
      </c>
      <c r="F57" s="32" t="s">
        <v>86</v>
      </c>
      <c r="G57" s="32" t="s">
        <v>153</v>
      </c>
      <c r="H57" s="33" t="s">
        <v>88</v>
      </c>
      <c r="I57" s="34">
        <v>10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83</v>
      </c>
      <c r="B58" s="11">
        <v>46</v>
      </c>
      <c r="C58" s="32" t="s">
        <v>150</v>
      </c>
      <c r="D58" s="32" t="s">
        <v>154</v>
      </c>
      <c r="E58" s="32" t="s">
        <v>86</v>
      </c>
      <c r="F58" s="32" t="s">
        <v>86</v>
      </c>
      <c r="G58" s="32" t="s">
        <v>155</v>
      </c>
      <c r="H58" s="33" t="s">
        <v>88</v>
      </c>
      <c r="I58" s="34">
        <v>4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83</v>
      </c>
      <c r="B59" s="11">
        <v>47</v>
      </c>
      <c r="C59" s="32" t="s">
        <v>150</v>
      </c>
      <c r="D59" s="32" t="s">
        <v>156</v>
      </c>
      <c r="E59" s="32" t="s">
        <v>86</v>
      </c>
      <c r="F59" s="32" t="s">
        <v>86</v>
      </c>
      <c r="G59" s="32" t="s">
        <v>157</v>
      </c>
      <c r="H59" s="33" t="s">
        <v>88</v>
      </c>
      <c r="I59" s="34">
        <v>13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83</v>
      </c>
      <c r="B60" s="11">
        <v>48</v>
      </c>
      <c r="C60" s="32" t="s">
        <v>158</v>
      </c>
      <c r="D60" s="32" t="s">
        <v>143</v>
      </c>
      <c r="E60" s="32" t="s">
        <v>86</v>
      </c>
      <c r="F60" s="32" t="s">
        <v>86</v>
      </c>
      <c r="G60" s="32" t="s">
        <v>86</v>
      </c>
      <c r="H60" s="33" t="s">
        <v>88</v>
      </c>
      <c r="I60" s="34">
        <v>4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83</v>
      </c>
      <c r="B61" s="11">
        <v>49</v>
      </c>
      <c r="C61" s="32" t="s">
        <v>158</v>
      </c>
      <c r="D61" s="32" t="s">
        <v>142</v>
      </c>
      <c r="E61" s="32" t="s">
        <v>86</v>
      </c>
      <c r="F61" s="32" t="s">
        <v>86</v>
      </c>
      <c r="G61" s="32" t="s">
        <v>86</v>
      </c>
      <c r="H61" s="33" t="s">
        <v>88</v>
      </c>
      <c r="I61" s="34">
        <v>12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83</v>
      </c>
      <c r="B62" s="11">
        <v>50</v>
      </c>
      <c r="C62" s="32" t="s">
        <v>150</v>
      </c>
      <c r="D62" s="32" t="s">
        <v>159</v>
      </c>
      <c r="E62" s="32" t="s">
        <v>86</v>
      </c>
      <c r="F62" s="32" t="s">
        <v>86</v>
      </c>
      <c r="G62" s="32" t="s">
        <v>160</v>
      </c>
      <c r="H62" s="33" t="s">
        <v>88</v>
      </c>
      <c r="I62" s="34">
        <v>18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83</v>
      </c>
      <c r="B63" s="11">
        <v>51</v>
      </c>
      <c r="C63" s="32" t="s">
        <v>150</v>
      </c>
      <c r="D63" s="32" t="s">
        <v>161</v>
      </c>
      <c r="E63" s="32" t="s">
        <v>86</v>
      </c>
      <c r="F63" s="32" t="s">
        <v>86</v>
      </c>
      <c r="G63" s="32" t="s">
        <v>162</v>
      </c>
      <c r="H63" s="33" t="s">
        <v>88</v>
      </c>
      <c r="I63" s="34">
        <v>15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83</v>
      </c>
      <c r="B64" s="11">
        <v>52</v>
      </c>
      <c r="C64" s="32" t="s">
        <v>163</v>
      </c>
      <c r="D64" s="32" t="s">
        <v>164</v>
      </c>
      <c r="E64" s="32" t="s">
        <v>86</v>
      </c>
      <c r="F64" s="32" t="s">
        <v>86</v>
      </c>
      <c r="G64" s="32" t="s">
        <v>165</v>
      </c>
      <c r="H64" s="33" t="s">
        <v>88</v>
      </c>
      <c r="I64" s="34">
        <v>16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83</v>
      </c>
      <c r="B65" s="11">
        <v>53</v>
      </c>
      <c r="C65" s="32" t="s">
        <v>163</v>
      </c>
      <c r="D65" s="32" t="s">
        <v>166</v>
      </c>
      <c r="E65" s="32" t="s">
        <v>86</v>
      </c>
      <c r="F65" s="32" t="s">
        <v>86</v>
      </c>
      <c r="G65" s="32" t="s">
        <v>167</v>
      </c>
      <c r="H65" s="33" t="s">
        <v>88</v>
      </c>
      <c r="I65" s="34">
        <v>9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83</v>
      </c>
      <c r="B66" s="11">
        <v>54</v>
      </c>
      <c r="C66" s="32" t="s">
        <v>163</v>
      </c>
      <c r="D66" s="32" t="s">
        <v>168</v>
      </c>
      <c r="E66" s="32" t="s">
        <v>86</v>
      </c>
      <c r="F66" s="32" t="s">
        <v>86</v>
      </c>
      <c r="G66" s="32" t="s">
        <v>169</v>
      </c>
      <c r="H66" s="33" t="s">
        <v>88</v>
      </c>
      <c r="I66" s="34">
        <v>25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83</v>
      </c>
      <c r="B67" s="11">
        <v>55</v>
      </c>
      <c r="C67" s="32" t="s">
        <v>163</v>
      </c>
      <c r="D67" s="32" t="s">
        <v>170</v>
      </c>
      <c r="E67" s="32" t="s">
        <v>86</v>
      </c>
      <c r="F67" s="32" t="s">
        <v>86</v>
      </c>
      <c r="G67" s="32" t="s">
        <v>171</v>
      </c>
      <c r="H67" s="33" t="s">
        <v>88</v>
      </c>
      <c r="I67" s="34">
        <v>2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83</v>
      </c>
      <c r="B68" s="11">
        <v>56</v>
      </c>
      <c r="C68" s="32" t="s">
        <v>172</v>
      </c>
      <c r="D68" s="32" t="s">
        <v>170</v>
      </c>
      <c r="E68" s="32" t="s">
        <v>86</v>
      </c>
      <c r="F68" s="32" t="s">
        <v>86</v>
      </c>
      <c r="G68" s="32" t="s">
        <v>173</v>
      </c>
      <c r="H68" s="33" t="s">
        <v>88</v>
      </c>
      <c r="I68" s="34">
        <v>10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83</v>
      </c>
      <c r="B69" s="11">
        <v>57</v>
      </c>
      <c r="C69" s="32" t="s">
        <v>163</v>
      </c>
      <c r="D69" s="32" t="s">
        <v>174</v>
      </c>
      <c r="E69" s="32" t="s">
        <v>86</v>
      </c>
      <c r="F69" s="32" t="s">
        <v>86</v>
      </c>
      <c r="G69" s="32" t="s">
        <v>175</v>
      </c>
      <c r="H69" s="33" t="s">
        <v>88</v>
      </c>
      <c r="I69" s="34">
        <v>14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83</v>
      </c>
      <c r="B70" s="11">
        <v>58</v>
      </c>
      <c r="C70" s="32" t="s">
        <v>163</v>
      </c>
      <c r="D70" s="32" t="s">
        <v>176</v>
      </c>
      <c r="E70" s="32" t="s">
        <v>86</v>
      </c>
      <c r="F70" s="32" t="s">
        <v>86</v>
      </c>
      <c r="G70" s="32" t="s">
        <v>177</v>
      </c>
      <c r="H70" s="33" t="s">
        <v>88</v>
      </c>
      <c r="I70" s="34">
        <v>14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83</v>
      </c>
      <c r="B71" s="11">
        <v>59</v>
      </c>
      <c r="C71" s="32" t="s">
        <v>163</v>
      </c>
      <c r="D71" s="32" t="s">
        <v>178</v>
      </c>
      <c r="E71" s="32" t="s">
        <v>86</v>
      </c>
      <c r="F71" s="32" t="s">
        <v>86</v>
      </c>
      <c r="G71" s="32" t="s">
        <v>179</v>
      </c>
      <c r="H71" s="33" t="s">
        <v>88</v>
      </c>
      <c r="I71" s="34">
        <v>6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83</v>
      </c>
      <c r="B72" s="11">
        <v>60</v>
      </c>
      <c r="C72" s="32" t="s">
        <v>163</v>
      </c>
      <c r="D72" s="32" t="s">
        <v>180</v>
      </c>
      <c r="E72" s="32" t="s">
        <v>86</v>
      </c>
      <c r="F72" s="32" t="s">
        <v>86</v>
      </c>
      <c r="G72" s="32" t="s">
        <v>181</v>
      </c>
      <c r="H72" s="33" t="s">
        <v>88</v>
      </c>
      <c r="I72" s="34">
        <v>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83</v>
      </c>
      <c r="B73" s="11">
        <v>61</v>
      </c>
      <c r="C73" s="32" t="s">
        <v>172</v>
      </c>
      <c r="D73" s="32" t="s">
        <v>180</v>
      </c>
      <c r="E73" s="32" t="s">
        <v>86</v>
      </c>
      <c r="F73" s="32" t="s">
        <v>86</v>
      </c>
      <c r="G73" s="32" t="s">
        <v>182</v>
      </c>
      <c r="H73" s="33" t="s">
        <v>88</v>
      </c>
      <c r="I73" s="34">
        <v>2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83</v>
      </c>
      <c r="B74" s="11">
        <v>62</v>
      </c>
      <c r="C74" s="32" t="s">
        <v>163</v>
      </c>
      <c r="D74" s="32" t="s">
        <v>183</v>
      </c>
      <c r="E74" s="32" t="s">
        <v>86</v>
      </c>
      <c r="F74" s="32" t="s">
        <v>86</v>
      </c>
      <c r="G74" s="32" t="s">
        <v>184</v>
      </c>
      <c r="H74" s="33" t="s">
        <v>88</v>
      </c>
      <c r="I74" s="34">
        <v>15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83</v>
      </c>
      <c r="B75" s="11">
        <v>63</v>
      </c>
      <c r="C75" s="32" t="s">
        <v>163</v>
      </c>
      <c r="D75" s="32" t="s">
        <v>185</v>
      </c>
      <c r="E75" s="32" t="s">
        <v>86</v>
      </c>
      <c r="F75" s="32" t="s">
        <v>86</v>
      </c>
      <c r="G75" s="32" t="s">
        <v>186</v>
      </c>
      <c r="H75" s="33" t="s">
        <v>88</v>
      </c>
      <c r="I75" s="34">
        <v>18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83</v>
      </c>
      <c r="B76" s="11">
        <v>64</v>
      </c>
      <c r="C76" s="32" t="s">
        <v>163</v>
      </c>
      <c r="D76" s="32" t="s">
        <v>187</v>
      </c>
      <c r="E76" s="32" t="s">
        <v>86</v>
      </c>
      <c r="F76" s="32" t="s">
        <v>86</v>
      </c>
      <c r="G76" s="32" t="s">
        <v>188</v>
      </c>
      <c r="H76" s="33" t="s">
        <v>88</v>
      </c>
      <c r="I76" s="34">
        <v>12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83</v>
      </c>
      <c r="B77" s="11">
        <v>65</v>
      </c>
      <c r="C77" s="32" t="s">
        <v>163</v>
      </c>
      <c r="D77" s="32" t="s">
        <v>189</v>
      </c>
      <c r="E77" s="32" t="s">
        <v>86</v>
      </c>
      <c r="F77" s="32" t="s">
        <v>86</v>
      </c>
      <c r="G77" s="32" t="s">
        <v>190</v>
      </c>
      <c r="H77" s="33" t="s">
        <v>88</v>
      </c>
      <c r="I77" s="34">
        <v>4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83</v>
      </c>
      <c r="B78" s="11">
        <v>66</v>
      </c>
      <c r="C78" s="32" t="s">
        <v>163</v>
      </c>
      <c r="D78" s="32" t="s">
        <v>191</v>
      </c>
      <c r="E78" s="32" t="s">
        <v>86</v>
      </c>
      <c r="F78" s="32" t="s">
        <v>86</v>
      </c>
      <c r="G78" s="32" t="s">
        <v>192</v>
      </c>
      <c r="H78" s="33" t="s">
        <v>88</v>
      </c>
      <c r="I78" s="34">
        <v>30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83</v>
      </c>
      <c r="B79" s="11">
        <v>67</v>
      </c>
      <c r="C79" s="32" t="s">
        <v>163</v>
      </c>
      <c r="D79" s="32" t="s">
        <v>193</v>
      </c>
      <c r="E79" s="32" t="s">
        <v>86</v>
      </c>
      <c r="F79" s="32" t="s">
        <v>86</v>
      </c>
      <c r="G79" s="32" t="s">
        <v>194</v>
      </c>
      <c r="H79" s="33" t="s">
        <v>88</v>
      </c>
      <c r="I79" s="34">
        <v>13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83</v>
      </c>
      <c r="B80" s="11">
        <v>68</v>
      </c>
      <c r="C80" s="32" t="s">
        <v>172</v>
      </c>
      <c r="D80" s="32" t="s">
        <v>193</v>
      </c>
      <c r="E80" s="32" t="s">
        <v>86</v>
      </c>
      <c r="F80" s="32" t="s">
        <v>86</v>
      </c>
      <c r="G80" s="32" t="s">
        <v>195</v>
      </c>
      <c r="H80" s="33" t="s">
        <v>88</v>
      </c>
      <c r="I80" s="34">
        <v>6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83</v>
      </c>
      <c r="B81" s="11">
        <v>69</v>
      </c>
      <c r="C81" s="32" t="s">
        <v>163</v>
      </c>
      <c r="D81" s="32" t="s">
        <v>196</v>
      </c>
      <c r="E81" s="32" t="s">
        <v>86</v>
      </c>
      <c r="F81" s="32" t="s">
        <v>86</v>
      </c>
      <c r="G81" s="32" t="s">
        <v>197</v>
      </c>
      <c r="H81" s="33" t="s">
        <v>88</v>
      </c>
      <c r="I81" s="34">
        <v>32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83</v>
      </c>
      <c r="B82" s="11">
        <v>70</v>
      </c>
      <c r="C82" s="32" t="s">
        <v>172</v>
      </c>
      <c r="D82" s="32" t="s">
        <v>198</v>
      </c>
      <c r="E82" s="32" t="s">
        <v>86</v>
      </c>
      <c r="F82" s="32" t="s">
        <v>86</v>
      </c>
      <c r="G82" s="32" t="s">
        <v>199</v>
      </c>
      <c r="H82" s="33" t="s">
        <v>88</v>
      </c>
      <c r="I82" s="34">
        <v>8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83</v>
      </c>
      <c r="B83" s="11">
        <v>71</v>
      </c>
      <c r="C83" s="32" t="s">
        <v>172</v>
      </c>
      <c r="D83" s="32" t="s">
        <v>200</v>
      </c>
      <c r="E83" s="32" t="s">
        <v>86</v>
      </c>
      <c r="F83" s="32" t="s">
        <v>86</v>
      </c>
      <c r="G83" s="32" t="s">
        <v>201</v>
      </c>
      <c r="H83" s="33" t="s">
        <v>88</v>
      </c>
      <c r="I83" s="34">
        <v>4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x14ac:dyDescent="0.25">
      <c r="A84" s="55" t="s">
        <v>83</v>
      </c>
      <c r="B84" s="11">
        <v>72</v>
      </c>
      <c r="C84" s="32" t="s">
        <v>202</v>
      </c>
      <c r="D84" s="32" t="s">
        <v>203</v>
      </c>
      <c r="E84" s="32" t="s">
        <v>86</v>
      </c>
      <c r="F84" s="32" t="s">
        <v>86</v>
      </c>
      <c r="G84" s="32" t="s">
        <v>204</v>
      </c>
      <c r="H84" s="33" t="s">
        <v>88</v>
      </c>
      <c r="I84" s="34">
        <v>8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83</v>
      </c>
      <c r="B85" s="11">
        <v>73</v>
      </c>
      <c r="C85" s="32" t="s">
        <v>202</v>
      </c>
      <c r="D85" s="32" t="s">
        <v>205</v>
      </c>
      <c r="E85" s="32" t="s">
        <v>86</v>
      </c>
      <c r="F85" s="32" t="s">
        <v>86</v>
      </c>
      <c r="G85" s="32" t="s">
        <v>206</v>
      </c>
      <c r="H85" s="33" t="s">
        <v>88</v>
      </c>
      <c r="I85" s="34">
        <v>4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83</v>
      </c>
      <c r="B86" s="11">
        <v>74</v>
      </c>
      <c r="C86" s="32" t="s">
        <v>207</v>
      </c>
      <c r="D86" s="32" t="s">
        <v>208</v>
      </c>
      <c r="E86" s="32" t="s">
        <v>86</v>
      </c>
      <c r="F86" s="32" t="s">
        <v>86</v>
      </c>
      <c r="G86" s="32" t="s">
        <v>209</v>
      </c>
      <c r="H86" s="33" t="s">
        <v>88</v>
      </c>
      <c r="I86" s="34">
        <v>17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83</v>
      </c>
      <c r="B87" s="11">
        <v>75</v>
      </c>
      <c r="C87" s="32" t="s">
        <v>207</v>
      </c>
      <c r="D87" s="32" t="s">
        <v>210</v>
      </c>
      <c r="E87" s="32" t="s">
        <v>86</v>
      </c>
      <c r="F87" s="32" t="s">
        <v>86</v>
      </c>
      <c r="G87" s="32" t="s">
        <v>211</v>
      </c>
      <c r="H87" s="33" t="s">
        <v>88</v>
      </c>
      <c r="I87" s="34">
        <v>9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x14ac:dyDescent="0.25">
      <c r="A88" s="55" t="s">
        <v>83</v>
      </c>
      <c r="B88" s="11">
        <v>76</v>
      </c>
      <c r="C88" s="32" t="s">
        <v>134</v>
      </c>
      <c r="D88" s="32" t="s">
        <v>212</v>
      </c>
      <c r="E88" s="32" t="s">
        <v>86</v>
      </c>
      <c r="F88" s="32" t="s">
        <v>86</v>
      </c>
      <c r="G88" s="32" t="s">
        <v>213</v>
      </c>
      <c r="H88" s="33" t="s">
        <v>88</v>
      </c>
      <c r="I88" s="34">
        <v>4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x14ac:dyDescent="0.25">
      <c r="A89" s="55" t="s">
        <v>83</v>
      </c>
      <c r="B89" s="11">
        <v>77</v>
      </c>
      <c r="C89" s="32" t="s">
        <v>214</v>
      </c>
      <c r="D89" s="32" t="s">
        <v>215</v>
      </c>
      <c r="E89" s="32" t="s">
        <v>86</v>
      </c>
      <c r="F89" s="32" t="s">
        <v>86</v>
      </c>
      <c r="G89" s="32" t="s">
        <v>216</v>
      </c>
      <c r="H89" s="33" t="s">
        <v>88</v>
      </c>
      <c r="I89" s="34">
        <v>4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13.5" thickBot="1" x14ac:dyDescent="0.3">
      <c r="A90" s="56" t="s">
        <v>83</v>
      </c>
      <c r="B90" s="13">
        <v>78</v>
      </c>
      <c r="C90" s="42" t="s">
        <v>202</v>
      </c>
      <c r="D90" s="42" t="s">
        <v>217</v>
      </c>
      <c r="E90" s="42" t="s">
        <v>86</v>
      </c>
      <c r="F90" s="42" t="s">
        <v>86</v>
      </c>
      <c r="G90" s="42" t="s">
        <v>218</v>
      </c>
      <c r="H90" s="43" t="s">
        <v>88</v>
      </c>
      <c r="I90" s="44">
        <v>4</v>
      </c>
      <c r="J90" s="60"/>
      <c r="K90" s="13">
        <v>1</v>
      </c>
      <c r="L90" s="45"/>
      <c r="M90" s="46"/>
      <c r="N90" s="47">
        <f>IF(M90&gt;0,ROUND(L90/M90,4),0)</f>
        <v>0</v>
      </c>
      <c r="O90" s="48"/>
      <c r="P90" s="49"/>
      <c r="Q90" s="47">
        <f>ROUND(ROUND(N90,4)*(1-O90),4)</f>
        <v>0</v>
      </c>
      <c r="R90" s="47">
        <f>ROUND(ROUND(Q90,4)*(1+P90),4)</f>
        <v>0</v>
      </c>
      <c r="S90" s="47">
        <f>ROUND($I90*Q90,4)</f>
        <v>0</v>
      </c>
      <c r="T90" s="47">
        <f>ROUND($I90*R90,4)</f>
        <v>0</v>
      </c>
      <c r="U90" s="50"/>
      <c r="V90" s="50"/>
      <c r="W90" s="50"/>
      <c r="X90" s="50"/>
      <c r="Y90" s="51"/>
    </row>
    <row r="91" spans="1:25" ht="13.5" thickBot="1" x14ac:dyDescent="0.3">
      <c r="R91" s="61" t="s">
        <v>219</v>
      </c>
      <c r="S91" s="62">
        <f>SUM(S13:S90)</f>
        <v>0</v>
      </c>
      <c r="T91" s="63">
        <f>SUM(T13:T90)</f>
        <v>0</v>
      </c>
    </row>
    <row r="93" spans="1:25" ht="13.5" thickBot="1" x14ac:dyDescent="0.3"/>
    <row r="94" spans="1:25" ht="13.5" thickBot="1" x14ac:dyDescent="0.3">
      <c r="A94" s="52" t="s">
        <v>53</v>
      </c>
      <c r="B94" s="57" t="s">
        <v>220</v>
      </c>
      <c r="C94" s="18" t="s">
        <v>221</v>
      </c>
      <c r="D94" s="18"/>
      <c r="E94" s="18"/>
      <c r="F94" s="18"/>
      <c r="G94" s="18"/>
      <c r="H94" s="18" t="s">
        <v>56</v>
      </c>
      <c r="I94" s="18"/>
      <c r="J94" s="8"/>
      <c r="K94" s="7"/>
      <c r="L94" s="18" t="s">
        <v>222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8"/>
    </row>
    <row r="95" spans="1:25" ht="51.75" thickBot="1" x14ac:dyDescent="0.3">
      <c r="A95" s="53" t="s">
        <v>58</v>
      </c>
      <c r="B95" s="19" t="s">
        <v>59</v>
      </c>
      <c r="C95" s="20" t="s">
        <v>223</v>
      </c>
      <c r="D95" s="20" t="s">
        <v>224</v>
      </c>
      <c r="E95" s="20" t="s">
        <v>225</v>
      </c>
      <c r="F95" s="20" t="s">
        <v>63</v>
      </c>
      <c r="G95" s="20" t="s">
        <v>64</v>
      </c>
      <c r="H95" s="20" t="s">
        <v>65</v>
      </c>
      <c r="I95" s="20" t="s">
        <v>66</v>
      </c>
      <c r="J95" s="21" t="s">
        <v>67</v>
      </c>
      <c r="K95" s="19" t="s">
        <v>68</v>
      </c>
      <c r="L95" s="20" t="s">
        <v>69</v>
      </c>
      <c r="M95" s="20" t="s">
        <v>70</v>
      </c>
      <c r="N95" s="20" t="s">
        <v>71</v>
      </c>
      <c r="O95" s="20" t="s">
        <v>72</v>
      </c>
      <c r="P95" s="20" t="s">
        <v>73</v>
      </c>
      <c r="Q95" s="20" t="s">
        <v>74</v>
      </c>
      <c r="R95" s="20" t="s">
        <v>75</v>
      </c>
      <c r="S95" s="20" t="s">
        <v>76</v>
      </c>
      <c r="T95" s="20" t="s">
        <v>77</v>
      </c>
      <c r="U95" s="20" t="s">
        <v>78</v>
      </c>
      <c r="V95" s="20" t="s">
        <v>79</v>
      </c>
      <c r="W95" s="20" t="s">
        <v>80</v>
      </c>
      <c r="X95" s="20" t="s">
        <v>81</v>
      </c>
      <c r="Y95" s="21" t="s">
        <v>82</v>
      </c>
    </row>
    <row r="96" spans="1:25" ht="25.5" x14ac:dyDescent="0.25">
      <c r="A96" s="54" t="s">
        <v>86</v>
      </c>
      <c r="B96" s="9">
        <v>1</v>
      </c>
      <c r="C96" s="22" t="s">
        <v>226</v>
      </c>
      <c r="D96" s="22" t="s">
        <v>227</v>
      </c>
      <c r="E96" s="22" t="s">
        <v>228</v>
      </c>
      <c r="F96" s="22" t="s">
        <v>86</v>
      </c>
      <c r="G96" s="22" t="s">
        <v>229</v>
      </c>
      <c r="H96" s="23" t="s">
        <v>88</v>
      </c>
      <c r="I96" s="24">
        <v>2</v>
      </c>
      <c r="J96" s="58"/>
      <c r="K96" s="9">
        <v>1</v>
      </c>
      <c r="L96" s="25"/>
      <c r="M96" s="26"/>
      <c r="N96" s="27">
        <f>IF(M96&gt;0,ROUND(L96/M96,4),0)</f>
        <v>0</v>
      </c>
      <c r="O96" s="28"/>
      <c r="P96" s="29"/>
      <c r="Q96" s="27">
        <f>ROUND(ROUND(N96,4)*(1-O96),4)</f>
        <v>0</v>
      </c>
      <c r="R96" s="27">
        <f>ROUND(ROUND(Q96,4)*(1+P96),4)</f>
        <v>0</v>
      </c>
      <c r="S96" s="27">
        <f>ROUND($I96*Q96,4)</f>
        <v>0</v>
      </c>
      <c r="T96" s="27">
        <f>ROUND($I96*R96,4)</f>
        <v>0</v>
      </c>
      <c r="U96" s="30"/>
      <c r="V96" s="30"/>
      <c r="W96" s="30"/>
      <c r="X96" s="30"/>
      <c r="Y96" s="31"/>
    </row>
    <row r="97" spans="1:25" ht="25.5" x14ac:dyDescent="0.25">
      <c r="A97" s="55" t="s">
        <v>86</v>
      </c>
      <c r="B97" s="11">
        <v>2</v>
      </c>
      <c r="C97" s="32" t="s">
        <v>230</v>
      </c>
      <c r="D97" s="32" t="s">
        <v>231</v>
      </c>
      <c r="E97" s="32" t="s">
        <v>228</v>
      </c>
      <c r="F97" s="32" t="s">
        <v>86</v>
      </c>
      <c r="G97" s="32" t="s">
        <v>232</v>
      </c>
      <c r="H97" s="33" t="s">
        <v>88</v>
      </c>
      <c r="I97" s="34">
        <v>2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ht="25.5" x14ac:dyDescent="0.25">
      <c r="A98" s="55" t="s">
        <v>86</v>
      </c>
      <c r="B98" s="11">
        <v>3</v>
      </c>
      <c r="C98" s="32" t="s">
        <v>233</v>
      </c>
      <c r="D98" s="32" t="s">
        <v>234</v>
      </c>
      <c r="E98" s="32" t="s">
        <v>228</v>
      </c>
      <c r="F98" s="32" t="s">
        <v>86</v>
      </c>
      <c r="G98" s="32" t="s">
        <v>235</v>
      </c>
      <c r="H98" s="33" t="s">
        <v>88</v>
      </c>
      <c r="I98" s="34">
        <v>2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ht="25.5" x14ac:dyDescent="0.25">
      <c r="A99" s="55" t="s">
        <v>86</v>
      </c>
      <c r="B99" s="11">
        <v>4</v>
      </c>
      <c r="C99" s="32" t="s">
        <v>236</v>
      </c>
      <c r="D99" s="32" t="s">
        <v>237</v>
      </c>
      <c r="E99" s="32" t="s">
        <v>228</v>
      </c>
      <c r="F99" s="32" t="s">
        <v>86</v>
      </c>
      <c r="G99" s="32" t="s">
        <v>238</v>
      </c>
      <c r="H99" s="33" t="s">
        <v>88</v>
      </c>
      <c r="I99" s="34">
        <v>2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ht="25.5" x14ac:dyDescent="0.25">
      <c r="A100" s="55" t="s">
        <v>86</v>
      </c>
      <c r="B100" s="11">
        <v>5</v>
      </c>
      <c r="C100" s="32" t="s">
        <v>239</v>
      </c>
      <c r="D100" s="32" t="s">
        <v>240</v>
      </c>
      <c r="E100" s="32" t="s">
        <v>228</v>
      </c>
      <c r="F100" s="32" t="s">
        <v>86</v>
      </c>
      <c r="G100" s="32" t="s">
        <v>241</v>
      </c>
      <c r="H100" s="33" t="s">
        <v>88</v>
      </c>
      <c r="I100" s="34">
        <v>2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ht="25.5" x14ac:dyDescent="0.25">
      <c r="A101" s="55" t="s">
        <v>86</v>
      </c>
      <c r="B101" s="11">
        <v>6</v>
      </c>
      <c r="C101" s="32" t="s">
        <v>242</v>
      </c>
      <c r="D101" s="32" t="s">
        <v>243</v>
      </c>
      <c r="E101" s="32" t="s">
        <v>228</v>
      </c>
      <c r="F101" s="32" t="s">
        <v>86</v>
      </c>
      <c r="G101" s="32" t="s">
        <v>244</v>
      </c>
      <c r="H101" s="33" t="s">
        <v>88</v>
      </c>
      <c r="I101" s="34">
        <v>2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ht="25.5" x14ac:dyDescent="0.25">
      <c r="A102" s="55" t="s">
        <v>86</v>
      </c>
      <c r="B102" s="11">
        <v>7</v>
      </c>
      <c r="C102" s="32" t="s">
        <v>245</v>
      </c>
      <c r="D102" s="32" t="s">
        <v>246</v>
      </c>
      <c r="E102" s="32" t="s">
        <v>228</v>
      </c>
      <c r="F102" s="32" t="s">
        <v>86</v>
      </c>
      <c r="G102" s="32" t="s">
        <v>247</v>
      </c>
      <c r="H102" s="33" t="s">
        <v>88</v>
      </c>
      <c r="I102" s="34">
        <v>2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86</v>
      </c>
      <c r="B103" s="11">
        <v>8</v>
      </c>
      <c r="C103" s="32" t="s">
        <v>248</v>
      </c>
      <c r="D103" s="32" t="s">
        <v>249</v>
      </c>
      <c r="E103" s="32" t="s">
        <v>228</v>
      </c>
      <c r="F103" s="32" t="s">
        <v>86</v>
      </c>
      <c r="G103" s="32" t="s">
        <v>250</v>
      </c>
      <c r="H103" s="33" t="s">
        <v>88</v>
      </c>
      <c r="I103" s="34">
        <v>2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ht="25.5" x14ac:dyDescent="0.25">
      <c r="A104" s="55" t="s">
        <v>86</v>
      </c>
      <c r="B104" s="11">
        <v>9</v>
      </c>
      <c r="C104" s="32" t="s">
        <v>251</v>
      </c>
      <c r="D104" s="32" t="s">
        <v>252</v>
      </c>
      <c r="E104" s="32" t="s">
        <v>228</v>
      </c>
      <c r="F104" s="32" t="s">
        <v>86</v>
      </c>
      <c r="G104" s="32" t="s">
        <v>253</v>
      </c>
      <c r="H104" s="33" t="s">
        <v>88</v>
      </c>
      <c r="I104" s="34">
        <v>2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ht="25.5" x14ac:dyDescent="0.25">
      <c r="A105" s="55" t="s">
        <v>86</v>
      </c>
      <c r="B105" s="11">
        <v>10</v>
      </c>
      <c r="C105" s="32" t="s">
        <v>254</v>
      </c>
      <c r="D105" s="32" t="s">
        <v>255</v>
      </c>
      <c r="E105" s="32" t="s">
        <v>228</v>
      </c>
      <c r="F105" s="32" t="s">
        <v>86</v>
      </c>
      <c r="G105" s="32" t="s">
        <v>256</v>
      </c>
      <c r="H105" s="33" t="s">
        <v>88</v>
      </c>
      <c r="I105" s="34">
        <v>2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ht="25.5" x14ac:dyDescent="0.25">
      <c r="A106" s="55" t="s">
        <v>86</v>
      </c>
      <c r="B106" s="11">
        <v>11</v>
      </c>
      <c r="C106" s="32" t="s">
        <v>257</v>
      </c>
      <c r="D106" s="32" t="s">
        <v>258</v>
      </c>
      <c r="E106" s="32" t="s">
        <v>228</v>
      </c>
      <c r="F106" s="32" t="s">
        <v>86</v>
      </c>
      <c r="G106" s="32" t="s">
        <v>259</v>
      </c>
      <c r="H106" s="33" t="s">
        <v>88</v>
      </c>
      <c r="I106" s="34">
        <v>2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86</v>
      </c>
      <c r="B107" s="11">
        <v>12</v>
      </c>
      <c r="C107" s="32" t="s">
        <v>260</v>
      </c>
      <c r="D107" s="32" t="s">
        <v>261</v>
      </c>
      <c r="E107" s="32" t="s">
        <v>228</v>
      </c>
      <c r="F107" s="32" t="s">
        <v>86</v>
      </c>
      <c r="G107" s="32" t="s">
        <v>262</v>
      </c>
      <c r="H107" s="33" t="s">
        <v>88</v>
      </c>
      <c r="I107" s="34">
        <v>2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25.5" x14ac:dyDescent="0.25">
      <c r="A108" s="55" t="s">
        <v>86</v>
      </c>
      <c r="B108" s="11">
        <v>13</v>
      </c>
      <c r="C108" s="32" t="s">
        <v>263</v>
      </c>
      <c r="D108" s="32" t="s">
        <v>264</v>
      </c>
      <c r="E108" s="32" t="s">
        <v>228</v>
      </c>
      <c r="F108" s="32" t="s">
        <v>86</v>
      </c>
      <c r="G108" s="32" t="s">
        <v>265</v>
      </c>
      <c r="H108" s="33" t="s">
        <v>88</v>
      </c>
      <c r="I108" s="34">
        <v>2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ht="25.5" x14ac:dyDescent="0.25">
      <c r="A109" s="55" t="s">
        <v>86</v>
      </c>
      <c r="B109" s="11">
        <v>14</v>
      </c>
      <c r="C109" s="32" t="s">
        <v>266</v>
      </c>
      <c r="D109" s="32" t="s">
        <v>267</v>
      </c>
      <c r="E109" s="32" t="s">
        <v>228</v>
      </c>
      <c r="F109" s="32" t="s">
        <v>86</v>
      </c>
      <c r="G109" s="32" t="s">
        <v>268</v>
      </c>
      <c r="H109" s="33" t="s">
        <v>88</v>
      </c>
      <c r="I109" s="34">
        <v>2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ht="25.5" x14ac:dyDescent="0.25">
      <c r="A110" s="55" t="s">
        <v>86</v>
      </c>
      <c r="B110" s="11">
        <v>15</v>
      </c>
      <c r="C110" s="32" t="s">
        <v>269</v>
      </c>
      <c r="D110" s="32" t="s">
        <v>270</v>
      </c>
      <c r="E110" s="32" t="s">
        <v>228</v>
      </c>
      <c r="F110" s="32" t="s">
        <v>86</v>
      </c>
      <c r="G110" s="32" t="s">
        <v>271</v>
      </c>
      <c r="H110" s="33" t="s">
        <v>88</v>
      </c>
      <c r="I110" s="34">
        <v>2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ht="25.5" x14ac:dyDescent="0.25">
      <c r="A111" s="55" t="s">
        <v>86</v>
      </c>
      <c r="B111" s="11">
        <v>16</v>
      </c>
      <c r="C111" s="32" t="s">
        <v>272</v>
      </c>
      <c r="D111" s="32" t="s">
        <v>273</v>
      </c>
      <c r="E111" s="32" t="s">
        <v>228</v>
      </c>
      <c r="F111" s="32" t="s">
        <v>86</v>
      </c>
      <c r="G111" s="32" t="s">
        <v>274</v>
      </c>
      <c r="H111" s="33" t="s">
        <v>88</v>
      </c>
      <c r="I111" s="34">
        <v>2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ht="25.5" x14ac:dyDescent="0.25">
      <c r="A112" s="55" t="s">
        <v>86</v>
      </c>
      <c r="B112" s="11">
        <v>17</v>
      </c>
      <c r="C112" s="32" t="s">
        <v>275</v>
      </c>
      <c r="D112" s="32" t="s">
        <v>276</v>
      </c>
      <c r="E112" s="32" t="s">
        <v>228</v>
      </c>
      <c r="F112" s="32" t="s">
        <v>86</v>
      </c>
      <c r="G112" s="32" t="s">
        <v>277</v>
      </c>
      <c r="H112" s="33" t="s">
        <v>88</v>
      </c>
      <c r="I112" s="34">
        <v>2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ht="25.5" x14ac:dyDescent="0.25">
      <c r="A113" s="55" t="s">
        <v>86</v>
      </c>
      <c r="B113" s="11">
        <v>18</v>
      </c>
      <c r="C113" s="32" t="s">
        <v>278</v>
      </c>
      <c r="D113" s="32" t="s">
        <v>279</v>
      </c>
      <c r="E113" s="32" t="s">
        <v>228</v>
      </c>
      <c r="F113" s="32" t="s">
        <v>86</v>
      </c>
      <c r="G113" s="32" t="s">
        <v>280</v>
      </c>
      <c r="H113" s="33" t="s">
        <v>88</v>
      </c>
      <c r="I113" s="34">
        <v>2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ht="25.5" x14ac:dyDescent="0.25">
      <c r="A114" s="55" t="s">
        <v>86</v>
      </c>
      <c r="B114" s="11">
        <v>19</v>
      </c>
      <c r="C114" s="32" t="s">
        <v>281</v>
      </c>
      <c r="D114" s="32" t="s">
        <v>282</v>
      </c>
      <c r="E114" s="32" t="s">
        <v>228</v>
      </c>
      <c r="F114" s="32" t="s">
        <v>86</v>
      </c>
      <c r="G114" s="32" t="s">
        <v>283</v>
      </c>
      <c r="H114" s="33" t="s">
        <v>88</v>
      </c>
      <c r="I114" s="34">
        <v>2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ht="25.5" x14ac:dyDescent="0.25">
      <c r="A115" s="55" t="s">
        <v>86</v>
      </c>
      <c r="B115" s="11">
        <v>20</v>
      </c>
      <c r="C115" s="32" t="s">
        <v>284</v>
      </c>
      <c r="D115" s="32" t="s">
        <v>285</v>
      </c>
      <c r="E115" s="32" t="s">
        <v>228</v>
      </c>
      <c r="F115" s="32" t="s">
        <v>86</v>
      </c>
      <c r="G115" s="32" t="s">
        <v>286</v>
      </c>
      <c r="H115" s="33" t="s">
        <v>88</v>
      </c>
      <c r="I115" s="34">
        <v>2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ht="25.5" x14ac:dyDescent="0.25">
      <c r="A116" s="55" t="s">
        <v>86</v>
      </c>
      <c r="B116" s="11">
        <v>21</v>
      </c>
      <c r="C116" s="32" t="s">
        <v>287</v>
      </c>
      <c r="D116" s="32" t="s">
        <v>288</v>
      </c>
      <c r="E116" s="32" t="s">
        <v>228</v>
      </c>
      <c r="F116" s="32" t="s">
        <v>86</v>
      </c>
      <c r="G116" s="32" t="s">
        <v>289</v>
      </c>
      <c r="H116" s="33" t="s">
        <v>88</v>
      </c>
      <c r="I116" s="34">
        <v>2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ht="25.5" x14ac:dyDescent="0.25">
      <c r="A117" s="55" t="s">
        <v>86</v>
      </c>
      <c r="B117" s="11">
        <v>22</v>
      </c>
      <c r="C117" s="32" t="s">
        <v>290</v>
      </c>
      <c r="D117" s="32" t="s">
        <v>291</v>
      </c>
      <c r="E117" s="32" t="s">
        <v>228</v>
      </c>
      <c r="F117" s="32" t="s">
        <v>86</v>
      </c>
      <c r="G117" s="32" t="s">
        <v>292</v>
      </c>
      <c r="H117" s="33" t="s">
        <v>88</v>
      </c>
      <c r="I117" s="34">
        <v>2</v>
      </c>
      <c r="J117" s="59"/>
      <c r="K117" s="11">
        <v>1</v>
      </c>
      <c r="L117" s="35"/>
      <c r="M117" s="36"/>
      <c r="N117" s="37">
        <f>IF(M117&gt;0,ROUND(L117/M117,4),0)</f>
        <v>0</v>
      </c>
      <c r="O117" s="38"/>
      <c r="P117" s="39"/>
      <c r="Q117" s="37">
        <f>ROUND(ROUND(N117,4)*(1-O117),4)</f>
        <v>0</v>
      </c>
      <c r="R117" s="37">
        <f>ROUND(ROUND(Q117,4)*(1+P117),4)</f>
        <v>0</v>
      </c>
      <c r="S117" s="37">
        <f>ROUND($I117*Q117,4)</f>
        <v>0</v>
      </c>
      <c r="T117" s="37">
        <f>ROUND($I117*R117,4)</f>
        <v>0</v>
      </c>
      <c r="U117" s="40"/>
      <c r="V117" s="40"/>
      <c r="W117" s="40"/>
      <c r="X117" s="40"/>
      <c r="Y117" s="41"/>
    </row>
    <row r="118" spans="1:25" ht="25.5" x14ac:dyDescent="0.25">
      <c r="A118" s="55" t="s">
        <v>86</v>
      </c>
      <c r="B118" s="11">
        <v>23</v>
      </c>
      <c r="C118" s="32" t="s">
        <v>293</v>
      </c>
      <c r="D118" s="32" t="s">
        <v>294</v>
      </c>
      <c r="E118" s="32" t="s">
        <v>228</v>
      </c>
      <c r="F118" s="32" t="s">
        <v>86</v>
      </c>
      <c r="G118" s="32" t="s">
        <v>295</v>
      </c>
      <c r="H118" s="33" t="s">
        <v>88</v>
      </c>
      <c r="I118" s="34">
        <v>2</v>
      </c>
      <c r="J118" s="59"/>
      <c r="K118" s="11">
        <v>1</v>
      </c>
      <c r="L118" s="35"/>
      <c r="M118" s="36"/>
      <c r="N118" s="37">
        <f>IF(M118&gt;0,ROUND(L118/M118,4),0)</f>
        <v>0</v>
      </c>
      <c r="O118" s="38"/>
      <c r="P118" s="39"/>
      <c r="Q118" s="37">
        <f>ROUND(ROUND(N118,4)*(1-O118),4)</f>
        <v>0</v>
      </c>
      <c r="R118" s="37">
        <f>ROUND(ROUND(Q118,4)*(1+P118),4)</f>
        <v>0</v>
      </c>
      <c r="S118" s="37">
        <f>ROUND($I118*Q118,4)</f>
        <v>0</v>
      </c>
      <c r="T118" s="37">
        <f>ROUND($I118*R118,4)</f>
        <v>0</v>
      </c>
      <c r="U118" s="40"/>
      <c r="V118" s="40"/>
      <c r="W118" s="40"/>
      <c r="X118" s="40"/>
      <c r="Y118" s="41"/>
    </row>
    <row r="119" spans="1:25" ht="25.5" x14ac:dyDescent="0.25">
      <c r="A119" s="55" t="s">
        <v>86</v>
      </c>
      <c r="B119" s="11">
        <v>24</v>
      </c>
      <c r="C119" s="32" t="s">
        <v>296</v>
      </c>
      <c r="D119" s="32" t="s">
        <v>297</v>
      </c>
      <c r="E119" s="32" t="s">
        <v>228</v>
      </c>
      <c r="F119" s="32" t="s">
        <v>86</v>
      </c>
      <c r="G119" s="32" t="s">
        <v>298</v>
      </c>
      <c r="H119" s="33" t="s">
        <v>88</v>
      </c>
      <c r="I119" s="34">
        <v>2</v>
      </c>
      <c r="J119" s="59"/>
      <c r="K119" s="11">
        <v>1</v>
      </c>
      <c r="L119" s="35"/>
      <c r="M119" s="36"/>
      <c r="N119" s="37">
        <f>IF(M119&gt;0,ROUND(L119/M119,4),0)</f>
        <v>0</v>
      </c>
      <c r="O119" s="38"/>
      <c r="P119" s="39"/>
      <c r="Q119" s="37">
        <f>ROUND(ROUND(N119,4)*(1-O119),4)</f>
        <v>0</v>
      </c>
      <c r="R119" s="37">
        <f>ROUND(ROUND(Q119,4)*(1+P119),4)</f>
        <v>0</v>
      </c>
      <c r="S119" s="37">
        <f>ROUND($I119*Q119,4)</f>
        <v>0</v>
      </c>
      <c r="T119" s="37">
        <f>ROUND($I119*R119,4)</f>
        <v>0</v>
      </c>
      <c r="U119" s="40"/>
      <c r="V119" s="40"/>
      <c r="W119" s="40"/>
      <c r="X119" s="40"/>
      <c r="Y119" s="41"/>
    </row>
    <row r="120" spans="1:25" ht="38.25" x14ac:dyDescent="0.25">
      <c r="A120" s="55" t="s">
        <v>86</v>
      </c>
      <c r="B120" s="11">
        <v>25</v>
      </c>
      <c r="C120" s="32" t="s">
        <v>299</v>
      </c>
      <c r="D120" s="32" t="s">
        <v>300</v>
      </c>
      <c r="E120" s="32" t="s">
        <v>228</v>
      </c>
      <c r="F120" s="32" t="s">
        <v>86</v>
      </c>
      <c r="G120" s="32" t="s">
        <v>301</v>
      </c>
      <c r="H120" s="33" t="s">
        <v>88</v>
      </c>
      <c r="I120" s="34">
        <v>2</v>
      </c>
      <c r="J120" s="59"/>
      <c r="K120" s="11">
        <v>1</v>
      </c>
      <c r="L120" s="35"/>
      <c r="M120" s="36"/>
      <c r="N120" s="37">
        <f>IF(M120&gt;0,ROUND(L120/M120,4),0)</f>
        <v>0</v>
      </c>
      <c r="O120" s="38"/>
      <c r="P120" s="39"/>
      <c r="Q120" s="37">
        <f>ROUND(ROUND(N120,4)*(1-O120),4)</f>
        <v>0</v>
      </c>
      <c r="R120" s="37">
        <f>ROUND(ROUND(Q120,4)*(1+P120),4)</f>
        <v>0</v>
      </c>
      <c r="S120" s="37">
        <f>ROUND($I120*Q120,4)</f>
        <v>0</v>
      </c>
      <c r="T120" s="37">
        <f>ROUND($I120*R120,4)</f>
        <v>0</v>
      </c>
      <c r="U120" s="40"/>
      <c r="V120" s="40"/>
      <c r="W120" s="40"/>
      <c r="X120" s="40"/>
      <c r="Y120" s="41"/>
    </row>
    <row r="121" spans="1:25" ht="38.25" x14ac:dyDescent="0.25">
      <c r="A121" s="55" t="s">
        <v>86</v>
      </c>
      <c r="B121" s="11">
        <v>26</v>
      </c>
      <c r="C121" s="32" t="s">
        <v>302</v>
      </c>
      <c r="D121" s="32" t="s">
        <v>300</v>
      </c>
      <c r="E121" s="32" t="s">
        <v>228</v>
      </c>
      <c r="F121" s="32" t="s">
        <v>86</v>
      </c>
      <c r="G121" s="32" t="s">
        <v>303</v>
      </c>
      <c r="H121" s="33" t="s">
        <v>88</v>
      </c>
      <c r="I121" s="34">
        <v>2</v>
      </c>
      <c r="J121" s="59"/>
      <c r="K121" s="11">
        <v>1</v>
      </c>
      <c r="L121" s="35"/>
      <c r="M121" s="36"/>
      <c r="N121" s="37">
        <f>IF(M121&gt;0,ROUND(L121/M121,4),0)</f>
        <v>0</v>
      </c>
      <c r="O121" s="38"/>
      <c r="P121" s="39"/>
      <c r="Q121" s="37">
        <f>ROUND(ROUND(N121,4)*(1-O121),4)</f>
        <v>0</v>
      </c>
      <c r="R121" s="37">
        <f>ROUND(ROUND(Q121,4)*(1+P121),4)</f>
        <v>0</v>
      </c>
      <c r="S121" s="37">
        <f>ROUND($I121*Q121,4)</f>
        <v>0</v>
      </c>
      <c r="T121" s="37">
        <f>ROUND($I121*R121,4)</f>
        <v>0</v>
      </c>
      <c r="U121" s="40"/>
      <c r="V121" s="40"/>
      <c r="W121" s="40"/>
      <c r="X121" s="40"/>
      <c r="Y121" s="41"/>
    </row>
    <row r="122" spans="1:25" ht="25.5" x14ac:dyDescent="0.25">
      <c r="A122" s="55" t="s">
        <v>86</v>
      </c>
      <c r="B122" s="11">
        <v>27</v>
      </c>
      <c r="C122" s="32" t="s">
        <v>304</v>
      </c>
      <c r="D122" s="32" t="s">
        <v>305</v>
      </c>
      <c r="E122" s="32" t="s">
        <v>228</v>
      </c>
      <c r="F122" s="32" t="s">
        <v>86</v>
      </c>
      <c r="G122" s="32" t="s">
        <v>306</v>
      </c>
      <c r="H122" s="33" t="s">
        <v>88</v>
      </c>
      <c r="I122" s="34">
        <v>2</v>
      </c>
      <c r="J122" s="59"/>
      <c r="K122" s="11">
        <v>1</v>
      </c>
      <c r="L122" s="35"/>
      <c r="M122" s="36"/>
      <c r="N122" s="37">
        <f>IF(M122&gt;0,ROUND(L122/M122,4),0)</f>
        <v>0</v>
      </c>
      <c r="O122" s="38"/>
      <c r="P122" s="39"/>
      <c r="Q122" s="37">
        <f>ROUND(ROUND(N122,4)*(1-O122),4)</f>
        <v>0</v>
      </c>
      <c r="R122" s="37">
        <f>ROUND(ROUND(Q122,4)*(1+P122),4)</f>
        <v>0</v>
      </c>
      <c r="S122" s="37">
        <f>ROUND($I122*Q122,4)</f>
        <v>0</v>
      </c>
      <c r="T122" s="37">
        <f>ROUND($I122*R122,4)</f>
        <v>0</v>
      </c>
      <c r="U122" s="40"/>
      <c r="V122" s="40"/>
      <c r="W122" s="40"/>
      <c r="X122" s="40"/>
      <c r="Y122" s="41"/>
    </row>
    <row r="123" spans="1:25" ht="25.5" x14ac:dyDescent="0.25">
      <c r="A123" s="55" t="s">
        <v>86</v>
      </c>
      <c r="B123" s="11">
        <v>28</v>
      </c>
      <c r="C123" s="32" t="s">
        <v>307</v>
      </c>
      <c r="D123" s="32" t="s">
        <v>308</v>
      </c>
      <c r="E123" s="32" t="s">
        <v>228</v>
      </c>
      <c r="F123" s="32" t="s">
        <v>86</v>
      </c>
      <c r="G123" s="32" t="s">
        <v>309</v>
      </c>
      <c r="H123" s="33" t="s">
        <v>88</v>
      </c>
      <c r="I123" s="34">
        <v>2</v>
      </c>
      <c r="J123" s="59"/>
      <c r="K123" s="11">
        <v>1</v>
      </c>
      <c r="L123" s="35"/>
      <c r="M123" s="36"/>
      <c r="N123" s="37">
        <f>IF(M123&gt;0,ROUND(L123/M123,4),0)</f>
        <v>0</v>
      </c>
      <c r="O123" s="38"/>
      <c r="P123" s="39"/>
      <c r="Q123" s="37">
        <f>ROUND(ROUND(N123,4)*(1-O123),4)</f>
        <v>0</v>
      </c>
      <c r="R123" s="37">
        <f>ROUND(ROUND(Q123,4)*(1+P123),4)</f>
        <v>0</v>
      </c>
      <c r="S123" s="37">
        <f>ROUND($I123*Q123,4)</f>
        <v>0</v>
      </c>
      <c r="T123" s="37">
        <f>ROUND($I123*R123,4)</f>
        <v>0</v>
      </c>
      <c r="U123" s="40"/>
      <c r="V123" s="40"/>
      <c r="W123" s="40"/>
      <c r="X123" s="40"/>
      <c r="Y123" s="41"/>
    </row>
    <row r="124" spans="1:25" ht="38.25" x14ac:dyDescent="0.25">
      <c r="A124" s="55" t="s">
        <v>86</v>
      </c>
      <c r="B124" s="11">
        <v>29</v>
      </c>
      <c r="C124" s="32" t="s">
        <v>310</v>
      </c>
      <c r="D124" s="32" t="s">
        <v>311</v>
      </c>
      <c r="E124" s="32" t="s">
        <v>228</v>
      </c>
      <c r="F124" s="32" t="s">
        <v>86</v>
      </c>
      <c r="G124" s="32" t="s">
        <v>312</v>
      </c>
      <c r="H124" s="33" t="s">
        <v>88</v>
      </c>
      <c r="I124" s="34">
        <v>2</v>
      </c>
      <c r="J124" s="59"/>
      <c r="K124" s="11">
        <v>1</v>
      </c>
      <c r="L124" s="35"/>
      <c r="M124" s="36"/>
      <c r="N124" s="37">
        <f>IF(M124&gt;0,ROUND(L124/M124,4),0)</f>
        <v>0</v>
      </c>
      <c r="O124" s="38"/>
      <c r="P124" s="39"/>
      <c r="Q124" s="37">
        <f>ROUND(ROUND(N124,4)*(1-O124),4)</f>
        <v>0</v>
      </c>
      <c r="R124" s="37">
        <f>ROUND(ROUND(Q124,4)*(1+P124),4)</f>
        <v>0</v>
      </c>
      <c r="S124" s="37">
        <f>ROUND($I124*Q124,4)</f>
        <v>0</v>
      </c>
      <c r="T124" s="37">
        <f>ROUND($I124*R124,4)</f>
        <v>0</v>
      </c>
      <c r="U124" s="40"/>
      <c r="V124" s="40"/>
      <c r="W124" s="40"/>
      <c r="X124" s="40"/>
      <c r="Y124" s="41"/>
    </row>
    <row r="125" spans="1:25" ht="38.25" x14ac:dyDescent="0.25">
      <c r="A125" s="55" t="s">
        <v>86</v>
      </c>
      <c r="B125" s="11">
        <v>30</v>
      </c>
      <c r="C125" s="32" t="s">
        <v>313</v>
      </c>
      <c r="D125" s="32" t="s">
        <v>311</v>
      </c>
      <c r="E125" s="32" t="s">
        <v>228</v>
      </c>
      <c r="F125" s="32" t="s">
        <v>86</v>
      </c>
      <c r="G125" s="32" t="s">
        <v>314</v>
      </c>
      <c r="H125" s="33" t="s">
        <v>88</v>
      </c>
      <c r="I125" s="34">
        <v>2</v>
      </c>
      <c r="J125" s="59"/>
      <c r="K125" s="11">
        <v>1</v>
      </c>
      <c r="L125" s="35"/>
      <c r="M125" s="36"/>
      <c r="N125" s="37">
        <f>IF(M125&gt;0,ROUND(L125/M125,4),0)</f>
        <v>0</v>
      </c>
      <c r="O125" s="38"/>
      <c r="P125" s="39"/>
      <c r="Q125" s="37">
        <f>ROUND(ROUND(N125,4)*(1-O125),4)</f>
        <v>0</v>
      </c>
      <c r="R125" s="37">
        <f>ROUND(ROUND(Q125,4)*(1+P125),4)</f>
        <v>0</v>
      </c>
      <c r="S125" s="37">
        <f>ROUND($I125*Q125,4)</f>
        <v>0</v>
      </c>
      <c r="T125" s="37">
        <f>ROUND($I125*R125,4)</f>
        <v>0</v>
      </c>
      <c r="U125" s="40"/>
      <c r="V125" s="40"/>
      <c r="W125" s="40"/>
      <c r="X125" s="40"/>
      <c r="Y125" s="41"/>
    </row>
    <row r="126" spans="1:25" ht="25.5" x14ac:dyDescent="0.25">
      <c r="A126" s="55" t="s">
        <v>86</v>
      </c>
      <c r="B126" s="11">
        <v>31</v>
      </c>
      <c r="C126" s="32" t="s">
        <v>315</v>
      </c>
      <c r="D126" s="32" t="s">
        <v>316</v>
      </c>
      <c r="E126" s="32" t="s">
        <v>228</v>
      </c>
      <c r="F126" s="32" t="s">
        <v>86</v>
      </c>
      <c r="G126" s="32" t="s">
        <v>317</v>
      </c>
      <c r="H126" s="33" t="s">
        <v>88</v>
      </c>
      <c r="I126" s="34">
        <v>2</v>
      </c>
      <c r="J126" s="59"/>
      <c r="K126" s="11">
        <v>1</v>
      </c>
      <c r="L126" s="35"/>
      <c r="M126" s="36"/>
      <c r="N126" s="37">
        <f>IF(M126&gt;0,ROUND(L126/M126,4),0)</f>
        <v>0</v>
      </c>
      <c r="O126" s="38"/>
      <c r="P126" s="39"/>
      <c r="Q126" s="37">
        <f>ROUND(ROUND(N126,4)*(1-O126),4)</f>
        <v>0</v>
      </c>
      <c r="R126" s="37">
        <f>ROUND(ROUND(Q126,4)*(1+P126),4)</f>
        <v>0</v>
      </c>
      <c r="S126" s="37">
        <f>ROUND($I126*Q126,4)</f>
        <v>0</v>
      </c>
      <c r="T126" s="37">
        <f>ROUND($I126*R126,4)</f>
        <v>0</v>
      </c>
      <c r="U126" s="40"/>
      <c r="V126" s="40"/>
      <c r="W126" s="40"/>
      <c r="X126" s="40"/>
      <c r="Y126" s="41"/>
    </row>
    <row r="127" spans="1:25" ht="25.5" x14ac:dyDescent="0.25">
      <c r="A127" s="55" t="s">
        <v>86</v>
      </c>
      <c r="B127" s="11">
        <v>32</v>
      </c>
      <c r="C127" s="32" t="s">
        <v>318</v>
      </c>
      <c r="D127" s="32" t="s">
        <v>319</v>
      </c>
      <c r="E127" s="32" t="s">
        <v>228</v>
      </c>
      <c r="F127" s="32" t="s">
        <v>86</v>
      </c>
      <c r="G127" s="32" t="s">
        <v>320</v>
      </c>
      <c r="H127" s="33" t="s">
        <v>88</v>
      </c>
      <c r="I127" s="34">
        <v>2</v>
      </c>
      <c r="J127" s="59"/>
      <c r="K127" s="11">
        <v>1</v>
      </c>
      <c r="L127" s="35"/>
      <c r="M127" s="36"/>
      <c r="N127" s="37">
        <f>IF(M127&gt;0,ROUND(L127/M127,4),0)</f>
        <v>0</v>
      </c>
      <c r="O127" s="38"/>
      <c r="P127" s="39"/>
      <c r="Q127" s="37">
        <f>ROUND(ROUND(N127,4)*(1-O127),4)</f>
        <v>0</v>
      </c>
      <c r="R127" s="37">
        <f>ROUND(ROUND(Q127,4)*(1+P127),4)</f>
        <v>0</v>
      </c>
      <c r="S127" s="37">
        <f>ROUND($I127*Q127,4)</f>
        <v>0</v>
      </c>
      <c r="T127" s="37">
        <f>ROUND($I127*R127,4)</f>
        <v>0</v>
      </c>
      <c r="U127" s="40"/>
      <c r="V127" s="40"/>
      <c r="W127" s="40"/>
      <c r="X127" s="40"/>
      <c r="Y127" s="41"/>
    </row>
    <row r="128" spans="1:25" ht="38.25" x14ac:dyDescent="0.25">
      <c r="A128" s="55" t="s">
        <v>86</v>
      </c>
      <c r="B128" s="11">
        <v>33</v>
      </c>
      <c r="C128" s="32" t="s">
        <v>321</v>
      </c>
      <c r="D128" s="32" t="s">
        <v>322</v>
      </c>
      <c r="E128" s="32" t="s">
        <v>228</v>
      </c>
      <c r="F128" s="32" t="s">
        <v>86</v>
      </c>
      <c r="G128" s="32" t="s">
        <v>86</v>
      </c>
      <c r="H128" s="33" t="s">
        <v>88</v>
      </c>
      <c r="I128" s="34">
        <v>2</v>
      </c>
      <c r="J128" s="59"/>
      <c r="K128" s="11">
        <v>1</v>
      </c>
      <c r="L128" s="35"/>
      <c r="M128" s="36"/>
      <c r="N128" s="37">
        <f>IF(M128&gt;0,ROUND(L128/M128,4),0)</f>
        <v>0</v>
      </c>
      <c r="O128" s="38"/>
      <c r="P128" s="39"/>
      <c r="Q128" s="37">
        <f>ROUND(ROUND(N128,4)*(1-O128),4)</f>
        <v>0</v>
      </c>
      <c r="R128" s="37">
        <f>ROUND(ROUND(Q128,4)*(1+P128),4)</f>
        <v>0</v>
      </c>
      <c r="S128" s="37">
        <f>ROUND($I128*Q128,4)</f>
        <v>0</v>
      </c>
      <c r="T128" s="37">
        <f>ROUND($I128*R128,4)</f>
        <v>0</v>
      </c>
      <c r="U128" s="40"/>
      <c r="V128" s="40"/>
      <c r="W128" s="40"/>
      <c r="X128" s="40"/>
      <c r="Y128" s="41"/>
    </row>
    <row r="129" spans="1:25" ht="26.25" thickBot="1" x14ac:dyDescent="0.3">
      <c r="A129" s="56" t="s">
        <v>86</v>
      </c>
      <c r="B129" s="13">
        <v>34</v>
      </c>
      <c r="C129" s="42" t="s">
        <v>323</v>
      </c>
      <c r="D129" s="42" t="s">
        <v>324</v>
      </c>
      <c r="E129" s="42" t="s">
        <v>228</v>
      </c>
      <c r="F129" s="42" t="s">
        <v>86</v>
      </c>
      <c r="G129" s="42" t="s">
        <v>86</v>
      </c>
      <c r="H129" s="43" t="s">
        <v>88</v>
      </c>
      <c r="I129" s="44">
        <v>2</v>
      </c>
      <c r="J129" s="60"/>
      <c r="K129" s="13">
        <v>1</v>
      </c>
      <c r="L129" s="45"/>
      <c r="M129" s="46"/>
      <c r="N129" s="47">
        <f>IF(M129&gt;0,ROUND(L129/M129,4),0)</f>
        <v>0</v>
      </c>
      <c r="O129" s="48"/>
      <c r="P129" s="49"/>
      <c r="Q129" s="47">
        <f>ROUND(ROUND(N129,4)*(1-O129),4)</f>
        <v>0</v>
      </c>
      <c r="R129" s="47">
        <f>ROUND(ROUND(Q129,4)*(1+P129),4)</f>
        <v>0</v>
      </c>
      <c r="S129" s="47">
        <f>ROUND($I129*Q129,4)</f>
        <v>0</v>
      </c>
      <c r="T129" s="47">
        <f>ROUND($I129*R129,4)</f>
        <v>0</v>
      </c>
      <c r="U129" s="50"/>
      <c r="V129" s="50"/>
      <c r="W129" s="50"/>
      <c r="X129" s="50"/>
      <c r="Y129" s="51"/>
    </row>
    <row r="130" spans="1:25" ht="13.5" thickBot="1" x14ac:dyDescent="0.3">
      <c r="R130" s="61" t="s">
        <v>219</v>
      </c>
      <c r="S130" s="62">
        <f>SUM(S96:S129)</f>
        <v>0</v>
      </c>
      <c r="T130" s="63">
        <f>SUM(T96:T129)</f>
        <v>0</v>
      </c>
    </row>
    <row r="132" spans="1:25" ht="13.5" thickBot="1" x14ac:dyDescent="0.3"/>
    <row r="133" spans="1:25" ht="13.5" thickBot="1" x14ac:dyDescent="0.3">
      <c r="A133" s="52" t="s">
        <v>53</v>
      </c>
      <c r="B133" s="57" t="s">
        <v>325</v>
      </c>
      <c r="C133" s="18" t="s">
        <v>326</v>
      </c>
      <c r="D133" s="18"/>
      <c r="E133" s="18"/>
      <c r="F133" s="18"/>
      <c r="G133" s="18"/>
      <c r="H133" s="18" t="s">
        <v>56</v>
      </c>
      <c r="I133" s="18"/>
      <c r="J133" s="8"/>
      <c r="K133" s="7"/>
      <c r="L133" s="18" t="s">
        <v>327</v>
      </c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8"/>
    </row>
    <row r="134" spans="1:25" ht="51.75" thickBot="1" x14ac:dyDescent="0.3">
      <c r="A134" s="53" t="s">
        <v>58</v>
      </c>
      <c r="B134" s="19" t="s">
        <v>59</v>
      </c>
      <c r="C134" s="20" t="s">
        <v>223</v>
      </c>
      <c r="D134" s="20" t="s">
        <v>328</v>
      </c>
      <c r="E134" s="20" t="s">
        <v>225</v>
      </c>
      <c r="F134" s="20" t="s">
        <v>63</v>
      </c>
      <c r="G134" s="20" t="s">
        <v>64</v>
      </c>
      <c r="H134" s="20" t="s">
        <v>65</v>
      </c>
      <c r="I134" s="20" t="s">
        <v>66</v>
      </c>
      <c r="J134" s="21" t="s">
        <v>67</v>
      </c>
      <c r="K134" s="19" t="s">
        <v>68</v>
      </c>
      <c r="L134" s="20" t="s">
        <v>69</v>
      </c>
      <c r="M134" s="20" t="s">
        <v>70</v>
      </c>
      <c r="N134" s="20" t="s">
        <v>71</v>
      </c>
      <c r="O134" s="20" t="s">
        <v>72</v>
      </c>
      <c r="P134" s="20" t="s">
        <v>73</v>
      </c>
      <c r="Q134" s="20" t="s">
        <v>74</v>
      </c>
      <c r="R134" s="20" t="s">
        <v>75</v>
      </c>
      <c r="S134" s="20" t="s">
        <v>76</v>
      </c>
      <c r="T134" s="20" t="s">
        <v>77</v>
      </c>
      <c r="U134" s="20" t="s">
        <v>78</v>
      </c>
      <c r="V134" s="20" t="s">
        <v>79</v>
      </c>
      <c r="W134" s="20" t="s">
        <v>80</v>
      </c>
      <c r="X134" s="20" t="s">
        <v>81</v>
      </c>
      <c r="Y134" s="21" t="s">
        <v>82</v>
      </c>
    </row>
    <row r="135" spans="1:25" ht="89.25" x14ac:dyDescent="0.25">
      <c r="A135" s="54" t="s">
        <v>83</v>
      </c>
      <c r="B135" s="9">
        <v>1</v>
      </c>
      <c r="C135" s="22" t="s">
        <v>329</v>
      </c>
      <c r="D135" s="22" t="s">
        <v>330</v>
      </c>
      <c r="E135" s="22" t="s">
        <v>331</v>
      </c>
      <c r="F135" s="22" t="s">
        <v>86</v>
      </c>
      <c r="G135" s="22" t="s">
        <v>332</v>
      </c>
      <c r="H135" s="23" t="s">
        <v>88</v>
      </c>
      <c r="I135" s="24">
        <v>60</v>
      </c>
      <c r="J135" s="58"/>
      <c r="K135" s="9">
        <v>1</v>
      </c>
      <c r="L135" s="25"/>
      <c r="M135" s="26"/>
      <c r="N135" s="27">
        <f>IF(M135&gt;0,ROUND(L135/M135,4),0)</f>
        <v>0</v>
      </c>
      <c r="O135" s="28"/>
      <c r="P135" s="29"/>
      <c r="Q135" s="27">
        <f>ROUND(ROUND(N135,4)*(1-O135),4)</f>
        <v>0</v>
      </c>
      <c r="R135" s="27">
        <f>ROUND(ROUND(Q135,4)*(1+P135),4)</f>
        <v>0</v>
      </c>
      <c r="S135" s="27">
        <f>ROUND($I135*Q135,4)</f>
        <v>0</v>
      </c>
      <c r="T135" s="27">
        <f>ROUND($I135*R135,4)</f>
        <v>0</v>
      </c>
      <c r="U135" s="30"/>
      <c r="V135" s="30"/>
      <c r="W135" s="30"/>
      <c r="X135" s="30"/>
      <c r="Y135" s="31"/>
    </row>
    <row r="136" spans="1:25" ht="63.75" x14ac:dyDescent="0.25">
      <c r="A136" s="55" t="s">
        <v>83</v>
      </c>
      <c r="B136" s="11">
        <v>2</v>
      </c>
      <c r="C136" s="32" t="s">
        <v>329</v>
      </c>
      <c r="D136" s="32" t="s">
        <v>333</v>
      </c>
      <c r="E136" s="32" t="s">
        <v>331</v>
      </c>
      <c r="F136" s="32" t="s">
        <v>86</v>
      </c>
      <c r="G136" s="32" t="s">
        <v>334</v>
      </c>
      <c r="H136" s="33" t="s">
        <v>88</v>
      </c>
      <c r="I136" s="34">
        <v>36</v>
      </c>
      <c r="J136" s="59"/>
      <c r="K136" s="11">
        <v>1</v>
      </c>
      <c r="L136" s="35"/>
      <c r="M136" s="36"/>
      <c r="N136" s="37">
        <f>IF(M136&gt;0,ROUND(L136/M136,4),0)</f>
        <v>0</v>
      </c>
      <c r="O136" s="38"/>
      <c r="P136" s="39"/>
      <c r="Q136" s="37">
        <f>ROUND(ROUND(N136,4)*(1-O136),4)</f>
        <v>0</v>
      </c>
      <c r="R136" s="37">
        <f>ROUND(ROUND(Q136,4)*(1+P136),4)</f>
        <v>0</v>
      </c>
      <c r="S136" s="37">
        <f>ROUND($I136*Q136,4)</f>
        <v>0</v>
      </c>
      <c r="T136" s="37">
        <f>ROUND($I136*R136,4)</f>
        <v>0</v>
      </c>
      <c r="U136" s="40"/>
      <c r="V136" s="40"/>
      <c r="W136" s="40"/>
      <c r="X136" s="40"/>
      <c r="Y136" s="41"/>
    </row>
    <row r="137" spans="1:25" ht="51" x14ac:dyDescent="0.25">
      <c r="A137" s="55" t="s">
        <v>83</v>
      </c>
      <c r="B137" s="11">
        <v>3</v>
      </c>
      <c r="C137" s="32" t="s">
        <v>335</v>
      </c>
      <c r="D137" s="32" t="s">
        <v>336</v>
      </c>
      <c r="E137" s="32" t="s">
        <v>331</v>
      </c>
      <c r="F137" s="32" t="s">
        <v>86</v>
      </c>
      <c r="G137" s="32" t="s">
        <v>337</v>
      </c>
      <c r="H137" s="33" t="s">
        <v>88</v>
      </c>
      <c r="I137" s="34">
        <v>24</v>
      </c>
      <c r="J137" s="59"/>
      <c r="K137" s="11">
        <v>1</v>
      </c>
      <c r="L137" s="35"/>
      <c r="M137" s="36"/>
      <c r="N137" s="37">
        <f>IF(M137&gt;0,ROUND(L137/M137,4),0)</f>
        <v>0</v>
      </c>
      <c r="O137" s="38"/>
      <c r="P137" s="39"/>
      <c r="Q137" s="37">
        <f>ROUND(ROUND(N137,4)*(1-O137),4)</f>
        <v>0</v>
      </c>
      <c r="R137" s="37">
        <f>ROUND(ROUND(Q137,4)*(1+P137),4)</f>
        <v>0</v>
      </c>
      <c r="S137" s="37">
        <f>ROUND($I137*Q137,4)</f>
        <v>0</v>
      </c>
      <c r="T137" s="37">
        <f>ROUND($I137*R137,4)</f>
        <v>0</v>
      </c>
      <c r="U137" s="40"/>
      <c r="V137" s="40"/>
      <c r="W137" s="40"/>
      <c r="X137" s="40"/>
      <c r="Y137" s="41"/>
    </row>
    <row r="138" spans="1:25" ht="63.75" x14ac:dyDescent="0.25">
      <c r="A138" s="55" t="s">
        <v>83</v>
      </c>
      <c r="B138" s="11">
        <v>4</v>
      </c>
      <c r="C138" s="32" t="s">
        <v>335</v>
      </c>
      <c r="D138" s="32" t="s">
        <v>338</v>
      </c>
      <c r="E138" s="32" t="s">
        <v>331</v>
      </c>
      <c r="F138" s="32" t="s">
        <v>86</v>
      </c>
      <c r="G138" s="32" t="s">
        <v>339</v>
      </c>
      <c r="H138" s="33" t="s">
        <v>88</v>
      </c>
      <c r="I138" s="34">
        <v>32</v>
      </c>
      <c r="J138" s="59"/>
      <c r="K138" s="11">
        <v>1</v>
      </c>
      <c r="L138" s="35"/>
      <c r="M138" s="36"/>
      <c r="N138" s="37">
        <f>IF(M138&gt;0,ROUND(L138/M138,4),0)</f>
        <v>0</v>
      </c>
      <c r="O138" s="38"/>
      <c r="P138" s="39"/>
      <c r="Q138" s="37">
        <f>ROUND(ROUND(N138,4)*(1-O138),4)</f>
        <v>0</v>
      </c>
      <c r="R138" s="37">
        <f>ROUND(ROUND(Q138,4)*(1+P138),4)</f>
        <v>0</v>
      </c>
      <c r="S138" s="37">
        <f>ROUND($I138*Q138,4)</f>
        <v>0</v>
      </c>
      <c r="T138" s="37">
        <f>ROUND($I138*R138,4)</f>
        <v>0</v>
      </c>
      <c r="U138" s="40"/>
      <c r="V138" s="40"/>
      <c r="W138" s="40"/>
      <c r="X138" s="40"/>
      <c r="Y138" s="41"/>
    </row>
    <row r="139" spans="1:25" ht="76.5" x14ac:dyDescent="0.25">
      <c r="A139" s="55" t="s">
        <v>83</v>
      </c>
      <c r="B139" s="11">
        <v>5</v>
      </c>
      <c r="C139" s="32" t="s">
        <v>340</v>
      </c>
      <c r="D139" s="32" t="s">
        <v>341</v>
      </c>
      <c r="E139" s="32" t="s">
        <v>331</v>
      </c>
      <c r="F139" s="32" t="s">
        <v>86</v>
      </c>
      <c r="G139" s="32" t="s">
        <v>342</v>
      </c>
      <c r="H139" s="33" t="s">
        <v>88</v>
      </c>
      <c r="I139" s="34">
        <v>72</v>
      </c>
      <c r="J139" s="59"/>
      <c r="K139" s="11">
        <v>1</v>
      </c>
      <c r="L139" s="35"/>
      <c r="M139" s="36"/>
      <c r="N139" s="37">
        <f>IF(M139&gt;0,ROUND(L139/M139,4),0)</f>
        <v>0</v>
      </c>
      <c r="O139" s="38"/>
      <c r="P139" s="39"/>
      <c r="Q139" s="37">
        <f>ROUND(ROUND(N139,4)*(1-O139),4)</f>
        <v>0</v>
      </c>
      <c r="R139" s="37">
        <f>ROUND(ROUND(Q139,4)*(1+P139),4)</f>
        <v>0</v>
      </c>
      <c r="S139" s="37">
        <f>ROUND($I139*Q139,4)</f>
        <v>0</v>
      </c>
      <c r="T139" s="37">
        <f>ROUND($I139*R139,4)</f>
        <v>0</v>
      </c>
      <c r="U139" s="40"/>
      <c r="V139" s="40"/>
      <c r="W139" s="40"/>
      <c r="X139" s="40"/>
      <c r="Y139" s="41"/>
    </row>
    <row r="140" spans="1:25" ht="102" x14ac:dyDescent="0.25">
      <c r="A140" s="55" t="s">
        <v>83</v>
      </c>
      <c r="B140" s="11">
        <v>6</v>
      </c>
      <c r="C140" s="32" t="s">
        <v>340</v>
      </c>
      <c r="D140" s="32" t="s">
        <v>343</v>
      </c>
      <c r="E140" s="32" t="s">
        <v>331</v>
      </c>
      <c r="F140" s="32" t="s">
        <v>86</v>
      </c>
      <c r="G140" s="32" t="s">
        <v>344</v>
      </c>
      <c r="H140" s="33" t="s">
        <v>88</v>
      </c>
      <c r="I140" s="34">
        <v>36</v>
      </c>
      <c r="J140" s="59"/>
      <c r="K140" s="11">
        <v>1</v>
      </c>
      <c r="L140" s="35"/>
      <c r="M140" s="36"/>
      <c r="N140" s="37">
        <f>IF(M140&gt;0,ROUND(L140/M140,4),0)</f>
        <v>0</v>
      </c>
      <c r="O140" s="38"/>
      <c r="P140" s="39"/>
      <c r="Q140" s="37">
        <f>ROUND(ROUND(N140,4)*(1-O140),4)</f>
        <v>0</v>
      </c>
      <c r="R140" s="37">
        <f>ROUND(ROUND(Q140,4)*(1+P140),4)</f>
        <v>0</v>
      </c>
      <c r="S140" s="37">
        <f>ROUND($I140*Q140,4)</f>
        <v>0</v>
      </c>
      <c r="T140" s="37">
        <f>ROUND($I140*R140,4)</f>
        <v>0</v>
      </c>
      <c r="U140" s="40"/>
      <c r="V140" s="40"/>
      <c r="W140" s="40"/>
      <c r="X140" s="40"/>
      <c r="Y140" s="41"/>
    </row>
    <row r="141" spans="1:25" ht="76.5" x14ac:dyDescent="0.25">
      <c r="A141" s="55" t="s">
        <v>83</v>
      </c>
      <c r="B141" s="11">
        <v>7</v>
      </c>
      <c r="C141" s="32" t="s">
        <v>345</v>
      </c>
      <c r="D141" s="32" t="s">
        <v>346</v>
      </c>
      <c r="E141" s="32" t="s">
        <v>331</v>
      </c>
      <c r="F141" s="32" t="s">
        <v>86</v>
      </c>
      <c r="G141" s="32" t="s">
        <v>347</v>
      </c>
      <c r="H141" s="33" t="s">
        <v>88</v>
      </c>
      <c r="I141" s="34">
        <v>16</v>
      </c>
      <c r="J141" s="59"/>
      <c r="K141" s="11">
        <v>1</v>
      </c>
      <c r="L141" s="35"/>
      <c r="M141" s="36"/>
      <c r="N141" s="37">
        <f>IF(M141&gt;0,ROUND(L141/M141,4),0)</f>
        <v>0</v>
      </c>
      <c r="O141" s="38"/>
      <c r="P141" s="39"/>
      <c r="Q141" s="37">
        <f>ROUND(ROUND(N141,4)*(1-O141),4)</f>
        <v>0</v>
      </c>
      <c r="R141" s="37">
        <f>ROUND(ROUND(Q141,4)*(1+P141),4)</f>
        <v>0</v>
      </c>
      <c r="S141" s="37">
        <f>ROUND($I141*Q141,4)</f>
        <v>0</v>
      </c>
      <c r="T141" s="37">
        <f>ROUND($I141*R141,4)</f>
        <v>0</v>
      </c>
      <c r="U141" s="40"/>
      <c r="V141" s="40"/>
      <c r="W141" s="40"/>
      <c r="X141" s="40"/>
      <c r="Y141" s="41"/>
    </row>
    <row r="142" spans="1:25" ht="76.5" x14ac:dyDescent="0.25">
      <c r="A142" s="55" t="s">
        <v>83</v>
      </c>
      <c r="B142" s="11">
        <v>8</v>
      </c>
      <c r="C142" s="32" t="s">
        <v>345</v>
      </c>
      <c r="D142" s="32" t="s">
        <v>348</v>
      </c>
      <c r="E142" s="32" t="s">
        <v>331</v>
      </c>
      <c r="F142" s="32" t="s">
        <v>86</v>
      </c>
      <c r="G142" s="32" t="s">
        <v>349</v>
      </c>
      <c r="H142" s="33" t="s">
        <v>88</v>
      </c>
      <c r="I142" s="34">
        <v>16</v>
      </c>
      <c r="J142" s="59"/>
      <c r="K142" s="11">
        <v>1</v>
      </c>
      <c r="L142" s="35"/>
      <c r="M142" s="36"/>
      <c r="N142" s="37">
        <f>IF(M142&gt;0,ROUND(L142/M142,4),0)</f>
        <v>0</v>
      </c>
      <c r="O142" s="38"/>
      <c r="P142" s="39"/>
      <c r="Q142" s="37">
        <f>ROUND(ROUND(N142,4)*(1-O142),4)</f>
        <v>0</v>
      </c>
      <c r="R142" s="37">
        <f>ROUND(ROUND(Q142,4)*(1+P142),4)</f>
        <v>0</v>
      </c>
      <c r="S142" s="37">
        <f>ROUND($I142*Q142,4)</f>
        <v>0</v>
      </c>
      <c r="T142" s="37">
        <f>ROUND($I142*R142,4)</f>
        <v>0</v>
      </c>
      <c r="U142" s="40"/>
      <c r="V142" s="40"/>
      <c r="W142" s="40"/>
      <c r="X142" s="40"/>
      <c r="Y142" s="41"/>
    </row>
    <row r="143" spans="1:25" ht="51" x14ac:dyDescent="0.25">
      <c r="A143" s="55" t="s">
        <v>83</v>
      </c>
      <c r="B143" s="11">
        <v>9</v>
      </c>
      <c r="C143" s="32" t="s">
        <v>350</v>
      </c>
      <c r="D143" s="32" t="s">
        <v>351</v>
      </c>
      <c r="E143" s="32" t="s">
        <v>331</v>
      </c>
      <c r="F143" s="32" t="s">
        <v>86</v>
      </c>
      <c r="G143" s="32" t="s">
        <v>352</v>
      </c>
      <c r="H143" s="33" t="s">
        <v>88</v>
      </c>
      <c r="I143" s="34">
        <v>32</v>
      </c>
      <c r="J143" s="59"/>
      <c r="K143" s="11">
        <v>1</v>
      </c>
      <c r="L143" s="35"/>
      <c r="M143" s="36"/>
      <c r="N143" s="37">
        <f>IF(M143&gt;0,ROUND(L143/M143,4),0)</f>
        <v>0</v>
      </c>
      <c r="O143" s="38"/>
      <c r="P143" s="39"/>
      <c r="Q143" s="37">
        <f>ROUND(ROUND(N143,4)*(1-O143),4)</f>
        <v>0</v>
      </c>
      <c r="R143" s="37">
        <f>ROUND(ROUND(Q143,4)*(1+P143),4)</f>
        <v>0</v>
      </c>
      <c r="S143" s="37">
        <f>ROUND($I143*Q143,4)</f>
        <v>0</v>
      </c>
      <c r="T143" s="37">
        <f>ROUND($I143*R143,4)</f>
        <v>0</v>
      </c>
      <c r="U143" s="40"/>
      <c r="V143" s="40"/>
      <c r="W143" s="40"/>
      <c r="X143" s="40"/>
      <c r="Y143" s="41"/>
    </row>
    <row r="144" spans="1:25" ht="51" x14ac:dyDescent="0.25">
      <c r="A144" s="55" t="s">
        <v>83</v>
      </c>
      <c r="B144" s="11">
        <v>10</v>
      </c>
      <c r="C144" s="32" t="s">
        <v>350</v>
      </c>
      <c r="D144" s="32" t="s">
        <v>353</v>
      </c>
      <c r="E144" s="32" t="s">
        <v>331</v>
      </c>
      <c r="F144" s="32" t="s">
        <v>86</v>
      </c>
      <c r="G144" s="32" t="s">
        <v>354</v>
      </c>
      <c r="H144" s="33" t="s">
        <v>88</v>
      </c>
      <c r="I144" s="34">
        <v>16</v>
      </c>
      <c r="J144" s="59"/>
      <c r="K144" s="11">
        <v>1</v>
      </c>
      <c r="L144" s="35"/>
      <c r="M144" s="36"/>
      <c r="N144" s="37">
        <f>IF(M144&gt;0,ROUND(L144/M144,4),0)</f>
        <v>0</v>
      </c>
      <c r="O144" s="38"/>
      <c r="P144" s="39"/>
      <c r="Q144" s="37">
        <f>ROUND(ROUND(N144,4)*(1-O144),4)</f>
        <v>0</v>
      </c>
      <c r="R144" s="37">
        <f>ROUND(ROUND(Q144,4)*(1+P144),4)</f>
        <v>0</v>
      </c>
      <c r="S144" s="37">
        <f>ROUND($I144*Q144,4)</f>
        <v>0</v>
      </c>
      <c r="T144" s="37">
        <f>ROUND($I144*R144,4)</f>
        <v>0</v>
      </c>
      <c r="U144" s="40"/>
      <c r="V144" s="40"/>
      <c r="W144" s="40"/>
      <c r="X144" s="40"/>
      <c r="Y144" s="41"/>
    </row>
    <row r="145" spans="1:25" ht="51" x14ac:dyDescent="0.25">
      <c r="A145" s="55" t="s">
        <v>83</v>
      </c>
      <c r="B145" s="11">
        <v>11</v>
      </c>
      <c r="C145" s="32" t="s">
        <v>355</v>
      </c>
      <c r="D145" s="32" t="s">
        <v>356</v>
      </c>
      <c r="E145" s="32" t="s">
        <v>331</v>
      </c>
      <c r="F145" s="32" t="s">
        <v>86</v>
      </c>
      <c r="G145" s="32" t="s">
        <v>357</v>
      </c>
      <c r="H145" s="33" t="s">
        <v>88</v>
      </c>
      <c r="I145" s="34">
        <v>16</v>
      </c>
      <c r="J145" s="59"/>
      <c r="K145" s="11">
        <v>1</v>
      </c>
      <c r="L145" s="35"/>
      <c r="M145" s="36"/>
      <c r="N145" s="37">
        <f>IF(M145&gt;0,ROUND(L145/M145,4),0)</f>
        <v>0</v>
      </c>
      <c r="O145" s="38"/>
      <c r="P145" s="39"/>
      <c r="Q145" s="37">
        <f>ROUND(ROUND(N145,4)*(1-O145),4)</f>
        <v>0</v>
      </c>
      <c r="R145" s="37">
        <f>ROUND(ROUND(Q145,4)*(1+P145),4)</f>
        <v>0</v>
      </c>
      <c r="S145" s="37">
        <f>ROUND($I145*Q145,4)</f>
        <v>0</v>
      </c>
      <c r="T145" s="37">
        <f>ROUND($I145*R145,4)</f>
        <v>0</v>
      </c>
      <c r="U145" s="40"/>
      <c r="V145" s="40"/>
      <c r="W145" s="40"/>
      <c r="X145" s="40"/>
      <c r="Y145" s="41"/>
    </row>
    <row r="146" spans="1:25" ht="51" x14ac:dyDescent="0.25">
      <c r="A146" s="55" t="s">
        <v>83</v>
      </c>
      <c r="B146" s="11">
        <v>12</v>
      </c>
      <c r="C146" s="32" t="s">
        <v>355</v>
      </c>
      <c r="D146" s="32" t="s">
        <v>358</v>
      </c>
      <c r="E146" s="32" t="s">
        <v>331</v>
      </c>
      <c r="F146" s="32" t="s">
        <v>86</v>
      </c>
      <c r="G146" s="32" t="s">
        <v>359</v>
      </c>
      <c r="H146" s="33" t="s">
        <v>88</v>
      </c>
      <c r="I146" s="34">
        <v>8</v>
      </c>
      <c r="J146" s="59"/>
      <c r="K146" s="11">
        <v>1</v>
      </c>
      <c r="L146" s="35"/>
      <c r="M146" s="36"/>
      <c r="N146" s="37">
        <f>IF(M146&gt;0,ROUND(L146/M146,4),0)</f>
        <v>0</v>
      </c>
      <c r="O146" s="38"/>
      <c r="P146" s="39"/>
      <c r="Q146" s="37">
        <f>ROUND(ROUND(N146,4)*(1-O146),4)</f>
        <v>0</v>
      </c>
      <c r="R146" s="37">
        <f>ROUND(ROUND(Q146,4)*(1+P146),4)</f>
        <v>0</v>
      </c>
      <c r="S146" s="37">
        <f>ROUND($I146*Q146,4)</f>
        <v>0</v>
      </c>
      <c r="T146" s="37">
        <f>ROUND($I146*R146,4)</f>
        <v>0</v>
      </c>
      <c r="U146" s="40"/>
      <c r="V146" s="40"/>
      <c r="W146" s="40"/>
      <c r="X146" s="40"/>
      <c r="Y146" s="41"/>
    </row>
    <row r="147" spans="1:25" ht="51" x14ac:dyDescent="0.25">
      <c r="A147" s="55" t="s">
        <v>83</v>
      </c>
      <c r="B147" s="11">
        <v>13</v>
      </c>
      <c r="C147" s="32" t="s">
        <v>360</v>
      </c>
      <c r="D147" s="32" t="s">
        <v>361</v>
      </c>
      <c r="E147" s="32" t="s">
        <v>331</v>
      </c>
      <c r="F147" s="32" t="s">
        <v>86</v>
      </c>
      <c r="G147" s="32" t="s">
        <v>362</v>
      </c>
      <c r="H147" s="33" t="s">
        <v>88</v>
      </c>
      <c r="I147" s="34">
        <v>64</v>
      </c>
      <c r="J147" s="59"/>
      <c r="K147" s="11">
        <v>1</v>
      </c>
      <c r="L147" s="35"/>
      <c r="M147" s="36"/>
      <c r="N147" s="37">
        <f>IF(M147&gt;0,ROUND(L147/M147,4),0)</f>
        <v>0</v>
      </c>
      <c r="O147" s="38"/>
      <c r="P147" s="39"/>
      <c r="Q147" s="37">
        <f>ROUND(ROUND(N147,4)*(1-O147),4)</f>
        <v>0</v>
      </c>
      <c r="R147" s="37">
        <f>ROUND(ROUND(Q147,4)*(1+P147),4)</f>
        <v>0</v>
      </c>
      <c r="S147" s="37">
        <f>ROUND($I147*Q147,4)</f>
        <v>0</v>
      </c>
      <c r="T147" s="37">
        <f>ROUND($I147*R147,4)</f>
        <v>0</v>
      </c>
      <c r="U147" s="40"/>
      <c r="V147" s="40"/>
      <c r="W147" s="40"/>
      <c r="X147" s="40"/>
      <c r="Y147" s="41"/>
    </row>
    <row r="148" spans="1:25" ht="51" x14ac:dyDescent="0.25">
      <c r="A148" s="55" t="s">
        <v>83</v>
      </c>
      <c r="B148" s="11">
        <v>14</v>
      </c>
      <c r="C148" s="32" t="s">
        <v>360</v>
      </c>
      <c r="D148" s="32" t="s">
        <v>363</v>
      </c>
      <c r="E148" s="32" t="s">
        <v>331</v>
      </c>
      <c r="F148" s="32" t="s">
        <v>86</v>
      </c>
      <c r="G148" s="32" t="s">
        <v>364</v>
      </c>
      <c r="H148" s="33" t="s">
        <v>88</v>
      </c>
      <c r="I148" s="34">
        <v>32</v>
      </c>
      <c r="J148" s="59"/>
      <c r="K148" s="11">
        <v>1</v>
      </c>
      <c r="L148" s="35"/>
      <c r="M148" s="36"/>
      <c r="N148" s="37">
        <f>IF(M148&gt;0,ROUND(L148/M148,4),0)</f>
        <v>0</v>
      </c>
      <c r="O148" s="38"/>
      <c r="P148" s="39"/>
      <c r="Q148" s="37">
        <f>ROUND(ROUND(N148,4)*(1-O148),4)</f>
        <v>0</v>
      </c>
      <c r="R148" s="37">
        <f>ROUND(ROUND(Q148,4)*(1+P148),4)</f>
        <v>0</v>
      </c>
      <c r="S148" s="37">
        <f>ROUND($I148*Q148,4)</f>
        <v>0</v>
      </c>
      <c r="T148" s="37">
        <f>ROUND($I148*R148,4)</f>
        <v>0</v>
      </c>
      <c r="U148" s="40"/>
      <c r="V148" s="40"/>
      <c r="W148" s="40"/>
      <c r="X148" s="40"/>
      <c r="Y148" s="41"/>
    </row>
    <row r="149" spans="1:25" ht="76.5" x14ac:dyDescent="0.25">
      <c r="A149" s="55" t="s">
        <v>83</v>
      </c>
      <c r="B149" s="11">
        <v>15</v>
      </c>
      <c r="C149" s="32" t="s">
        <v>365</v>
      </c>
      <c r="D149" s="32" t="s">
        <v>366</v>
      </c>
      <c r="E149" s="32" t="s">
        <v>331</v>
      </c>
      <c r="F149" s="32" t="s">
        <v>86</v>
      </c>
      <c r="G149" s="32" t="s">
        <v>367</v>
      </c>
      <c r="H149" s="33" t="s">
        <v>88</v>
      </c>
      <c r="I149" s="34">
        <v>16</v>
      </c>
      <c r="J149" s="59"/>
      <c r="K149" s="11">
        <v>1</v>
      </c>
      <c r="L149" s="35"/>
      <c r="M149" s="36"/>
      <c r="N149" s="37">
        <f>IF(M149&gt;0,ROUND(L149/M149,4),0)</f>
        <v>0</v>
      </c>
      <c r="O149" s="38"/>
      <c r="P149" s="39"/>
      <c r="Q149" s="37">
        <f>ROUND(ROUND(N149,4)*(1-O149),4)</f>
        <v>0</v>
      </c>
      <c r="R149" s="37">
        <f>ROUND(ROUND(Q149,4)*(1+P149),4)</f>
        <v>0</v>
      </c>
      <c r="S149" s="37">
        <f>ROUND($I149*Q149,4)</f>
        <v>0</v>
      </c>
      <c r="T149" s="37">
        <f>ROUND($I149*R149,4)</f>
        <v>0</v>
      </c>
      <c r="U149" s="40"/>
      <c r="V149" s="40"/>
      <c r="W149" s="40"/>
      <c r="X149" s="40"/>
      <c r="Y149" s="41"/>
    </row>
    <row r="150" spans="1:25" ht="51" x14ac:dyDescent="0.25">
      <c r="A150" s="55" t="s">
        <v>83</v>
      </c>
      <c r="B150" s="11">
        <v>16</v>
      </c>
      <c r="C150" s="32" t="s">
        <v>365</v>
      </c>
      <c r="D150" s="32" t="s">
        <v>368</v>
      </c>
      <c r="E150" s="32" t="s">
        <v>331</v>
      </c>
      <c r="F150" s="32" t="s">
        <v>86</v>
      </c>
      <c r="G150" s="32" t="s">
        <v>369</v>
      </c>
      <c r="H150" s="33" t="s">
        <v>88</v>
      </c>
      <c r="I150" s="34">
        <v>8</v>
      </c>
      <c r="J150" s="59"/>
      <c r="K150" s="11">
        <v>1</v>
      </c>
      <c r="L150" s="35"/>
      <c r="M150" s="36"/>
      <c r="N150" s="37">
        <f>IF(M150&gt;0,ROUND(L150/M150,4),0)</f>
        <v>0</v>
      </c>
      <c r="O150" s="38"/>
      <c r="P150" s="39"/>
      <c r="Q150" s="37">
        <f>ROUND(ROUND(N150,4)*(1-O150),4)</f>
        <v>0</v>
      </c>
      <c r="R150" s="37">
        <f>ROUND(ROUND(Q150,4)*(1+P150),4)</f>
        <v>0</v>
      </c>
      <c r="S150" s="37">
        <f>ROUND($I150*Q150,4)</f>
        <v>0</v>
      </c>
      <c r="T150" s="37">
        <f>ROUND($I150*R150,4)</f>
        <v>0</v>
      </c>
      <c r="U150" s="40"/>
      <c r="V150" s="40"/>
      <c r="W150" s="40"/>
      <c r="X150" s="40"/>
      <c r="Y150" s="41"/>
    </row>
    <row r="151" spans="1:25" ht="76.5" x14ac:dyDescent="0.25">
      <c r="A151" s="55" t="s">
        <v>83</v>
      </c>
      <c r="B151" s="11">
        <v>17</v>
      </c>
      <c r="C151" s="32" t="s">
        <v>370</v>
      </c>
      <c r="D151" s="32" t="s">
        <v>371</v>
      </c>
      <c r="E151" s="32" t="s">
        <v>331</v>
      </c>
      <c r="F151" s="32" t="s">
        <v>86</v>
      </c>
      <c r="G151" s="32" t="s">
        <v>372</v>
      </c>
      <c r="H151" s="33" t="s">
        <v>88</v>
      </c>
      <c r="I151" s="34">
        <v>16</v>
      </c>
      <c r="J151" s="59"/>
      <c r="K151" s="11">
        <v>1</v>
      </c>
      <c r="L151" s="35"/>
      <c r="M151" s="36"/>
      <c r="N151" s="37">
        <f>IF(M151&gt;0,ROUND(L151/M151,4),0)</f>
        <v>0</v>
      </c>
      <c r="O151" s="38"/>
      <c r="P151" s="39"/>
      <c r="Q151" s="37">
        <f>ROUND(ROUND(N151,4)*(1-O151),4)</f>
        <v>0</v>
      </c>
      <c r="R151" s="37">
        <f>ROUND(ROUND(Q151,4)*(1+P151),4)</f>
        <v>0</v>
      </c>
      <c r="S151" s="37">
        <f>ROUND($I151*Q151,4)</f>
        <v>0</v>
      </c>
      <c r="T151" s="37">
        <f>ROUND($I151*R151,4)</f>
        <v>0</v>
      </c>
      <c r="U151" s="40"/>
      <c r="V151" s="40"/>
      <c r="W151" s="40"/>
      <c r="X151" s="40"/>
      <c r="Y151" s="41"/>
    </row>
    <row r="152" spans="1:25" ht="51" x14ac:dyDescent="0.25">
      <c r="A152" s="55" t="s">
        <v>83</v>
      </c>
      <c r="B152" s="11">
        <v>18</v>
      </c>
      <c r="C152" s="32" t="s">
        <v>370</v>
      </c>
      <c r="D152" s="32" t="s">
        <v>373</v>
      </c>
      <c r="E152" s="32" t="s">
        <v>331</v>
      </c>
      <c r="F152" s="32" t="s">
        <v>86</v>
      </c>
      <c r="G152" s="32" t="s">
        <v>374</v>
      </c>
      <c r="H152" s="33" t="s">
        <v>88</v>
      </c>
      <c r="I152" s="34">
        <v>12</v>
      </c>
      <c r="J152" s="59"/>
      <c r="K152" s="11">
        <v>1</v>
      </c>
      <c r="L152" s="35"/>
      <c r="M152" s="36"/>
      <c r="N152" s="37">
        <f>IF(M152&gt;0,ROUND(L152/M152,4),0)</f>
        <v>0</v>
      </c>
      <c r="O152" s="38"/>
      <c r="P152" s="39"/>
      <c r="Q152" s="37">
        <f>ROUND(ROUND(N152,4)*(1-O152),4)</f>
        <v>0</v>
      </c>
      <c r="R152" s="37">
        <f>ROUND(ROUND(Q152,4)*(1+P152),4)</f>
        <v>0</v>
      </c>
      <c r="S152" s="37">
        <f>ROUND($I152*Q152,4)</f>
        <v>0</v>
      </c>
      <c r="T152" s="37">
        <f>ROUND($I152*R152,4)</f>
        <v>0</v>
      </c>
      <c r="U152" s="40"/>
      <c r="V152" s="40"/>
      <c r="W152" s="40"/>
      <c r="X152" s="40"/>
      <c r="Y152" s="41"/>
    </row>
    <row r="153" spans="1:25" ht="63.75" x14ac:dyDescent="0.25">
      <c r="A153" s="55" t="s">
        <v>83</v>
      </c>
      <c r="B153" s="11">
        <v>19</v>
      </c>
      <c r="C153" s="32" t="s">
        <v>375</v>
      </c>
      <c r="D153" s="32" t="s">
        <v>376</v>
      </c>
      <c r="E153" s="32" t="s">
        <v>331</v>
      </c>
      <c r="F153" s="32" t="s">
        <v>86</v>
      </c>
      <c r="G153" s="32" t="s">
        <v>377</v>
      </c>
      <c r="H153" s="33" t="s">
        <v>88</v>
      </c>
      <c r="I153" s="34">
        <v>20</v>
      </c>
      <c r="J153" s="59"/>
      <c r="K153" s="11">
        <v>1</v>
      </c>
      <c r="L153" s="35"/>
      <c r="M153" s="36"/>
      <c r="N153" s="37">
        <f>IF(M153&gt;0,ROUND(L153/M153,4),0)</f>
        <v>0</v>
      </c>
      <c r="O153" s="38"/>
      <c r="P153" s="39"/>
      <c r="Q153" s="37">
        <f>ROUND(ROUND(N153,4)*(1-O153),4)</f>
        <v>0</v>
      </c>
      <c r="R153" s="37">
        <f>ROUND(ROUND(Q153,4)*(1+P153),4)</f>
        <v>0</v>
      </c>
      <c r="S153" s="37">
        <f>ROUND($I153*Q153,4)</f>
        <v>0</v>
      </c>
      <c r="T153" s="37">
        <f>ROUND($I153*R153,4)</f>
        <v>0</v>
      </c>
      <c r="U153" s="40"/>
      <c r="V153" s="40"/>
      <c r="W153" s="40"/>
      <c r="X153" s="40"/>
      <c r="Y153" s="41"/>
    </row>
    <row r="154" spans="1:25" ht="63.75" x14ac:dyDescent="0.25">
      <c r="A154" s="55" t="s">
        <v>83</v>
      </c>
      <c r="B154" s="11">
        <v>20</v>
      </c>
      <c r="C154" s="32" t="s">
        <v>375</v>
      </c>
      <c r="D154" s="32" t="s">
        <v>378</v>
      </c>
      <c r="E154" s="32" t="s">
        <v>331</v>
      </c>
      <c r="F154" s="32" t="s">
        <v>86</v>
      </c>
      <c r="G154" s="32" t="s">
        <v>379</v>
      </c>
      <c r="H154" s="33" t="s">
        <v>88</v>
      </c>
      <c r="I154" s="34">
        <v>32</v>
      </c>
      <c r="J154" s="59"/>
      <c r="K154" s="11">
        <v>1</v>
      </c>
      <c r="L154" s="35"/>
      <c r="M154" s="36"/>
      <c r="N154" s="37">
        <f>IF(M154&gt;0,ROUND(L154/M154,4),0)</f>
        <v>0</v>
      </c>
      <c r="O154" s="38"/>
      <c r="P154" s="39"/>
      <c r="Q154" s="37">
        <f>ROUND(ROUND(N154,4)*(1-O154),4)</f>
        <v>0</v>
      </c>
      <c r="R154" s="37">
        <f>ROUND(ROUND(Q154,4)*(1+P154),4)</f>
        <v>0</v>
      </c>
      <c r="S154" s="37">
        <f>ROUND($I154*Q154,4)</f>
        <v>0</v>
      </c>
      <c r="T154" s="37">
        <f>ROUND($I154*R154,4)</f>
        <v>0</v>
      </c>
      <c r="U154" s="40"/>
      <c r="V154" s="40"/>
      <c r="W154" s="40"/>
      <c r="X154" s="40"/>
      <c r="Y154" s="41"/>
    </row>
    <row r="155" spans="1:25" ht="63.75" x14ac:dyDescent="0.25">
      <c r="A155" s="55" t="s">
        <v>83</v>
      </c>
      <c r="B155" s="11">
        <v>21</v>
      </c>
      <c r="C155" s="32" t="s">
        <v>375</v>
      </c>
      <c r="D155" s="32" t="s">
        <v>380</v>
      </c>
      <c r="E155" s="32" t="s">
        <v>331</v>
      </c>
      <c r="F155" s="32" t="s">
        <v>86</v>
      </c>
      <c r="G155" s="32" t="s">
        <v>381</v>
      </c>
      <c r="H155" s="33" t="s">
        <v>88</v>
      </c>
      <c r="I155" s="34">
        <v>16</v>
      </c>
      <c r="J155" s="59"/>
      <c r="K155" s="11">
        <v>1</v>
      </c>
      <c r="L155" s="35"/>
      <c r="M155" s="36"/>
      <c r="N155" s="37">
        <f>IF(M155&gt;0,ROUND(L155/M155,4),0)</f>
        <v>0</v>
      </c>
      <c r="O155" s="38"/>
      <c r="P155" s="39"/>
      <c r="Q155" s="37">
        <f>ROUND(ROUND(N155,4)*(1-O155),4)</f>
        <v>0</v>
      </c>
      <c r="R155" s="37">
        <f>ROUND(ROUND(Q155,4)*(1+P155),4)</f>
        <v>0</v>
      </c>
      <c r="S155" s="37">
        <f>ROUND($I155*Q155,4)</f>
        <v>0</v>
      </c>
      <c r="T155" s="37">
        <f>ROUND($I155*R155,4)</f>
        <v>0</v>
      </c>
      <c r="U155" s="40"/>
      <c r="V155" s="40"/>
      <c r="W155" s="40"/>
      <c r="X155" s="40"/>
      <c r="Y155" s="41"/>
    </row>
    <row r="156" spans="1:25" ht="51" x14ac:dyDescent="0.25">
      <c r="A156" s="55" t="s">
        <v>83</v>
      </c>
      <c r="B156" s="11">
        <v>22</v>
      </c>
      <c r="C156" s="32" t="s">
        <v>382</v>
      </c>
      <c r="D156" s="32" t="s">
        <v>383</v>
      </c>
      <c r="E156" s="32" t="s">
        <v>331</v>
      </c>
      <c r="F156" s="32" t="s">
        <v>86</v>
      </c>
      <c r="G156" s="32" t="s">
        <v>384</v>
      </c>
      <c r="H156" s="33" t="s">
        <v>88</v>
      </c>
      <c r="I156" s="34">
        <v>16</v>
      </c>
      <c r="J156" s="59"/>
      <c r="K156" s="11">
        <v>1</v>
      </c>
      <c r="L156" s="35"/>
      <c r="M156" s="36"/>
      <c r="N156" s="37">
        <f>IF(M156&gt;0,ROUND(L156/M156,4),0)</f>
        <v>0</v>
      </c>
      <c r="O156" s="38"/>
      <c r="P156" s="39"/>
      <c r="Q156" s="37">
        <f>ROUND(ROUND(N156,4)*(1-O156),4)</f>
        <v>0</v>
      </c>
      <c r="R156" s="37">
        <f>ROUND(ROUND(Q156,4)*(1+P156),4)</f>
        <v>0</v>
      </c>
      <c r="S156" s="37">
        <f>ROUND($I156*Q156,4)</f>
        <v>0</v>
      </c>
      <c r="T156" s="37">
        <f>ROUND($I156*R156,4)</f>
        <v>0</v>
      </c>
      <c r="U156" s="40"/>
      <c r="V156" s="40"/>
      <c r="W156" s="40"/>
      <c r="X156" s="40"/>
      <c r="Y156" s="41"/>
    </row>
    <row r="157" spans="1:25" ht="51" x14ac:dyDescent="0.25">
      <c r="A157" s="55" t="s">
        <v>83</v>
      </c>
      <c r="B157" s="11">
        <v>23</v>
      </c>
      <c r="C157" s="32" t="s">
        <v>382</v>
      </c>
      <c r="D157" s="32" t="s">
        <v>385</v>
      </c>
      <c r="E157" s="32" t="s">
        <v>331</v>
      </c>
      <c r="F157" s="32" t="s">
        <v>86</v>
      </c>
      <c r="G157" s="32" t="s">
        <v>386</v>
      </c>
      <c r="H157" s="33" t="s">
        <v>88</v>
      </c>
      <c r="I157" s="34">
        <v>32</v>
      </c>
      <c r="J157" s="59"/>
      <c r="K157" s="11">
        <v>1</v>
      </c>
      <c r="L157" s="35"/>
      <c r="M157" s="36"/>
      <c r="N157" s="37">
        <f>IF(M157&gt;0,ROUND(L157/M157,4),0)</f>
        <v>0</v>
      </c>
      <c r="O157" s="38"/>
      <c r="P157" s="39"/>
      <c r="Q157" s="37">
        <f>ROUND(ROUND(N157,4)*(1-O157),4)</f>
        <v>0</v>
      </c>
      <c r="R157" s="37">
        <f>ROUND(ROUND(Q157,4)*(1+P157),4)</f>
        <v>0</v>
      </c>
      <c r="S157" s="37">
        <f>ROUND($I157*Q157,4)</f>
        <v>0</v>
      </c>
      <c r="T157" s="37">
        <f>ROUND($I157*R157,4)</f>
        <v>0</v>
      </c>
      <c r="U157" s="40"/>
      <c r="V157" s="40"/>
      <c r="W157" s="40"/>
      <c r="X157" s="40"/>
      <c r="Y157" s="41"/>
    </row>
    <row r="158" spans="1:25" ht="51" x14ac:dyDescent="0.25">
      <c r="A158" s="55" t="s">
        <v>83</v>
      </c>
      <c r="B158" s="11">
        <v>24</v>
      </c>
      <c r="C158" s="32" t="s">
        <v>382</v>
      </c>
      <c r="D158" s="32" t="s">
        <v>387</v>
      </c>
      <c r="E158" s="32" t="s">
        <v>331</v>
      </c>
      <c r="F158" s="32" t="s">
        <v>86</v>
      </c>
      <c r="G158" s="32" t="s">
        <v>388</v>
      </c>
      <c r="H158" s="33" t="s">
        <v>88</v>
      </c>
      <c r="I158" s="34">
        <v>16</v>
      </c>
      <c r="J158" s="59"/>
      <c r="K158" s="11">
        <v>1</v>
      </c>
      <c r="L158" s="35"/>
      <c r="M158" s="36"/>
      <c r="N158" s="37">
        <f>IF(M158&gt;0,ROUND(L158/M158,4),0)</f>
        <v>0</v>
      </c>
      <c r="O158" s="38"/>
      <c r="P158" s="39"/>
      <c r="Q158" s="37">
        <f>ROUND(ROUND(N158,4)*(1-O158),4)</f>
        <v>0</v>
      </c>
      <c r="R158" s="37">
        <f>ROUND(ROUND(Q158,4)*(1+P158),4)</f>
        <v>0</v>
      </c>
      <c r="S158" s="37">
        <f>ROUND($I158*Q158,4)</f>
        <v>0</v>
      </c>
      <c r="T158" s="37">
        <f>ROUND($I158*R158,4)</f>
        <v>0</v>
      </c>
      <c r="U158" s="40"/>
      <c r="V158" s="40"/>
      <c r="W158" s="40"/>
      <c r="X158" s="40"/>
      <c r="Y158" s="41"/>
    </row>
    <row r="159" spans="1:25" ht="63.75" x14ac:dyDescent="0.25">
      <c r="A159" s="55" t="s">
        <v>83</v>
      </c>
      <c r="B159" s="11">
        <v>25</v>
      </c>
      <c r="C159" s="32" t="s">
        <v>389</v>
      </c>
      <c r="D159" s="32" t="s">
        <v>390</v>
      </c>
      <c r="E159" s="32" t="s">
        <v>331</v>
      </c>
      <c r="F159" s="32" t="s">
        <v>86</v>
      </c>
      <c r="G159" s="32" t="s">
        <v>391</v>
      </c>
      <c r="H159" s="33" t="s">
        <v>88</v>
      </c>
      <c r="I159" s="34">
        <v>16</v>
      </c>
      <c r="J159" s="59"/>
      <c r="K159" s="11">
        <v>1</v>
      </c>
      <c r="L159" s="35"/>
      <c r="M159" s="36"/>
      <c r="N159" s="37">
        <f>IF(M159&gt;0,ROUND(L159/M159,4),0)</f>
        <v>0</v>
      </c>
      <c r="O159" s="38"/>
      <c r="P159" s="39"/>
      <c r="Q159" s="37">
        <f>ROUND(ROUND(N159,4)*(1-O159),4)</f>
        <v>0</v>
      </c>
      <c r="R159" s="37">
        <f>ROUND(ROUND(Q159,4)*(1+P159),4)</f>
        <v>0</v>
      </c>
      <c r="S159" s="37">
        <f>ROUND($I159*Q159,4)</f>
        <v>0</v>
      </c>
      <c r="T159" s="37">
        <f>ROUND($I159*R159,4)</f>
        <v>0</v>
      </c>
      <c r="U159" s="40"/>
      <c r="V159" s="40"/>
      <c r="W159" s="40"/>
      <c r="X159" s="40"/>
      <c r="Y159" s="41"/>
    </row>
    <row r="160" spans="1:25" ht="63.75" x14ac:dyDescent="0.25">
      <c r="A160" s="55" t="s">
        <v>83</v>
      </c>
      <c r="B160" s="11">
        <v>26</v>
      </c>
      <c r="C160" s="32" t="s">
        <v>389</v>
      </c>
      <c r="D160" s="32" t="s">
        <v>392</v>
      </c>
      <c r="E160" s="32" t="s">
        <v>331</v>
      </c>
      <c r="F160" s="32" t="s">
        <v>86</v>
      </c>
      <c r="G160" s="32" t="s">
        <v>393</v>
      </c>
      <c r="H160" s="33" t="s">
        <v>88</v>
      </c>
      <c r="I160" s="34">
        <v>32</v>
      </c>
      <c r="J160" s="59"/>
      <c r="K160" s="11">
        <v>1</v>
      </c>
      <c r="L160" s="35"/>
      <c r="M160" s="36"/>
      <c r="N160" s="37">
        <f>IF(M160&gt;0,ROUND(L160/M160,4),0)</f>
        <v>0</v>
      </c>
      <c r="O160" s="38"/>
      <c r="P160" s="39"/>
      <c r="Q160" s="37">
        <f>ROUND(ROUND(N160,4)*(1-O160),4)</f>
        <v>0</v>
      </c>
      <c r="R160" s="37">
        <f>ROUND(ROUND(Q160,4)*(1+P160),4)</f>
        <v>0</v>
      </c>
      <c r="S160" s="37">
        <f>ROUND($I160*Q160,4)</f>
        <v>0</v>
      </c>
      <c r="T160" s="37">
        <f>ROUND($I160*R160,4)</f>
        <v>0</v>
      </c>
      <c r="U160" s="40"/>
      <c r="V160" s="40"/>
      <c r="W160" s="40"/>
      <c r="X160" s="40"/>
      <c r="Y160" s="41"/>
    </row>
    <row r="161" spans="1:25" ht="63.75" x14ac:dyDescent="0.25">
      <c r="A161" s="55" t="s">
        <v>83</v>
      </c>
      <c r="B161" s="11">
        <v>27</v>
      </c>
      <c r="C161" s="32" t="s">
        <v>389</v>
      </c>
      <c r="D161" s="32" t="s">
        <v>394</v>
      </c>
      <c r="E161" s="32" t="s">
        <v>331</v>
      </c>
      <c r="F161" s="32" t="s">
        <v>86</v>
      </c>
      <c r="G161" s="32" t="s">
        <v>395</v>
      </c>
      <c r="H161" s="33" t="s">
        <v>88</v>
      </c>
      <c r="I161" s="34">
        <v>16</v>
      </c>
      <c r="J161" s="59"/>
      <c r="K161" s="11">
        <v>1</v>
      </c>
      <c r="L161" s="35"/>
      <c r="M161" s="36"/>
      <c r="N161" s="37">
        <f>IF(M161&gt;0,ROUND(L161/M161,4),0)</f>
        <v>0</v>
      </c>
      <c r="O161" s="38"/>
      <c r="P161" s="39"/>
      <c r="Q161" s="37">
        <f>ROUND(ROUND(N161,4)*(1-O161),4)</f>
        <v>0</v>
      </c>
      <c r="R161" s="37">
        <f>ROUND(ROUND(Q161,4)*(1+P161),4)</f>
        <v>0</v>
      </c>
      <c r="S161" s="37">
        <f>ROUND($I161*Q161,4)</f>
        <v>0</v>
      </c>
      <c r="T161" s="37">
        <f>ROUND($I161*R161,4)</f>
        <v>0</v>
      </c>
      <c r="U161" s="40"/>
      <c r="V161" s="40"/>
      <c r="W161" s="40"/>
      <c r="X161" s="40"/>
      <c r="Y161" s="41"/>
    </row>
    <row r="162" spans="1:25" ht="38.25" x14ac:dyDescent="0.25">
      <c r="A162" s="55" t="s">
        <v>83</v>
      </c>
      <c r="B162" s="11">
        <v>28</v>
      </c>
      <c r="C162" s="32" t="s">
        <v>396</v>
      </c>
      <c r="D162" s="32" t="s">
        <v>397</v>
      </c>
      <c r="E162" s="32" t="s">
        <v>331</v>
      </c>
      <c r="F162" s="32" t="s">
        <v>86</v>
      </c>
      <c r="G162" s="32" t="s">
        <v>398</v>
      </c>
      <c r="H162" s="33" t="s">
        <v>88</v>
      </c>
      <c r="I162" s="34">
        <v>4</v>
      </c>
      <c r="J162" s="59"/>
      <c r="K162" s="11">
        <v>1</v>
      </c>
      <c r="L162" s="35"/>
      <c r="M162" s="36"/>
      <c r="N162" s="37">
        <f>IF(M162&gt;0,ROUND(L162/M162,4),0)</f>
        <v>0</v>
      </c>
      <c r="O162" s="38"/>
      <c r="P162" s="39"/>
      <c r="Q162" s="37">
        <f>ROUND(ROUND(N162,4)*(1-O162),4)</f>
        <v>0</v>
      </c>
      <c r="R162" s="37">
        <f>ROUND(ROUND(Q162,4)*(1+P162),4)</f>
        <v>0</v>
      </c>
      <c r="S162" s="37">
        <f>ROUND($I162*Q162,4)</f>
        <v>0</v>
      </c>
      <c r="T162" s="37">
        <f>ROUND($I162*R162,4)</f>
        <v>0</v>
      </c>
      <c r="U162" s="40"/>
      <c r="V162" s="40"/>
      <c r="W162" s="40"/>
      <c r="X162" s="40"/>
      <c r="Y162" s="41"/>
    </row>
    <row r="163" spans="1:25" ht="38.25" x14ac:dyDescent="0.25">
      <c r="A163" s="55" t="s">
        <v>83</v>
      </c>
      <c r="B163" s="11">
        <v>29</v>
      </c>
      <c r="C163" s="32" t="s">
        <v>396</v>
      </c>
      <c r="D163" s="32" t="s">
        <v>399</v>
      </c>
      <c r="E163" s="32" t="s">
        <v>331</v>
      </c>
      <c r="F163" s="32" t="s">
        <v>86</v>
      </c>
      <c r="G163" s="32" t="s">
        <v>400</v>
      </c>
      <c r="H163" s="33" t="s">
        <v>88</v>
      </c>
      <c r="I163" s="34">
        <v>8</v>
      </c>
      <c r="J163" s="59"/>
      <c r="K163" s="11">
        <v>1</v>
      </c>
      <c r="L163" s="35"/>
      <c r="M163" s="36"/>
      <c r="N163" s="37">
        <f>IF(M163&gt;0,ROUND(L163/M163,4),0)</f>
        <v>0</v>
      </c>
      <c r="O163" s="38"/>
      <c r="P163" s="39"/>
      <c r="Q163" s="37">
        <f>ROUND(ROUND(N163,4)*(1-O163),4)</f>
        <v>0</v>
      </c>
      <c r="R163" s="37">
        <f>ROUND(ROUND(Q163,4)*(1+P163),4)</f>
        <v>0</v>
      </c>
      <c r="S163" s="37">
        <f>ROUND($I163*Q163,4)</f>
        <v>0</v>
      </c>
      <c r="T163" s="37">
        <f>ROUND($I163*R163,4)</f>
        <v>0</v>
      </c>
      <c r="U163" s="40"/>
      <c r="V163" s="40"/>
      <c r="W163" s="40"/>
      <c r="X163" s="40"/>
      <c r="Y163" s="41"/>
    </row>
    <row r="164" spans="1:25" ht="38.25" x14ac:dyDescent="0.25">
      <c r="A164" s="55" t="s">
        <v>83</v>
      </c>
      <c r="B164" s="11">
        <v>30</v>
      </c>
      <c r="C164" s="32" t="s">
        <v>396</v>
      </c>
      <c r="D164" s="32" t="s">
        <v>401</v>
      </c>
      <c r="E164" s="32" t="s">
        <v>331</v>
      </c>
      <c r="F164" s="32" t="s">
        <v>86</v>
      </c>
      <c r="G164" s="32" t="s">
        <v>402</v>
      </c>
      <c r="H164" s="33" t="s">
        <v>88</v>
      </c>
      <c r="I164" s="34">
        <v>4</v>
      </c>
      <c r="J164" s="59"/>
      <c r="K164" s="11">
        <v>1</v>
      </c>
      <c r="L164" s="35"/>
      <c r="M164" s="36"/>
      <c r="N164" s="37">
        <f>IF(M164&gt;0,ROUND(L164/M164,4),0)</f>
        <v>0</v>
      </c>
      <c r="O164" s="38"/>
      <c r="P164" s="39"/>
      <c r="Q164" s="37">
        <f>ROUND(ROUND(N164,4)*(1-O164),4)</f>
        <v>0</v>
      </c>
      <c r="R164" s="37">
        <f>ROUND(ROUND(Q164,4)*(1+P164),4)</f>
        <v>0</v>
      </c>
      <c r="S164" s="37">
        <f>ROUND($I164*Q164,4)</f>
        <v>0</v>
      </c>
      <c r="T164" s="37">
        <f>ROUND($I164*R164,4)</f>
        <v>0</v>
      </c>
      <c r="U164" s="40"/>
      <c r="V164" s="40"/>
      <c r="W164" s="40"/>
      <c r="X164" s="40"/>
      <c r="Y164" s="41"/>
    </row>
    <row r="165" spans="1:25" ht="51" x14ac:dyDescent="0.25">
      <c r="A165" s="55" t="s">
        <v>83</v>
      </c>
      <c r="B165" s="11">
        <v>31</v>
      </c>
      <c r="C165" s="32" t="s">
        <v>403</v>
      </c>
      <c r="D165" s="32" t="s">
        <v>383</v>
      </c>
      <c r="E165" s="32" t="s">
        <v>331</v>
      </c>
      <c r="F165" s="32" t="s">
        <v>86</v>
      </c>
      <c r="G165" s="32" t="s">
        <v>404</v>
      </c>
      <c r="H165" s="33" t="s">
        <v>88</v>
      </c>
      <c r="I165" s="34">
        <v>16</v>
      </c>
      <c r="J165" s="59"/>
      <c r="K165" s="11">
        <v>1</v>
      </c>
      <c r="L165" s="35"/>
      <c r="M165" s="36"/>
      <c r="N165" s="37">
        <f>IF(M165&gt;0,ROUND(L165/M165,4),0)</f>
        <v>0</v>
      </c>
      <c r="O165" s="38"/>
      <c r="P165" s="39"/>
      <c r="Q165" s="37">
        <f>ROUND(ROUND(N165,4)*(1-O165),4)</f>
        <v>0</v>
      </c>
      <c r="R165" s="37">
        <f>ROUND(ROUND(Q165,4)*(1+P165),4)</f>
        <v>0</v>
      </c>
      <c r="S165" s="37">
        <f>ROUND($I165*Q165,4)</f>
        <v>0</v>
      </c>
      <c r="T165" s="37">
        <f>ROUND($I165*R165,4)</f>
        <v>0</v>
      </c>
      <c r="U165" s="40"/>
      <c r="V165" s="40"/>
      <c r="W165" s="40"/>
      <c r="X165" s="40"/>
      <c r="Y165" s="41"/>
    </row>
    <row r="166" spans="1:25" ht="51" x14ac:dyDescent="0.25">
      <c r="A166" s="55" t="s">
        <v>83</v>
      </c>
      <c r="B166" s="11">
        <v>32</v>
      </c>
      <c r="C166" s="32" t="s">
        <v>403</v>
      </c>
      <c r="D166" s="32" t="s">
        <v>385</v>
      </c>
      <c r="E166" s="32" t="s">
        <v>331</v>
      </c>
      <c r="F166" s="32" t="s">
        <v>86</v>
      </c>
      <c r="G166" s="32" t="s">
        <v>405</v>
      </c>
      <c r="H166" s="33" t="s">
        <v>88</v>
      </c>
      <c r="I166" s="34">
        <v>32</v>
      </c>
      <c r="J166" s="59"/>
      <c r="K166" s="11">
        <v>1</v>
      </c>
      <c r="L166" s="35"/>
      <c r="M166" s="36"/>
      <c r="N166" s="37">
        <f>IF(M166&gt;0,ROUND(L166/M166,4),0)</f>
        <v>0</v>
      </c>
      <c r="O166" s="38"/>
      <c r="P166" s="39"/>
      <c r="Q166" s="37">
        <f>ROUND(ROUND(N166,4)*(1-O166),4)</f>
        <v>0</v>
      </c>
      <c r="R166" s="37">
        <f>ROUND(ROUND(Q166,4)*(1+P166),4)</f>
        <v>0</v>
      </c>
      <c r="S166" s="37">
        <f>ROUND($I166*Q166,4)</f>
        <v>0</v>
      </c>
      <c r="T166" s="37">
        <f>ROUND($I166*R166,4)</f>
        <v>0</v>
      </c>
      <c r="U166" s="40"/>
      <c r="V166" s="40"/>
      <c r="W166" s="40"/>
      <c r="X166" s="40"/>
      <c r="Y166" s="41"/>
    </row>
    <row r="167" spans="1:25" ht="51" x14ac:dyDescent="0.25">
      <c r="A167" s="55" t="s">
        <v>83</v>
      </c>
      <c r="B167" s="11">
        <v>33</v>
      </c>
      <c r="C167" s="32" t="s">
        <v>403</v>
      </c>
      <c r="D167" s="32" t="s">
        <v>387</v>
      </c>
      <c r="E167" s="32" t="s">
        <v>331</v>
      </c>
      <c r="F167" s="32" t="s">
        <v>86</v>
      </c>
      <c r="G167" s="32" t="s">
        <v>406</v>
      </c>
      <c r="H167" s="33" t="s">
        <v>88</v>
      </c>
      <c r="I167" s="34">
        <v>16</v>
      </c>
      <c r="J167" s="59"/>
      <c r="K167" s="11">
        <v>1</v>
      </c>
      <c r="L167" s="35"/>
      <c r="M167" s="36"/>
      <c r="N167" s="37">
        <f>IF(M167&gt;0,ROUND(L167/M167,4),0)</f>
        <v>0</v>
      </c>
      <c r="O167" s="38"/>
      <c r="P167" s="39"/>
      <c r="Q167" s="37">
        <f>ROUND(ROUND(N167,4)*(1-O167),4)</f>
        <v>0</v>
      </c>
      <c r="R167" s="37">
        <f>ROUND(ROUND(Q167,4)*(1+P167),4)</f>
        <v>0</v>
      </c>
      <c r="S167" s="37">
        <f>ROUND($I167*Q167,4)</f>
        <v>0</v>
      </c>
      <c r="T167" s="37">
        <f>ROUND($I167*R167,4)</f>
        <v>0</v>
      </c>
      <c r="U167" s="40"/>
      <c r="V167" s="40"/>
      <c r="W167" s="40"/>
      <c r="X167" s="40"/>
      <c r="Y167" s="41"/>
    </row>
    <row r="168" spans="1:25" ht="63.75" x14ac:dyDescent="0.25">
      <c r="A168" s="55" t="s">
        <v>83</v>
      </c>
      <c r="B168" s="11">
        <v>34</v>
      </c>
      <c r="C168" s="32" t="s">
        <v>407</v>
      </c>
      <c r="D168" s="32" t="s">
        <v>408</v>
      </c>
      <c r="E168" s="32" t="s">
        <v>331</v>
      </c>
      <c r="F168" s="32" t="s">
        <v>86</v>
      </c>
      <c r="G168" s="32" t="s">
        <v>409</v>
      </c>
      <c r="H168" s="33" t="s">
        <v>88</v>
      </c>
      <c r="I168" s="34">
        <v>36</v>
      </c>
      <c r="J168" s="59"/>
      <c r="K168" s="11">
        <v>1</v>
      </c>
      <c r="L168" s="35"/>
      <c r="M168" s="36"/>
      <c r="N168" s="37">
        <f>IF(M168&gt;0,ROUND(L168/M168,4),0)</f>
        <v>0</v>
      </c>
      <c r="O168" s="38"/>
      <c r="P168" s="39"/>
      <c r="Q168" s="37">
        <f>ROUND(ROUND(N168,4)*(1-O168),4)</f>
        <v>0</v>
      </c>
      <c r="R168" s="37">
        <f>ROUND(ROUND(Q168,4)*(1+P168),4)</f>
        <v>0</v>
      </c>
      <c r="S168" s="37">
        <f>ROUND($I168*Q168,4)</f>
        <v>0</v>
      </c>
      <c r="T168" s="37">
        <f>ROUND($I168*R168,4)</f>
        <v>0</v>
      </c>
      <c r="U168" s="40"/>
      <c r="V168" s="40"/>
      <c r="W168" s="40"/>
      <c r="X168" s="40"/>
      <c r="Y168" s="41"/>
    </row>
    <row r="169" spans="1:25" ht="63.75" x14ac:dyDescent="0.25">
      <c r="A169" s="55" t="s">
        <v>83</v>
      </c>
      <c r="B169" s="11">
        <v>35</v>
      </c>
      <c r="C169" s="32" t="s">
        <v>407</v>
      </c>
      <c r="D169" s="32" t="s">
        <v>410</v>
      </c>
      <c r="E169" s="32" t="s">
        <v>331</v>
      </c>
      <c r="F169" s="32" t="s">
        <v>86</v>
      </c>
      <c r="G169" s="32" t="s">
        <v>411</v>
      </c>
      <c r="H169" s="33" t="s">
        <v>88</v>
      </c>
      <c r="I169" s="34">
        <v>60</v>
      </c>
      <c r="J169" s="59"/>
      <c r="K169" s="11">
        <v>1</v>
      </c>
      <c r="L169" s="35"/>
      <c r="M169" s="36"/>
      <c r="N169" s="37">
        <f>IF(M169&gt;0,ROUND(L169/M169,4),0)</f>
        <v>0</v>
      </c>
      <c r="O169" s="38"/>
      <c r="P169" s="39"/>
      <c r="Q169" s="37">
        <f>ROUND(ROUND(N169,4)*(1-O169),4)</f>
        <v>0</v>
      </c>
      <c r="R169" s="37">
        <f>ROUND(ROUND(Q169,4)*(1+P169),4)</f>
        <v>0</v>
      </c>
      <c r="S169" s="37">
        <f>ROUND($I169*Q169,4)</f>
        <v>0</v>
      </c>
      <c r="T169" s="37">
        <f>ROUND($I169*R169,4)</f>
        <v>0</v>
      </c>
      <c r="U169" s="40"/>
      <c r="V169" s="40"/>
      <c r="W169" s="40"/>
      <c r="X169" s="40"/>
      <c r="Y169" s="41"/>
    </row>
    <row r="170" spans="1:25" ht="63.75" x14ac:dyDescent="0.25">
      <c r="A170" s="55" t="s">
        <v>83</v>
      </c>
      <c r="B170" s="11">
        <v>36</v>
      </c>
      <c r="C170" s="32" t="s">
        <v>407</v>
      </c>
      <c r="D170" s="32" t="s">
        <v>412</v>
      </c>
      <c r="E170" s="32" t="s">
        <v>331</v>
      </c>
      <c r="F170" s="32" t="s">
        <v>86</v>
      </c>
      <c r="G170" s="32" t="s">
        <v>413</v>
      </c>
      <c r="H170" s="33" t="s">
        <v>88</v>
      </c>
      <c r="I170" s="34">
        <v>36</v>
      </c>
      <c r="J170" s="59"/>
      <c r="K170" s="11">
        <v>1</v>
      </c>
      <c r="L170" s="35"/>
      <c r="M170" s="36"/>
      <c r="N170" s="37">
        <f>IF(M170&gt;0,ROUND(L170/M170,4),0)</f>
        <v>0</v>
      </c>
      <c r="O170" s="38"/>
      <c r="P170" s="39"/>
      <c r="Q170" s="37">
        <f>ROUND(ROUND(N170,4)*(1-O170),4)</f>
        <v>0</v>
      </c>
      <c r="R170" s="37">
        <f>ROUND(ROUND(Q170,4)*(1+P170),4)</f>
        <v>0</v>
      </c>
      <c r="S170" s="37">
        <f>ROUND($I170*Q170,4)</f>
        <v>0</v>
      </c>
      <c r="T170" s="37">
        <f>ROUND($I170*R170,4)</f>
        <v>0</v>
      </c>
      <c r="U170" s="40"/>
      <c r="V170" s="40"/>
      <c r="W170" s="40"/>
      <c r="X170" s="40"/>
      <c r="Y170" s="41"/>
    </row>
    <row r="171" spans="1:25" ht="63.75" x14ac:dyDescent="0.25">
      <c r="A171" s="55" t="s">
        <v>83</v>
      </c>
      <c r="B171" s="11">
        <v>37</v>
      </c>
      <c r="C171" s="32" t="s">
        <v>414</v>
      </c>
      <c r="D171" s="32" t="s">
        <v>376</v>
      </c>
      <c r="E171" s="32" t="s">
        <v>331</v>
      </c>
      <c r="F171" s="32" t="s">
        <v>86</v>
      </c>
      <c r="G171" s="32" t="s">
        <v>415</v>
      </c>
      <c r="H171" s="33" t="s">
        <v>88</v>
      </c>
      <c r="I171" s="34">
        <v>16</v>
      </c>
      <c r="J171" s="59"/>
      <c r="K171" s="11">
        <v>1</v>
      </c>
      <c r="L171" s="35"/>
      <c r="M171" s="36"/>
      <c r="N171" s="37">
        <f>IF(M171&gt;0,ROUND(L171/M171,4),0)</f>
        <v>0</v>
      </c>
      <c r="O171" s="38"/>
      <c r="P171" s="39"/>
      <c r="Q171" s="37">
        <f>ROUND(ROUND(N171,4)*(1-O171),4)</f>
        <v>0</v>
      </c>
      <c r="R171" s="37">
        <f>ROUND(ROUND(Q171,4)*(1+P171),4)</f>
        <v>0</v>
      </c>
      <c r="S171" s="37">
        <f>ROUND($I171*Q171,4)</f>
        <v>0</v>
      </c>
      <c r="T171" s="37">
        <f>ROUND($I171*R171,4)</f>
        <v>0</v>
      </c>
      <c r="U171" s="40"/>
      <c r="V171" s="40"/>
      <c r="W171" s="40"/>
      <c r="X171" s="40"/>
      <c r="Y171" s="41"/>
    </row>
    <row r="172" spans="1:25" ht="63.75" x14ac:dyDescent="0.25">
      <c r="A172" s="55" t="s">
        <v>83</v>
      </c>
      <c r="B172" s="11">
        <v>38</v>
      </c>
      <c r="C172" s="32" t="s">
        <v>414</v>
      </c>
      <c r="D172" s="32" t="s">
        <v>416</v>
      </c>
      <c r="E172" s="32" t="s">
        <v>331</v>
      </c>
      <c r="F172" s="32" t="s">
        <v>86</v>
      </c>
      <c r="G172" s="32" t="s">
        <v>417</v>
      </c>
      <c r="H172" s="33" t="s">
        <v>88</v>
      </c>
      <c r="I172" s="34">
        <v>32</v>
      </c>
      <c r="J172" s="59"/>
      <c r="K172" s="11">
        <v>1</v>
      </c>
      <c r="L172" s="35"/>
      <c r="M172" s="36"/>
      <c r="N172" s="37">
        <f>IF(M172&gt;0,ROUND(L172/M172,4),0)</f>
        <v>0</v>
      </c>
      <c r="O172" s="38"/>
      <c r="P172" s="39"/>
      <c r="Q172" s="37">
        <f>ROUND(ROUND(N172,4)*(1-O172),4)</f>
        <v>0</v>
      </c>
      <c r="R172" s="37">
        <f>ROUND(ROUND(Q172,4)*(1+P172),4)</f>
        <v>0</v>
      </c>
      <c r="S172" s="37">
        <f>ROUND($I172*Q172,4)</f>
        <v>0</v>
      </c>
      <c r="T172" s="37">
        <f>ROUND($I172*R172,4)</f>
        <v>0</v>
      </c>
      <c r="U172" s="40"/>
      <c r="V172" s="40"/>
      <c r="W172" s="40"/>
      <c r="X172" s="40"/>
      <c r="Y172" s="41"/>
    </row>
    <row r="173" spans="1:25" ht="63.75" x14ac:dyDescent="0.25">
      <c r="A173" s="55" t="s">
        <v>83</v>
      </c>
      <c r="B173" s="11">
        <v>39</v>
      </c>
      <c r="C173" s="32" t="s">
        <v>414</v>
      </c>
      <c r="D173" s="32" t="s">
        <v>380</v>
      </c>
      <c r="E173" s="32" t="s">
        <v>331</v>
      </c>
      <c r="F173" s="32" t="s">
        <v>86</v>
      </c>
      <c r="G173" s="32" t="s">
        <v>418</v>
      </c>
      <c r="H173" s="33" t="s">
        <v>88</v>
      </c>
      <c r="I173" s="34">
        <v>16</v>
      </c>
      <c r="J173" s="59"/>
      <c r="K173" s="11">
        <v>1</v>
      </c>
      <c r="L173" s="35"/>
      <c r="M173" s="36"/>
      <c r="N173" s="37">
        <f>IF(M173&gt;0,ROUND(L173/M173,4),0)</f>
        <v>0</v>
      </c>
      <c r="O173" s="38"/>
      <c r="P173" s="39"/>
      <c r="Q173" s="37">
        <f>ROUND(ROUND(N173,4)*(1-O173),4)</f>
        <v>0</v>
      </c>
      <c r="R173" s="37">
        <f>ROUND(ROUND(Q173,4)*(1+P173),4)</f>
        <v>0</v>
      </c>
      <c r="S173" s="37">
        <f>ROUND($I173*Q173,4)</f>
        <v>0</v>
      </c>
      <c r="T173" s="37">
        <f>ROUND($I173*R173,4)</f>
        <v>0</v>
      </c>
      <c r="U173" s="40"/>
      <c r="V173" s="40"/>
      <c r="W173" s="40"/>
      <c r="X173" s="40"/>
      <c r="Y173" s="41"/>
    </row>
    <row r="174" spans="1:25" ht="63.75" x14ac:dyDescent="0.25">
      <c r="A174" s="55" t="s">
        <v>83</v>
      </c>
      <c r="B174" s="11">
        <v>40</v>
      </c>
      <c r="C174" s="32" t="s">
        <v>419</v>
      </c>
      <c r="D174" s="32" t="s">
        <v>376</v>
      </c>
      <c r="E174" s="32" t="s">
        <v>331</v>
      </c>
      <c r="F174" s="32" t="s">
        <v>86</v>
      </c>
      <c r="G174" s="32" t="s">
        <v>420</v>
      </c>
      <c r="H174" s="33" t="s">
        <v>88</v>
      </c>
      <c r="I174" s="34">
        <v>16</v>
      </c>
      <c r="J174" s="59"/>
      <c r="K174" s="11">
        <v>1</v>
      </c>
      <c r="L174" s="35"/>
      <c r="M174" s="36"/>
      <c r="N174" s="37">
        <f>IF(M174&gt;0,ROUND(L174/M174,4),0)</f>
        <v>0</v>
      </c>
      <c r="O174" s="38"/>
      <c r="P174" s="39"/>
      <c r="Q174" s="37">
        <f>ROUND(ROUND(N174,4)*(1-O174),4)</f>
        <v>0</v>
      </c>
      <c r="R174" s="37">
        <f>ROUND(ROUND(Q174,4)*(1+P174),4)</f>
        <v>0</v>
      </c>
      <c r="S174" s="37">
        <f>ROUND($I174*Q174,4)</f>
        <v>0</v>
      </c>
      <c r="T174" s="37">
        <f>ROUND($I174*R174,4)</f>
        <v>0</v>
      </c>
      <c r="U174" s="40"/>
      <c r="V174" s="40"/>
      <c r="W174" s="40"/>
      <c r="X174" s="40"/>
      <c r="Y174" s="41"/>
    </row>
    <row r="175" spans="1:25" ht="63.75" x14ac:dyDescent="0.25">
      <c r="A175" s="55" t="s">
        <v>83</v>
      </c>
      <c r="B175" s="11">
        <v>41</v>
      </c>
      <c r="C175" s="32" t="s">
        <v>419</v>
      </c>
      <c r="D175" s="32" t="s">
        <v>416</v>
      </c>
      <c r="E175" s="32" t="s">
        <v>331</v>
      </c>
      <c r="F175" s="32" t="s">
        <v>86</v>
      </c>
      <c r="G175" s="32" t="s">
        <v>421</v>
      </c>
      <c r="H175" s="33" t="s">
        <v>88</v>
      </c>
      <c r="I175" s="34">
        <v>32</v>
      </c>
      <c r="J175" s="59"/>
      <c r="K175" s="11">
        <v>1</v>
      </c>
      <c r="L175" s="35"/>
      <c r="M175" s="36"/>
      <c r="N175" s="37">
        <f>IF(M175&gt;0,ROUND(L175/M175,4),0)</f>
        <v>0</v>
      </c>
      <c r="O175" s="38"/>
      <c r="P175" s="39"/>
      <c r="Q175" s="37">
        <f>ROUND(ROUND(N175,4)*(1-O175),4)</f>
        <v>0</v>
      </c>
      <c r="R175" s="37">
        <f>ROUND(ROUND(Q175,4)*(1+P175),4)</f>
        <v>0</v>
      </c>
      <c r="S175" s="37">
        <f>ROUND($I175*Q175,4)</f>
        <v>0</v>
      </c>
      <c r="T175" s="37">
        <f>ROUND($I175*R175,4)</f>
        <v>0</v>
      </c>
      <c r="U175" s="40"/>
      <c r="V175" s="40"/>
      <c r="W175" s="40"/>
      <c r="X175" s="40"/>
      <c r="Y175" s="41"/>
    </row>
    <row r="176" spans="1:25" ht="63.75" x14ac:dyDescent="0.25">
      <c r="A176" s="55" t="s">
        <v>83</v>
      </c>
      <c r="B176" s="11">
        <v>42</v>
      </c>
      <c r="C176" s="32" t="s">
        <v>419</v>
      </c>
      <c r="D176" s="32" t="s">
        <v>380</v>
      </c>
      <c r="E176" s="32" t="s">
        <v>331</v>
      </c>
      <c r="F176" s="32" t="s">
        <v>86</v>
      </c>
      <c r="G176" s="32" t="s">
        <v>422</v>
      </c>
      <c r="H176" s="33" t="s">
        <v>88</v>
      </c>
      <c r="I176" s="34">
        <v>16</v>
      </c>
      <c r="J176" s="59"/>
      <c r="K176" s="11">
        <v>1</v>
      </c>
      <c r="L176" s="35"/>
      <c r="M176" s="36"/>
      <c r="N176" s="37">
        <f>IF(M176&gt;0,ROUND(L176/M176,4),0)</f>
        <v>0</v>
      </c>
      <c r="O176" s="38"/>
      <c r="P176" s="39"/>
      <c r="Q176" s="37">
        <f>ROUND(ROUND(N176,4)*(1-O176),4)</f>
        <v>0</v>
      </c>
      <c r="R176" s="37">
        <f>ROUND(ROUND(Q176,4)*(1+P176),4)</f>
        <v>0</v>
      </c>
      <c r="S176" s="37">
        <f>ROUND($I176*Q176,4)</f>
        <v>0</v>
      </c>
      <c r="T176" s="37">
        <f>ROUND($I176*R176,4)</f>
        <v>0</v>
      </c>
      <c r="U176" s="40"/>
      <c r="V176" s="40"/>
      <c r="W176" s="40"/>
      <c r="X176" s="40"/>
      <c r="Y176" s="41"/>
    </row>
    <row r="177" spans="1:25" ht="38.25" x14ac:dyDescent="0.25">
      <c r="A177" s="55" t="s">
        <v>83</v>
      </c>
      <c r="B177" s="11">
        <v>43</v>
      </c>
      <c r="C177" s="32" t="s">
        <v>423</v>
      </c>
      <c r="D177" s="32" t="s">
        <v>424</v>
      </c>
      <c r="E177" s="32" t="s">
        <v>331</v>
      </c>
      <c r="F177" s="32" t="s">
        <v>86</v>
      </c>
      <c r="G177" s="32" t="s">
        <v>425</v>
      </c>
      <c r="H177" s="33" t="s">
        <v>88</v>
      </c>
      <c r="I177" s="34">
        <v>24</v>
      </c>
      <c r="J177" s="59"/>
      <c r="K177" s="11">
        <v>1</v>
      </c>
      <c r="L177" s="35"/>
      <c r="M177" s="36"/>
      <c r="N177" s="37">
        <f>IF(M177&gt;0,ROUND(L177/M177,4),0)</f>
        <v>0</v>
      </c>
      <c r="O177" s="38"/>
      <c r="P177" s="39"/>
      <c r="Q177" s="37">
        <f>ROUND(ROUND(N177,4)*(1-O177),4)</f>
        <v>0</v>
      </c>
      <c r="R177" s="37">
        <f>ROUND(ROUND(Q177,4)*(1+P177),4)</f>
        <v>0</v>
      </c>
      <c r="S177" s="37">
        <f>ROUND($I177*Q177,4)</f>
        <v>0</v>
      </c>
      <c r="T177" s="37">
        <f>ROUND($I177*R177,4)</f>
        <v>0</v>
      </c>
      <c r="U177" s="40"/>
      <c r="V177" s="40"/>
      <c r="W177" s="40"/>
      <c r="X177" s="40"/>
      <c r="Y177" s="41"/>
    </row>
    <row r="178" spans="1:25" ht="63.75" x14ac:dyDescent="0.25">
      <c r="A178" s="55" t="s">
        <v>83</v>
      </c>
      <c r="B178" s="11">
        <v>44</v>
      </c>
      <c r="C178" s="32" t="s">
        <v>423</v>
      </c>
      <c r="D178" s="32" t="s">
        <v>426</v>
      </c>
      <c r="E178" s="32" t="s">
        <v>331</v>
      </c>
      <c r="F178" s="32" t="s">
        <v>86</v>
      </c>
      <c r="G178" s="32" t="s">
        <v>427</v>
      </c>
      <c r="H178" s="33" t="s">
        <v>88</v>
      </c>
      <c r="I178" s="34">
        <v>24</v>
      </c>
      <c r="J178" s="59"/>
      <c r="K178" s="11">
        <v>1</v>
      </c>
      <c r="L178" s="35"/>
      <c r="M178" s="36"/>
      <c r="N178" s="37">
        <f>IF(M178&gt;0,ROUND(L178/M178,4),0)</f>
        <v>0</v>
      </c>
      <c r="O178" s="38"/>
      <c r="P178" s="39"/>
      <c r="Q178" s="37">
        <f>ROUND(ROUND(N178,4)*(1-O178),4)</f>
        <v>0</v>
      </c>
      <c r="R178" s="37">
        <f>ROUND(ROUND(Q178,4)*(1+P178),4)</f>
        <v>0</v>
      </c>
      <c r="S178" s="37">
        <f>ROUND($I178*Q178,4)</f>
        <v>0</v>
      </c>
      <c r="T178" s="37">
        <f>ROUND($I178*R178,4)</f>
        <v>0</v>
      </c>
      <c r="U178" s="40"/>
      <c r="V178" s="40"/>
      <c r="W178" s="40"/>
      <c r="X178" s="40"/>
      <c r="Y178" s="41"/>
    </row>
    <row r="179" spans="1:25" ht="38.25" x14ac:dyDescent="0.25">
      <c r="A179" s="55" t="s">
        <v>83</v>
      </c>
      <c r="B179" s="11">
        <v>45</v>
      </c>
      <c r="C179" s="32" t="s">
        <v>428</v>
      </c>
      <c r="D179" s="32" t="s">
        <v>429</v>
      </c>
      <c r="E179" s="32" t="s">
        <v>331</v>
      </c>
      <c r="F179" s="32" t="s">
        <v>86</v>
      </c>
      <c r="G179" s="32" t="s">
        <v>430</v>
      </c>
      <c r="H179" s="33" t="s">
        <v>88</v>
      </c>
      <c r="I179" s="34">
        <v>16</v>
      </c>
      <c r="J179" s="59"/>
      <c r="K179" s="11">
        <v>1</v>
      </c>
      <c r="L179" s="35"/>
      <c r="M179" s="36"/>
      <c r="N179" s="37">
        <f>IF(M179&gt;0,ROUND(L179/M179,4),0)</f>
        <v>0</v>
      </c>
      <c r="O179" s="38"/>
      <c r="P179" s="39"/>
      <c r="Q179" s="37">
        <f>ROUND(ROUND(N179,4)*(1-O179),4)</f>
        <v>0</v>
      </c>
      <c r="R179" s="37">
        <f>ROUND(ROUND(Q179,4)*(1+P179),4)</f>
        <v>0</v>
      </c>
      <c r="S179" s="37">
        <f>ROUND($I179*Q179,4)</f>
        <v>0</v>
      </c>
      <c r="T179" s="37">
        <f>ROUND($I179*R179,4)</f>
        <v>0</v>
      </c>
      <c r="U179" s="40"/>
      <c r="V179" s="40"/>
      <c r="W179" s="40"/>
      <c r="X179" s="40"/>
      <c r="Y179" s="41"/>
    </row>
    <row r="180" spans="1:25" ht="38.25" x14ac:dyDescent="0.25">
      <c r="A180" s="55" t="s">
        <v>83</v>
      </c>
      <c r="B180" s="11">
        <v>46</v>
      </c>
      <c r="C180" s="32" t="s">
        <v>428</v>
      </c>
      <c r="D180" s="32" t="s">
        <v>399</v>
      </c>
      <c r="E180" s="32" t="s">
        <v>331</v>
      </c>
      <c r="F180" s="32" t="s">
        <v>86</v>
      </c>
      <c r="G180" s="32" t="s">
        <v>431</v>
      </c>
      <c r="H180" s="33" t="s">
        <v>88</v>
      </c>
      <c r="I180" s="34">
        <v>16</v>
      </c>
      <c r="J180" s="59"/>
      <c r="K180" s="11">
        <v>1</v>
      </c>
      <c r="L180" s="35"/>
      <c r="M180" s="36"/>
      <c r="N180" s="37">
        <f>IF(M180&gt;0,ROUND(L180/M180,4),0)</f>
        <v>0</v>
      </c>
      <c r="O180" s="38"/>
      <c r="P180" s="39"/>
      <c r="Q180" s="37">
        <f>ROUND(ROUND(N180,4)*(1-O180),4)</f>
        <v>0</v>
      </c>
      <c r="R180" s="37">
        <f>ROUND(ROUND(Q180,4)*(1+P180),4)</f>
        <v>0</v>
      </c>
      <c r="S180" s="37">
        <f>ROUND($I180*Q180,4)</f>
        <v>0</v>
      </c>
      <c r="T180" s="37">
        <f>ROUND($I180*R180,4)</f>
        <v>0</v>
      </c>
      <c r="U180" s="40"/>
      <c r="V180" s="40"/>
      <c r="W180" s="40"/>
      <c r="X180" s="40"/>
      <c r="Y180" s="41"/>
    </row>
    <row r="181" spans="1:25" ht="51" x14ac:dyDescent="0.25">
      <c r="A181" s="55" t="s">
        <v>83</v>
      </c>
      <c r="B181" s="11">
        <v>47</v>
      </c>
      <c r="C181" s="32" t="s">
        <v>432</v>
      </c>
      <c r="D181" s="32" t="s">
        <v>433</v>
      </c>
      <c r="E181" s="32" t="s">
        <v>331</v>
      </c>
      <c r="F181" s="32" t="s">
        <v>86</v>
      </c>
      <c r="G181" s="32" t="s">
        <v>434</v>
      </c>
      <c r="H181" s="33" t="s">
        <v>88</v>
      </c>
      <c r="I181" s="34">
        <v>16</v>
      </c>
      <c r="J181" s="59"/>
      <c r="K181" s="11">
        <v>1</v>
      </c>
      <c r="L181" s="35"/>
      <c r="M181" s="36"/>
      <c r="N181" s="37">
        <f>IF(M181&gt;0,ROUND(L181/M181,4),0)</f>
        <v>0</v>
      </c>
      <c r="O181" s="38"/>
      <c r="P181" s="39"/>
      <c r="Q181" s="37">
        <f>ROUND(ROUND(N181,4)*(1-O181),4)</f>
        <v>0</v>
      </c>
      <c r="R181" s="37">
        <f>ROUND(ROUND(Q181,4)*(1+P181),4)</f>
        <v>0</v>
      </c>
      <c r="S181" s="37">
        <f>ROUND($I181*Q181,4)</f>
        <v>0</v>
      </c>
      <c r="T181" s="37">
        <f>ROUND($I181*R181,4)</f>
        <v>0</v>
      </c>
      <c r="U181" s="40"/>
      <c r="V181" s="40"/>
      <c r="W181" s="40"/>
      <c r="X181" s="40"/>
      <c r="Y181" s="41"/>
    </row>
    <row r="182" spans="1:25" ht="51" x14ac:dyDescent="0.25">
      <c r="A182" s="55" t="s">
        <v>83</v>
      </c>
      <c r="B182" s="11">
        <v>48</v>
      </c>
      <c r="C182" s="32" t="s">
        <v>435</v>
      </c>
      <c r="D182" s="32" t="s">
        <v>436</v>
      </c>
      <c r="E182" s="32" t="s">
        <v>331</v>
      </c>
      <c r="F182" s="32" t="s">
        <v>86</v>
      </c>
      <c r="G182" s="32" t="s">
        <v>437</v>
      </c>
      <c r="H182" s="33" t="s">
        <v>88</v>
      </c>
      <c r="I182" s="34">
        <v>64</v>
      </c>
      <c r="J182" s="59"/>
      <c r="K182" s="11">
        <v>1</v>
      </c>
      <c r="L182" s="35"/>
      <c r="M182" s="36"/>
      <c r="N182" s="37">
        <f>IF(M182&gt;0,ROUND(L182/M182,4),0)</f>
        <v>0</v>
      </c>
      <c r="O182" s="38"/>
      <c r="P182" s="39"/>
      <c r="Q182" s="37">
        <f>ROUND(ROUND(N182,4)*(1-O182),4)</f>
        <v>0</v>
      </c>
      <c r="R182" s="37">
        <f>ROUND(ROUND(Q182,4)*(1+P182),4)</f>
        <v>0</v>
      </c>
      <c r="S182" s="37">
        <f>ROUND($I182*Q182,4)</f>
        <v>0</v>
      </c>
      <c r="T182" s="37">
        <f>ROUND($I182*R182,4)</f>
        <v>0</v>
      </c>
      <c r="U182" s="40"/>
      <c r="V182" s="40"/>
      <c r="W182" s="40"/>
      <c r="X182" s="40"/>
      <c r="Y182" s="41"/>
    </row>
    <row r="183" spans="1:25" ht="51" x14ac:dyDescent="0.25">
      <c r="A183" s="55" t="s">
        <v>83</v>
      </c>
      <c r="B183" s="11">
        <v>49</v>
      </c>
      <c r="C183" s="32" t="s">
        <v>435</v>
      </c>
      <c r="D183" s="32" t="s">
        <v>438</v>
      </c>
      <c r="E183" s="32" t="s">
        <v>331</v>
      </c>
      <c r="F183" s="32" t="s">
        <v>86</v>
      </c>
      <c r="G183" s="32" t="s">
        <v>439</v>
      </c>
      <c r="H183" s="33" t="s">
        <v>88</v>
      </c>
      <c r="I183" s="34">
        <v>32</v>
      </c>
      <c r="J183" s="59"/>
      <c r="K183" s="11">
        <v>1</v>
      </c>
      <c r="L183" s="35"/>
      <c r="M183" s="36"/>
      <c r="N183" s="37">
        <f>IF(M183&gt;0,ROUND(L183/M183,4),0)</f>
        <v>0</v>
      </c>
      <c r="O183" s="38"/>
      <c r="P183" s="39"/>
      <c r="Q183" s="37">
        <f>ROUND(ROUND(N183,4)*(1-O183),4)</f>
        <v>0</v>
      </c>
      <c r="R183" s="37">
        <f>ROUND(ROUND(Q183,4)*(1+P183),4)</f>
        <v>0</v>
      </c>
      <c r="S183" s="37">
        <f>ROUND($I183*Q183,4)</f>
        <v>0</v>
      </c>
      <c r="T183" s="37">
        <f>ROUND($I183*R183,4)</f>
        <v>0</v>
      </c>
      <c r="U183" s="40"/>
      <c r="V183" s="40"/>
      <c r="W183" s="40"/>
      <c r="X183" s="40"/>
      <c r="Y183" s="41"/>
    </row>
    <row r="184" spans="1:25" ht="51" x14ac:dyDescent="0.25">
      <c r="A184" s="55" t="s">
        <v>83</v>
      </c>
      <c r="B184" s="11">
        <v>50</v>
      </c>
      <c r="C184" s="32" t="s">
        <v>440</v>
      </c>
      <c r="D184" s="32" t="s">
        <v>441</v>
      </c>
      <c r="E184" s="32" t="s">
        <v>331</v>
      </c>
      <c r="F184" s="32" t="s">
        <v>86</v>
      </c>
      <c r="G184" s="32" t="s">
        <v>442</v>
      </c>
      <c r="H184" s="33" t="s">
        <v>88</v>
      </c>
      <c r="I184" s="34">
        <v>40</v>
      </c>
      <c r="J184" s="59"/>
      <c r="K184" s="11">
        <v>1</v>
      </c>
      <c r="L184" s="35"/>
      <c r="M184" s="36"/>
      <c r="N184" s="37">
        <f>IF(M184&gt;0,ROUND(L184/M184,4),0)</f>
        <v>0</v>
      </c>
      <c r="O184" s="38"/>
      <c r="P184" s="39"/>
      <c r="Q184" s="37">
        <f>ROUND(ROUND(N184,4)*(1-O184),4)</f>
        <v>0</v>
      </c>
      <c r="R184" s="37">
        <f>ROUND(ROUND(Q184,4)*(1+P184),4)</f>
        <v>0</v>
      </c>
      <c r="S184" s="37">
        <f>ROUND($I184*Q184,4)</f>
        <v>0</v>
      </c>
      <c r="T184" s="37">
        <f>ROUND($I184*R184,4)</f>
        <v>0</v>
      </c>
      <c r="U184" s="40"/>
      <c r="V184" s="40"/>
      <c r="W184" s="40"/>
      <c r="X184" s="40"/>
      <c r="Y184" s="41"/>
    </row>
    <row r="185" spans="1:25" ht="38.25" x14ac:dyDescent="0.25">
      <c r="A185" s="55" t="s">
        <v>83</v>
      </c>
      <c r="B185" s="11">
        <v>51</v>
      </c>
      <c r="C185" s="32" t="s">
        <v>443</v>
      </c>
      <c r="D185" s="32" t="s">
        <v>444</v>
      </c>
      <c r="E185" s="32" t="s">
        <v>331</v>
      </c>
      <c r="F185" s="32" t="s">
        <v>86</v>
      </c>
      <c r="G185" s="32" t="s">
        <v>445</v>
      </c>
      <c r="H185" s="33" t="s">
        <v>88</v>
      </c>
      <c r="I185" s="34">
        <v>8</v>
      </c>
      <c r="J185" s="59"/>
      <c r="K185" s="11">
        <v>1</v>
      </c>
      <c r="L185" s="35"/>
      <c r="M185" s="36"/>
      <c r="N185" s="37">
        <f>IF(M185&gt;0,ROUND(L185/M185,4),0)</f>
        <v>0</v>
      </c>
      <c r="O185" s="38"/>
      <c r="P185" s="39"/>
      <c r="Q185" s="37">
        <f>ROUND(ROUND(N185,4)*(1-O185),4)</f>
        <v>0</v>
      </c>
      <c r="R185" s="37">
        <f>ROUND(ROUND(Q185,4)*(1+P185),4)</f>
        <v>0</v>
      </c>
      <c r="S185" s="37">
        <f>ROUND($I185*Q185,4)</f>
        <v>0</v>
      </c>
      <c r="T185" s="37">
        <f>ROUND($I185*R185,4)</f>
        <v>0</v>
      </c>
      <c r="U185" s="40"/>
      <c r="V185" s="40"/>
      <c r="W185" s="40"/>
      <c r="X185" s="40"/>
      <c r="Y185" s="41"/>
    </row>
    <row r="186" spans="1:25" ht="51" x14ac:dyDescent="0.25">
      <c r="A186" s="55" t="s">
        <v>83</v>
      </c>
      <c r="B186" s="11">
        <v>52</v>
      </c>
      <c r="C186" s="32" t="s">
        <v>446</v>
      </c>
      <c r="D186" s="32" t="s">
        <v>447</v>
      </c>
      <c r="E186" s="32" t="s">
        <v>331</v>
      </c>
      <c r="F186" s="32" t="s">
        <v>86</v>
      </c>
      <c r="G186" s="32" t="s">
        <v>448</v>
      </c>
      <c r="H186" s="33" t="s">
        <v>88</v>
      </c>
      <c r="I186" s="34">
        <v>16</v>
      </c>
      <c r="J186" s="59"/>
      <c r="K186" s="11">
        <v>1</v>
      </c>
      <c r="L186" s="35"/>
      <c r="M186" s="36"/>
      <c r="N186" s="37">
        <f>IF(M186&gt;0,ROUND(L186/M186,4),0)</f>
        <v>0</v>
      </c>
      <c r="O186" s="38"/>
      <c r="P186" s="39"/>
      <c r="Q186" s="37">
        <f>ROUND(ROUND(N186,4)*(1-O186),4)</f>
        <v>0</v>
      </c>
      <c r="R186" s="37">
        <f>ROUND(ROUND(Q186,4)*(1+P186),4)</f>
        <v>0</v>
      </c>
      <c r="S186" s="37">
        <f>ROUND($I186*Q186,4)</f>
        <v>0</v>
      </c>
      <c r="T186" s="37">
        <f>ROUND($I186*R186,4)</f>
        <v>0</v>
      </c>
      <c r="U186" s="40"/>
      <c r="V186" s="40"/>
      <c r="W186" s="40"/>
      <c r="X186" s="40"/>
      <c r="Y186" s="41"/>
    </row>
    <row r="187" spans="1:25" ht="51" x14ac:dyDescent="0.25">
      <c r="A187" s="55" t="s">
        <v>83</v>
      </c>
      <c r="B187" s="11">
        <v>53</v>
      </c>
      <c r="C187" s="32" t="s">
        <v>446</v>
      </c>
      <c r="D187" s="32" t="s">
        <v>449</v>
      </c>
      <c r="E187" s="32" t="s">
        <v>331</v>
      </c>
      <c r="F187" s="32" t="s">
        <v>86</v>
      </c>
      <c r="G187" s="32" t="s">
        <v>450</v>
      </c>
      <c r="H187" s="33" t="s">
        <v>88</v>
      </c>
      <c r="I187" s="34">
        <v>16</v>
      </c>
      <c r="J187" s="59"/>
      <c r="K187" s="11">
        <v>1</v>
      </c>
      <c r="L187" s="35"/>
      <c r="M187" s="36"/>
      <c r="N187" s="37">
        <f>IF(M187&gt;0,ROUND(L187/M187,4),0)</f>
        <v>0</v>
      </c>
      <c r="O187" s="38"/>
      <c r="P187" s="39"/>
      <c r="Q187" s="37">
        <f>ROUND(ROUND(N187,4)*(1-O187),4)</f>
        <v>0</v>
      </c>
      <c r="R187" s="37">
        <f>ROUND(ROUND(Q187,4)*(1+P187),4)</f>
        <v>0</v>
      </c>
      <c r="S187" s="37">
        <f>ROUND($I187*Q187,4)</f>
        <v>0</v>
      </c>
      <c r="T187" s="37">
        <f>ROUND($I187*R187,4)</f>
        <v>0</v>
      </c>
      <c r="U187" s="40"/>
      <c r="V187" s="40"/>
      <c r="W187" s="40"/>
      <c r="X187" s="40"/>
      <c r="Y187" s="41"/>
    </row>
    <row r="188" spans="1:25" ht="38.25" x14ac:dyDescent="0.25">
      <c r="A188" s="55" t="s">
        <v>83</v>
      </c>
      <c r="B188" s="11">
        <v>54</v>
      </c>
      <c r="C188" s="32" t="s">
        <v>451</v>
      </c>
      <c r="D188" s="32" t="s">
        <v>452</v>
      </c>
      <c r="E188" s="32" t="s">
        <v>331</v>
      </c>
      <c r="F188" s="32" t="s">
        <v>86</v>
      </c>
      <c r="G188" s="32" t="s">
        <v>453</v>
      </c>
      <c r="H188" s="33" t="s">
        <v>88</v>
      </c>
      <c r="I188" s="34">
        <v>16</v>
      </c>
      <c r="J188" s="59"/>
      <c r="K188" s="11">
        <v>1</v>
      </c>
      <c r="L188" s="35"/>
      <c r="M188" s="36"/>
      <c r="N188" s="37">
        <f>IF(M188&gt;0,ROUND(L188/M188,4),0)</f>
        <v>0</v>
      </c>
      <c r="O188" s="38"/>
      <c r="P188" s="39"/>
      <c r="Q188" s="37">
        <f>ROUND(ROUND(N188,4)*(1-O188),4)</f>
        <v>0</v>
      </c>
      <c r="R188" s="37">
        <f>ROUND(ROUND(Q188,4)*(1+P188),4)</f>
        <v>0</v>
      </c>
      <c r="S188" s="37">
        <f>ROUND($I188*Q188,4)</f>
        <v>0</v>
      </c>
      <c r="T188" s="37">
        <f>ROUND($I188*R188,4)</f>
        <v>0</v>
      </c>
      <c r="U188" s="40"/>
      <c r="V188" s="40"/>
      <c r="W188" s="40"/>
      <c r="X188" s="40"/>
      <c r="Y188" s="41"/>
    </row>
    <row r="189" spans="1:25" ht="38.25" x14ac:dyDescent="0.25">
      <c r="A189" s="55" t="s">
        <v>83</v>
      </c>
      <c r="B189" s="11">
        <v>55</v>
      </c>
      <c r="C189" s="32" t="s">
        <v>451</v>
      </c>
      <c r="D189" s="32" t="s">
        <v>454</v>
      </c>
      <c r="E189" s="32" t="s">
        <v>331</v>
      </c>
      <c r="F189" s="32" t="s">
        <v>86</v>
      </c>
      <c r="G189" s="32" t="s">
        <v>455</v>
      </c>
      <c r="H189" s="33" t="s">
        <v>88</v>
      </c>
      <c r="I189" s="34">
        <v>8</v>
      </c>
      <c r="J189" s="59"/>
      <c r="K189" s="11">
        <v>1</v>
      </c>
      <c r="L189" s="35"/>
      <c r="M189" s="36"/>
      <c r="N189" s="37">
        <f>IF(M189&gt;0,ROUND(L189/M189,4),0)</f>
        <v>0</v>
      </c>
      <c r="O189" s="38"/>
      <c r="P189" s="39"/>
      <c r="Q189" s="37">
        <f>ROUND(ROUND(N189,4)*(1-O189),4)</f>
        <v>0</v>
      </c>
      <c r="R189" s="37">
        <f>ROUND(ROUND(Q189,4)*(1+P189),4)</f>
        <v>0</v>
      </c>
      <c r="S189" s="37">
        <f>ROUND($I189*Q189,4)</f>
        <v>0</v>
      </c>
      <c r="T189" s="37">
        <f>ROUND($I189*R189,4)</f>
        <v>0</v>
      </c>
      <c r="U189" s="40"/>
      <c r="V189" s="40"/>
      <c r="W189" s="40"/>
      <c r="X189" s="40"/>
      <c r="Y189" s="41"/>
    </row>
    <row r="190" spans="1:25" ht="63.75" x14ac:dyDescent="0.25">
      <c r="A190" s="55" t="s">
        <v>83</v>
      </c>
      <c r="B190" s="11">
        <v>56</v>
      </c>
      <c r="C190" s="32" t="s">
        <v>456</v>
      </c>
      <c r="D190" s="32" t="s">
        <v>457</v>
      </c>
      <c r="E190" s="32" t="s">
        <v>331</v>
      </c>
      <c r="F190" s="32" t="s">
        <v>86</v>
      </c>
      <c r="G190" s="32" t="s">
        <v>458</v>
      </c>
      <c r="H190" s="33" t="s">
        <v>88</v>
      </c>
      <c r="I190" s="34">
        <v>32</v>
      </c>
      <c r="J190" s="59"/>
      <c r="K190" s="11">
        <v>1</v>
      </c>
      <c r="L190" s="35"/>
      <c r="M190" s="36"/>
      <c r="N190" s="37">
        <f>IF(M190&gt;0,ROUND(L190/M190,4),0)</f>
        <v>0</v>
      </c>
      <c r="O190" s="38"/>
      <c r="P190" s="39"/>
      <c r="Q190" s="37">
        <f>ROUND(ROUND(N190,4)*(1-O190),4)</f>
        <v>0</v>
      </c>
      <c r="R190" s="37">
        <f>ROUND(ROUND(Q190,4)*(1+P190),4)</f>
        <v>0</v>
      </c>
      <c r="S190" s="37">
        <f>ROUND($I190*Q190,4)</f>
        <v>0</v>
      </c>
      <c r="T190" s="37">
        <f>ROUND($I190*R190,4)</f>
        <v>0</v>
      </c>
      <c r="U190" s="40"/>
      <c r="V190" s="40"/>
      <c r="W190" s="40"/>
      <c r="X190" s="40"/>
      <c r="Y190" s="41"/>
    </row>
    <row r="191" spans="1:25" ht="63.75" x14ac:dyDescent="0.25">
      <c r="A191" s="55" t="s">
        <v>83</v>
      </c>
      <c r="B191" s="11">
        <v>57</v>
      </c>
      <c r="C191" s="32" t="s">
        <v>456</v>
      </c>
      <c r="D191" s="32" t="s">
        <v>459</v>
      </c>
      <c r="E191" s="32" t="s">
        <v>331</v>
      </c>
      <c r="F191" s="32" t="s">
        <v>86</v>
      </c>
      <c r="G191" s="32" t="s">
        <v>460</v>
      </c>
      <c r="H191" s="33" t="s">
        <v>88</v>
      </c>
      <c r="I191" s="34">
        <v>32</v>
      </c>
      <c r="J191" s="59"/>
      <c r="K191" s="11">
        <v>1</v>
      </c>
      <c r="L191" s="35"/>
      <c r="M191" s="36"/>
      <c r="N191" s="37">
        <f>IF(M191&gt;0,ROUND(L191/M191,4),0)</f>
        <v>0</v>
      </c>
      <c r="O191" s="38"/>
      <c r="P191" s="39"/>
      <c r="Q191" s="37">
        <f>ROUND(ROUND(N191,4)*(1-O191),4)</f>
        <v>0</v>
      </c>
      <c r="R191" s="37">
        <f>ROUND(ROUND(Q191,4)*(1+P191),4)</f>
        <v>0</v>
      </c>
      <c r="S191" s="37">
        <f>ROUND($I191*Q191,4)</f>
        <v>0</v>
      </c>
      <c r="T191" s="37">
        <f>ROUND($I191*R191,4)</f>
        <v>0</v>
      </c>
      <c r="U191" s="40"/>
      <c r="V191" s="40"/>
      <c r="W191" s="40"/>
      <c r="X191" s="40"/>
      <c r="Y191" s="41"/>
    </row>
    <row r="192" spans="1:25" ht="63.75" x14ac:dyDescent="0.25">
      <c r="A192" s="55" t="s">
        <v>83</v>
      </c>
      <c r="B192" s="11">
        <v>58</v>
      </c>
      <c r="C192" s="32" t="s">
        <v>461</v>
      </c>
      <c r="D192" s="32" t="s">
        <v>457</v>
      </c>
      <c r="E192" s="32" t="s">
        <v>331</v>
      </c>
      <c r="F192" s="32" t="s">
        <v>86</v>
      </c>
      <c r="G192" s="32" t="s">
        <v>462</v>
      </c>
      <c r="H192" s="33" t="s">
        <v>88</v>
      </c>
      <c r="I192" s="34">
        <v>32</v>
      </c>
      <c r="J192" s="59"/>
      <c r="K192" s="11">
        <v>1</v>
      </c>
      <c r="L192" s="35"/>
      <c r="M192" s="36"/>
      <c r="N192" s="37">
        <f>IF(M192&gt;0,ROUND(L192/M192,4),0)</f>
        <v>0</v>
      </c>
      <c r="O192" s="38"/>
      <c r="P192" s="39"/>
      <c r="Q192" s="37">
        <f>ROUND(ROUND(N192,4)*(1-O192),4)</f>
        <v>0</v>
      </c>
      <c r="R192" s="37">
        <f>ROUND(ROUND(Q192,4)*(1+P192),4)</f>
        <v>0</v>
      </c>
      <c r="S192" s="37">
        <f>ROUND($I192*Q192,4)</f>
        <v>0</v>
      </c>
      <c r="T192" s="37">
        <f>ROUND($I192*R192,4)</f>
        <v>0</v>
      </c>
      <c r="U192" s="40"/>
      <c r="V192" s="40"/>
      <c r="W192" s="40"/>
      <c r="X192" s="40"/>
      <c r="Y192" s="41"/>
    </row>
    <row r="193" spans="1:25" ht="63.75" x14ac:dyDescent="0.25">
      <c r="A193" s="55" t="s">
        <v>83</v>
      </c>
      <c r="B193" s="11">
        <v>59</v>
      </c>
      <c r="C193" s="32" t="s">
        <v>461</v>
      </c>
      <c r="D193" s="32" t="s">
        <v>459</v>
      </c>
      <c r="E193" s="32" t="s">
        <v>331</v>
      </c>
      <c r="F193" s="32" t="s">
        <v>86</v>
      </c>
      <c r="G193" s="32" t="s">
        <v>463</v>
      </c>
      <c r="H193" s="33" t="s">
        <v>88</v>
      </c>
      <c r="I193" s="34">
        <v>12</v>
      </c>
      <c r="J193" s="59"/>
      <c r="K193" s="11">
        <v>1</v>
      </c>
      <c r="L193" s="35"/>
      <c r="M193" s="36"/>
      <c r="N193" s="37">
        <f>IF(M193&gt;0,ROUND(L193/M193,4),0)</f>
        <v>0</v>
      </c>
      <c r="O193" s="38"/>
      <c r="P193" s="39"/>
      <c r="Q193" s="37">
        <f>ROUND(ROUND(N193,4)*(1-O193),4)</f>
        <v>0</v>
      </c>
      <c r="R193" s="37">
        <f>ROUND(ROUND(Q193,4)*(1+P193),4)</f>
        <v>0</v>
      </c>
      <c r="S193" s="37">
        <f>ROUND($I193*Q193,4)</f>
        <v>0</v>
      </c>
      <c r="T193" s="37">
        <f>ROUND($I193*R193,4)</f>
        <v>0</v>
      </c>
      <c r="U193" s="40"/>
      <c r="V193" s="40"/>
      <c r="W193" s="40"/>
      <c r="X193" s="40"/>
      <c r="Y193" s="41"/>
    </row>
    <row r="194" spans="1:25" ht="63.75" x14ac:dyDescent="0.25">
      <c r="A194" s="55" t="s">
        <v>83</v>
      </c>
      <c r="B194" s="11">
        <v>60</v>
      </c>
      <c r="C194" s="32" t="s">
        <v>464</v>
      </c>
      <c r="D194" s="32" t="s">
        <v>465</v>
      </c>
      <c r="E194" s="32" t="s">
        <v>331</v>
      </c>
      <c r="F194" s="32" t="s">
        <v>86</v>
      </c>
      <c r="G194" s="32" t="s">
        <v>466</v>
      </c>
      <c r="H194" s="33" t="s">
        <v>88</v>
      </c>
      <c r="I194" s="34">
        <v>32</v>
      </c>
      <c r="J194" s="59"/>
      <c r="K194" s="11">
        <v>1</v>
      </c>
      <c r="L194" s="35"/>
      <c r="M194" s="36"/>
      <c r="N194" s="37">
        <f>IF(M194&gt;0,ROUND(L194/M194,4),0)</f>
        <v>0</v>
      </c>
      <c r="O194" s="38"/>
      <c r="P194" s="39"/>
      <c r="Q194" s="37">
        <f>ROUND(ROUND(N194,4)*(1-O194),4)</f>
        <v>0</v>
      </c>
      <c r="R194" s="37">
        <f>ROUND(ROUND(Q194,4)*(1+P194),4)</f>
        <v>0</v>
      </c>
      <c r="S194" s="37">
        <f>ROUND($I194*Q194,4)</f>
        <v>0</v>
      </c>
      <c r="T194" s="37">
        <f>ROUND($I194*R194,4)</f>
        <v>0</v>
      </c>
      <c r="U194" s="40"/>
      <c r="V194" s="40"/>
      <c r="W194" s="40"/>
      <c r="X194" s="40"/>
      <c r="Y194" s="41"/>
    </row>
    <row r="195" spans="1:25" ht="63.75" x14ac:dyDescent="0.25">
      <c r="A195" s="55" t="s">
        <v>83</v>
      </c>
      <c r="B195" s="11">
        <v>61</v>
      </c>
      <c r="C195" s="32" t="s">
        <v>464</v>
      </c>
      <c r="D195" s="32" t="s">
        <v>467</v>
      </c>
      <c r="E195" s="32" t="s">
        <v>331</v>
      </c>
      <c r="F195" s="32" t="s">
        <v>86</v>
      </c>
      <c r="G195" s="32" t="s">
        <v>468</v>
      </c>
      <c r="H195" s="33" t="s">
        <v>88</v>
      </c>
      <c r="I195" s="34">
        <v>16</v>
      </c>
      <c r="J195" s="59"/>
      <c r="K195" s="11">
        <v>1</v>
      </c>
      <c r="L195" s="35"/>
      <c r="M195" s="36"/>
      <c r="N195" s="37">
        <f>IF(M195&gt;0,ROUND(L195/M195,4),0)</f>
        <v>0</v>
      </c>
      <c r="O195" s="38"/>
      <c r="P195" s="39"/>
      <c r="Q195" s="37">
        <f>ROUND(ROUND(N195,4)*(1-O195),4)</f>
        <v>0</v>
      </c>
      <c r="R195" s="37">
        <f>ROUND(ROUND(Q195,4)*(1+P195),4)</f>
        <v>0</v>
      </c>
      <c r="S195" s="37">
        <f>ROUND($I195*Q195,4)</f>
        <v>0</v>
      </c>
      <c r="T195" s="37">
        <f>ROUND($I195*R195,4)</f>
        <v>0</v>
      </c>
      <c r="U195" s="40"/>
      <c r="V195" s="40"/>
      <c r="W195" s="40"/>
      <c r="X195" s="40"/>
      <c r="Y195" s="41"/>
    </row>
    <row r="196" spans="1:25" ht="51" x14ac:dyDescent="0.25">
      <c r="A196" s="55" t="s">
        <v>83</v>
      </c>
      <c r="B196" s="11">
        <v>62</v>
      </c>
      <c r="C196" s="32" t="s">
        <v>469</v>
      </c>
      <c r="D196" s="32" t="s">
        <v>470</v>
      </c>
      <c r="E196" s="32" t="s">
        <v>331</v>
      </c>
      <c r="F196" s="32" t="s">
        <v>86</v>
      </c>
      <c r="G196" s="32" t="s">
        <v>86</v>
      </c>
      <c r="H196" s="33" t="s">
        <v>88</v>
      </c>
      <c r="I196" s="34">
        <v>16</v>
      </c>
      <c r="J196" s="59"/>
      <c r="K196" s="11">
        <v>1</v>
      </c>
      <c r="L196" s="35"/>
      <c r="M196" s="36"/>
      <c r="N196" s="37">
        <f>IF(M196&gt;0,ROUND(L196/M196,4),0)</f>
        <v>0</v>
      </c>
      <c r="O196" s="38"/>
      <c r="P196" s="39"/>
      <c r="Q196" s="37">
        <f>ROUND(ROUND(N196,4)*(1-O196),4)</f>
        <v>0</v>
      </c>
      <c r="R196" s="37">
        <f>ROUND(ROUND(Q196,4)*(1+P196),4)</f>
        <v>0</v>
      </c>
      <c r="S196" s="37">
        <f>ROUND($I196*Q196,4)</f>
        <v>0</v>
      </c>
      <c r="T196" s="37">
        <f>ROUND($I196*R196,4)</f>
        <v>0</v>
      </c>
      <c r="U196" s="40"/>
      <c r="V196" s="40"/>
      <c r="W196" s="40"/>
      <c r="X196" s="40"/>
      <c r="Y196" s="41"/>
    </row>
    <row r="197" spans="1:25" ht="51" x14ac:dyDescent="0.25">
      <c r="A197" s="55" t="s">
        <v>83</v>
      </c>
      <c r="B197" s="11">
        <v>63</v>
      </c>
      <c r="C197" s="32" t="s">
        <v>469</v>
      </c>
      <c r="D197" s="32" t="s">
        <v>471</v>
      </c>
      <c r="E197" s="32" t="s">
        <v>331</v>
      </c>
      <c r="F197" s="32" t="s">
        <v>86</v>
      </c>
      <c r="G197" s="32" t="s">
        <v>472</v>
      </c>
      <c r="H197" s="33" t="s">
        <v>88</v>
      </c>
      <c r="I197" s="34">
        <v>16</v>
      </c>
      <c r="J197" s="59"/>
      <c r="K197" s="11">
        <v>1</v>
      </c>
      <c r="L197" s="35"/>
      <c r="M197" s="36"/>
      <c r="N197" s="37">
        <f>IF(M197&gt;0,ROUND(L197/M197,4),0)</f>
        <v>0</v>
      </c>
      <c r="O197" s="38"/>
      <c r="P197" s="39"/>
      <c r="Q197" s="37">
        <f>ROUND(ROUND(N197,4)*(1-O197),4)</f>
        <v>0</v>
      </c>
      <c r="R197" s="37">
        <f>ROUND(ROUND(Q197,4)*(1+P197),4)</f>
        <v>0</v>
      </c>
      <c r="S197" s="37">
        <f>ROUND($I197*Q197,4)</f>
        <v>0</v>
      </c>
      <c r="T197" s="37">
        <f>ROUND($I197*R197,4)</f>
        <v>0</v>
      </c>
      <c r="U197" s="40"/>
      <c r="V197" s="40"/>
      <c r="W197" s="40"/>
      <c r="X197" s="40"/>
      <c r="Y197" s="41"/>
    </row>
    <row r="198" spans="1:25" ht="51" x14ac:dyDescent="0.25">
      <c r="A198" s="55" t="s">
        <v>83</v>
      </c>
      <c r="B198" s="11">
        <v>64</v>
      </c>
      <c r="C198" s="32" t="s">
        <v>473</v>
      </c>
      <c r="D198" s="32" t="s">
        <v>474</v>
      </c>
      <c r="E198" s="32" t="s">
        <v>331</v>
      </c>
      <c r="F198" s="32" t="s">
        <v>86</v>
      </c>
      <c r="G198" s="32" t="s">
        <v>86</v>
      </c>
      <c r="H198" s="33" t="s">
        <v>88</v>
      </c>
      <c r="I198" s="34">
        <v>16</v>
      </c>
      <c r="J198" s="59"/>
      <c r="K198" s="11">
        <v>1</v>
      </c>
      <c r="L198" s="35"/>
      <c r="M198" s="36"/>
      <c r="N198" s="37">
        <f>IF(M198&gt;0,ROUND(L198/M198,4),0)</f>
        <v>0</v>
      </c>
      <c r="O198" s="38"/>
      <c r="P198" s="39"/>
      <c r="Q198" s="37">
        <f>ROUND(ROUND(N198,4)*(1-O198),4)</f>
        <v>0</v>
      </c>
      <c r="R198" s="37">
        <f>ROUND(ROUND(Q198,4)*(1+P198),4)</f>
        <v>0</v>
      </c>
      <c r="S198" s="37">
        <f>ROUND($I198*Q198,4)</f>
        <v>0</v>
      </c>
      <c r="T198" s="37">
        <f>ROUND($I198*R198,4)</f>
        <v>0</v>
      </c>
      <c r="U198" s="40"/>
      <c r="V198" s="40"/>
      <c r="W198" s="40"/>
      <c r="X198" s="40"/>
      <c r="Y198" s="41"/>
    </row>
    <row r="199" spans="1:25" ht="51" x14ac:dyDescent="0.25">
      <c r="A199" s="55" t="s">
        <v>83</v>
      </c>
      <c r="B199" s="11">
        <v>65</v>
      </c>
      <c r="C199" s="32" t="s">
        <v>475</v>
      </c>
      <c r="D199" s="32" t="s">
        <v>476</v>
      </c>
      <c r="E199" s="32" t="s">
        <v>331</v>
      </c>
      <c r="F199" s="32" t="s">
        <v>86</v>
      </c>
      <c r="G199" s="32" t="s">
        <v>472</v>
      </c>
      <c r="H199" s="33" t="s">
        <v>88</v>
      </c>
      <c r="I199" s="34">
        <v>32</v>
      </c>
      <c r="J199" s="59"/>
      <c r="K199" s="11">
        <v>1</v>
      </c>
      <c r="L199" s="35"/>
      <c r="M199" s="36"/>
      <c r="N199" s="37">
        <f>IF(M199&gt;0,ROUND(L199/M199,4),0)</f>
        <v>0</v>
      </c>
      <c r="O199" s="38"/>
      <c r="P199" s="39"/>
      <c r="Q199" s="37">
        <f>ROUND(ROUND(N199,4)*(1-O199),4)</f>
        <v>0</v>
      </c>
      <c r="R199" s="37">
        <f>ROUND(ROUND(Q199,4)*(1+P199),4)</f>
        <v>0</v>
      </c>
      <c r="S199" s="37">
        <f>ROUND($I199*Q199,4)</f>
        <v>0</v>
      </c>
      <c r="T199" s="37">
        <f>ROUND($I199*R199,4)</f>
        <v>0</v>
      </c>
      <c r="U199" s="40"/>
      <c r="V199" s="40"/>
      <c r="W199" s="40"/>
      <c r="X199" s="40"/>
      <c r="Y199" s="41"/>
    </row>
    <row r="200" spans="1:25" ht="51" x14ac:dyDescent="0.25">
      <c r="A200" s="55" t="s">
        <v>83</v>
      </c>
      <c r="B200" s="11">
        <v>66</v>
      </c>
      <c r="C200" s="32" t="s">
        <v>477</v>
      </c>
      <c r="D200" s="32" t="s">
        <v>478</v>
      </c>
      <c r="E200" s="32" t="s">
        <v>331</v>
      </c>
      <c r="F200" s="32" t="s">
        <v>86</v>
      </c>
      <c r="G200" s="32" t="s">
        <v>86</v>
      </c>
      <c r="H200" s="33" t="s">
        <v>88</v>
      </c>
      <c r="I200" s="34">
        <v>16</v>
      </c>
      <c r="J200" s="59"/>
      <c r="K200" s="11">
        <v>1</v>
      </c>
      <c r="L200" s="35"/>
      <c r="M200" s="36"/>
      <c r="N200" s="37">
        <f>IF(M200&gt;0,ROUND(L200/M200,4),0)</f>
        <v>0</v>
      </c>
      <c r="O200" s="38"/>
      <c r="P200" s="39"/>
      <c r="Q200" s="37">
        <f>ROUND(ROUND(N200,4)*(1-O200),4)</f>
        <v>0</v>
      </c>
      <c r="R200" s="37">
        <f>ROUND(ROUND(Q200,4)*(1+P200),4)</f>
        <v>0</v>
      </c>
      <c r="S200" s="37">
        <f>ROUND($I200*Q200,4)</f>
        <v>0</v>
      </c>
      <c r="T200" s="37">
        <f>ROUND($I200*R200,4)</f>
        <v>0</v>
      </c>
      <c r="U200" s="40"/>
      <c r="V200" s="40"/>
      <c r="W200" s="40"/>
      <c r="X200" s="40"/>
      <c r="Y200" s="41"/>
    </row>
    <row r="201" spans="1:25" ht="51" x14ac:dyDescent="0.25">
      <c r="A201" s="55" t="s">
        <v>83</v>
      </c>
      <c r="B201" s="11">
        <v>67</v>
      </c>
      <c r="C201" s="32" t="s">
        <v>479</v>
      </c>
      <c r="D201" s="32" t="s">
        <v>480</v>
      </c>
      <c r="E201" s="32" t="s">
        <v>331</v>
      </c>
      <c r="F201" s="32" t="s">
        <v>86</v>
      </c>
      <c r="G201" s="32" t="s">
        <v>481</v>
      </c>
      <c r="H201" s="33" t="s">
        <v>88</v>
      </c>
      <c r="I201" s="34">
        <v>48</v>
      </c>
      <c r="J201" s="59"/>
      <c r="K201" s="11">
        <v>1</v>
      </c>
      <c r="L201" s="35"/>
      <c r="M201" s="36"/>
      <c r="N201" s="37">
        <f>IF(M201&gt;0,ROUND(L201/M201,4),0)</f>
        <v>0</v>
      </c>
      <c r="O201" s="38"/>
      <c r="P201" s="39"/>
      <c r="Q201" s="37">
        <f>ROUND(ROUND(N201,4)*(1-O201),4)</f>
        <v>0</v>
      </c>
      <c r="R201" s="37">
        <f>ROUND(ROUND(Q201,4)*(1+P201),4)</f>
        <v>0</v>
      </c>
      <c r="S201" s="37">
        <f>ROUND($I201*Q201,4)</f>
        <v>0</v>
      </c>
      <c r="T201" s="37">
        <f>ROUND($I201*R201,4)</f>
        <v>0</v>
      </c>
      <c r="U201" s="40"/>
      <c r="V201" s="40"/>
      <c r="W201" s="40"/>
      <c r="X201" s="40"/>
      <c r="Y201" s="41"/>
    </row>
    <row r="202" spans="1:25" ht="51" x14ac:dyDescent="0.25">
      <c r="A202" s="55" t="s">
        <v>83</v>
      </c>
      <c r="B202" s="11">
        <v>68</v>
      </c>
      <c r="C202" s="32" t="s">
        <v>479</v>
      </c>
      <c r="D202" s="32" t="s">
        <v>482</v>
      </c>
      <c r="E202" s="32" t="s">
        <v>331</v>
      </c>
      <c r="F202" s="32" t="s">
        <v>86</v>
      </c>
      <c r="G202" s="32" t="s">
        <v>86</v>
      </c>
      <c r="H202" s="33" t="s">
        <v>88</v>
      </c>
      <c r="I202" s="34">
        <v>24</v>
      </c>
      <c r="J202" s="59"/>
      <c r="K202" s="11">
        <v>1</v>
      </c>
      <c r="L202" s="35"/>
      <c r="M202" s="36"/>
      <c r="N202" s="37">
        <f>IF(M202&gt;0,ROUND(L202/M202,4),0)</f>
        <v>0</v>
      </c>
      <c r="O202" s="38"/>
      <c r="P202" s="39"/>
      <c r="Q202" s="37">
        <f>ROUND(ROUND(N202,4)*(1-O202),4)</f>
        <v>0</v>
      </c>
      <c r="R202" s="37">
        <f>ROUND(ROUND(Q202,4)*(1+P202),4)</f>
        <v>0</v>
      </c>
      <c r="S202" s="37">
        <f>ROUND($I202*Q202,4)</f>
        <v>0</v>
      </c>
      <c r="T202" s="37">
        <f>ROUND($I202*R202,4)</f>
        <v>0</v>
      </c>
      <c r="U202" s="40"/>
      <c r="V202" s="40"/>
      <c r="W202" s="40"/>
      <c r="X202" s="40"/>
      <c r="Y202" s="41"/>
    </row>
    <row r="203" spans="1:25" ht="63.75" x14ac:dyDescent="0.25">
      <c r="A203" s="55" t="s">
        <v>83</v>
      </c>
      <c r="B203" s="11">
        <v>69</v>
      </c>
      <c r="C203" s="32" t="s">
        <v>483</v>
      </c>
      <c r="D203" s="32" t="s">
        <v>484</v>
      </c>
      <c r="E203" s="32" t="s">
        <v>331</v>
      </c>
      <c r="F203" s="32" t="s">
        <v>86</v>
      </c>
      <c r="G203" s="32" t="s">
        <v>485</v>
      </c>
      <c r="H203" s="33" t="s">
        <v>88</v>
      </c>
      <c r="I203" s="34">
        <v>24</v>
      </c>
      <c r="J203" s="59"/>
      <c r="K203" s="11">
        <v>1</v>
      </c>
      <c r="L203" s="35"/>
      <c r="M203" s="36"/>
      <c r="N203" s="37">
        <f>IF(M203&gt;0,ROUND(L203/M203,4),0)</f>
        <v>0</v>
      </c>
      <c r="O203" s="38"/>
      <c r="P203" s="39"/>
      <c r="Q203" s="37">
        <f>ROUND(ROUND(N203,4)*(1-O203),4)</f>
        <v>0</v>
      </c>
      <c r="R203" s="37">
        <f>ROUND(ROUND(Q203,4)*(1+P203),4)</f>
        <v>0</v>
      </c>
      <c r="S203" s="37">
        <f>ROUND($I203*Q203,4)</f>
        <v>0</v>
      </c>
      <c r="T203" s="37">
        <f>ROUND($I203*R203,4)</f>
        <v>0</v>
      </c>
      <c r="U203" s="40"/>
      <c r="V203" s="40"/>
      <c r="W203" s="40"/>
      <c r="X203" s="40"/>
      <c r="Y203" s="41"/>
    </row>
    <row r="204" spans="1:25" ht="63.75" x14ac:dyDescent="0.25">
      <c r="A204" s="55" t="s">
        <v>83</v>
      </c>
      <c r="B204" s="11">
        <v>70</v>
      </c>
      <c r="C204" s="32" t="s">
        <v>483</v>
      </c>
      <c r="D204" s="32" t="s">
        <v>486</v>
      </c>
      <c r="E204" s="32" t="s">
        <v>331</v>
      </c>
      <c r="F204" s="32" t="s">
        <v>86</v>
      </c>
      <c r="G204" s="32" t="s">
        <v>487</v>
      </c>
      <c r="H204" s="33" t="s">
        <v>88</v>
      </c>
      <c r="I204" s="34">
        <v>24</v>
      </c>
      <c r="J204" s="59"/>
      <c r="K204" s="11">
        <v>1</v>
      </c>
      <c r="L204" s="35"/>
      <c r="M204" s="36"/>
      <c r="N204" s="37">
        <f>IF(M204&gt;0,ROUND(L204/M204,4),0)</f>
        <v>0</v>
      </c>
      <c r="O204" s="38"/>
      <c r="P204" s="39"/>
      <c r="Q204" s="37">
        <f>ROUND(ROUND(N204,4)*(1-O204),4)</f>
        <v>0</v>
      </c>
      <c r="R204" s="37">
        <f>ROUND(ROUND(Q204,4)*(1+P204),4)</f>
        <v>0</v>
      </c>
      <c r="S204" s="37">
        <f>ROUND($I204*Q204,4)</f>
        <v>0</v>
      </c>
      <c r="T204" s="37">
        <f>ROUND($I204*R204,4)</f>
        <v>0</v>
      </c>
      <c r="U204" s="40"/>
      <c r="V204" s="40"/>
      <c r="W204" s="40"/>
      <c r="X204" s="40"/>
      <c r="Y204" s="41"/>
    </row>
    <row r="205" spans="1:25" ht="63.75" x14ac:dyDescent="0.25">
      <c r="A205" s="55" t="s">
        <v>83</v>
      </c>
      <c r="B205" s="11">
        <v>71</v>
      </c>
      <c r="C205" s="32" t="s">
        <v>483</v>
      </c>
      <c r="D205" s="32" t="s">
        <v>488</v>
      </c>
      <c r="E205" s="32" t="s">
        <v>331</v>
      </c>
      <c r="F205" s="32" t="s">
        <v>86</v>
      </c>
      <c r="G205" s="32" t="s">
        <v>489</v>
      </c>
      <c r="H205" s="33" t="s">
        <v>88</v>
      </c>
      <c r="I205" s="34">
        <v>24</v>
      </c>
      <c r="J205" s="59"/>
      <c r="K205" s="11">
        <v>1</v>
      </c>
      <c r="L205" s="35"/>
      <c r="M205" s="36"/>
      <c r="N205" s="37">
        <f>IF(M205&gt;0,ROUND(L205/M205,4),0)</f>
        <v>0</v>
      </c>
      <c r="O205" s="38"/>
      <c r="P205" s="39"/>
      <c r="Q205" s="37">
        <f>ROUND(ROUND(N205,4)*(1-O205),4)</f>
        <v>0</v>
      </c>
      <c r="R205" s="37">
        <f>ROUND(ROUND(Q205,4)*(1+P205),4)</f>
        <v>0</v>
      </c>
      <c r="S205" s="37">
        <f>ROUND($I205*Q205,4)</f>
        <v>0</v>
      </c>
      <c r="T205" s="37">
        <f>ROUND($I205*R205,4)</f>
        <v>0</v>
      </c>
      <c r="U205" s="40"/>
      <c r="V205" s="40"/>
      <c r="W205" s="40"/>
      <c r="X205" s="40"/>
      <c r="Y205" s="41"/>
    </row>
    <row r="206" spans="1:25" ht="38.25" x14ac:dyDescent="0.25">
      <c r="A206" s="55" t="s">
        <v>83</v>
      </c>
      <c r="B206" s="11">
        <v>72</v>
      </c>
      <c r="C206" s="32" t="s">
        <v>490</v>
      </c>
      <c r="D206" s="32" t="s">
        <v>491</v>
      </c>
      <c r="E206" s="32" t="s">
        <v>331</v>
      </c>
      <c r="F206" s="32" t="s">
        <v>86</v>
      </c>
      <c r="G206" s="32" t="s">
        <v>86</v>
      </c>
      <c r="H206" s="33" t="s">
        <v>88</v>
      </c>
      <c r="I206" s="34">
        <v>4</v>
      </c>
      <c r="J206" s="59"/>
      <c r="K206" s="11">
        <v>1</v>
      </c>
      <c r="L206" s="35"/>
      <c r="M206" s="36"/>
      <c r="N206" s="37">
        <f>IF(M206&gt;0,ROUND(L206/M206,4),0)</f>
        <v>0</v>
      </c>
      <c r="O206" s="38"/>
      <c r="P206" s="39"/>
      <c r="Q206" s="37">
        <f>ROUND(ROUND(N206,4)*(1-O206),4)</f>
        <v>0</v>
      </c>
      <c r="R206" s="37">
        <f>ROUND(ROUND(Q206,4)*(1+P206),4)</f>
        <v>0</v>
      </c>
      <c r="S206" s="37">
        <f>ROUND($I206*Q206,4)</f>
        <v>0</v>
      </c>
      <c r="T206" s="37">
        <f>ROUND($I206*R206,4)</f>
        <v>0</v>
      </c>
      <c r="U206" s="40"/>
      <c r="V206" s="40"/>
      <c r="W206" s="40"/>
      <c r="X206" s="40"/>
      <c r="Y206" s="41"/>
    </row>
    <row r="207" spans="1:25" ht="38.25" x14ac:dyDescent="0.25">
      <c r="A207" s="55" t="s">
        <v>83</v>
      </c>
      <c r="B207" s="11">
        <v>73</v>
      </c>
      <c r="C207" s="32" t="s">
        <v>490</v>
      </c>
      <c r="D207" s="32" t="s">
        <v>492</v>
      </c>
      <c r="E207" s="32" t="s">
        <v>331</v>
      </c>
      <c r="F207" s="32" t="s">
        <v>86</v>
      </c>
      <c r="G207" s="32" t="s">
        <v>86</v>
      </c>
      <c r="H207" s="33" t="s">
        <v>88</v>
      </c>
      <c r="I207" s="34">
        <v>4</v>
      </c>
      <c r="J207" s="59"/>
      <c r="K207" s="11">
        <v>1</v>
      </c>
      <c r="L207" s="35"/>
      <c r="M207" s="36"/>
      <c r="N207" s="37">
        <f>IF(M207&gt;0,ROUND(L207/M207,4),0)</f>
        <v>0</v>
      </c>
      <c r="O207" s="38"/>
      <c r="P207" s="39"/>
      <c r="Q207" s="37">
        <f>ROUND(ROUND(N207,4)*(1-O207),4)</f>
        <v>0</v>
      </c>
      <c r="R207" s="37">
        <f>ROUND(ROUND(Q207,4)*(1+P207),4)</f>
        <v>0</v>
      </c>
      <c r="S207" s="37">
        <f>ROUND($I207*Q207,4)</f>
        <v>0</v>
      </c>
      <c r="T207" s="37">
        <f>ROUND($I207*R207,4)</f>
        <v>0</v>
      </c>
      <c r="U207" s="40"/>
      <c r="V207" s="40"/>
      <c r="W207" s="40"/>
      <c r="X207" s="40"/>
      <c r="Y207" s="41"/>
    </row>
    <row r="208" spans="1:25" ht="38.25" x14ac:dyDescent="0.25">
      <c r="A208" s="55" t="s">
        <v>83</v>
      </c>
      <c r="B208" s="11">
        <v>74</v>
      </c>
      <c r="C208" s="32" t="s">
        <v>493</v>
      </c>
      <c r="D208" s="32" t="s">
        <v>494</v>
      </c>
      <c r="E208" s="32" t="s">
        <v>331</v>
      </c>
      <c r="F208" s="32" t="s">
        <v>86</v>
      </c>
      <c r="G208" s="32" t="s">
        <v>86</v>
      </c>
      <c r="H208" s="33" t="s">
        <v>88</v>
      </c>
      <c r="I208" s="34">
        <v>8</v>
      </c>
      <c r="J208" s="59"/>
      <c r="K208" s="11">
        <v>1</v>
      </c>
      <c r="L208" s="35"/>
      <c r="M208" s="36"/>
      <c r="N208" s="37">
        <f>IF(M208&gt;0,ROUND(L208/M208,4),0)</f>
        <v>0</v>
      </c>
      <c r="O208" s="38"/>
      <c r="P208" s="39"/>
      <c r="Q208" s="37">
        <f>ROUND(ROUND(N208,4)*(1-O208),4)</f>
        <v>0</v>
      </c>
      <c r="R208" s="37">
        <f>ROUND(ROUND(Q208,4)*(1+P208),4)</f>
        <v>0</v>
      </c>
      <c r="S208" s="37">
        <f>ROUND($I208*Q208,4)</f>
        <v>0</v>
      </c>
      <c r="T208" s="37">
        <f>ROUND($I208*R208,4)</f>
        <v>0</v>
      </c>
      <c r="U208" s="40"/>
      <c r="V208" s="40"/>
      <c r="W208" s="40"/>
      <c r="X208" s="40"/>
      <c r="Y208" s="41"/>
    </row>
    <row r="209" spans="1:25" ht="39" thickBot="1" x14ac:dyDescent="0.3">
      <c r="A209" s="56" t="s">
        <v>83</v>
      </c>
      <c r="B209" s="13">
        <v>75</v>
      </c>
      <c r="C209" s="42" t="s">
        <v>493</v>
      </c>
      <c r="D209" s="42" t="s">
        <v>495</v>
      </c>
      <c r="E209" s="42" t="s">
        <v>331</v>
      </c>
      <c r="F209" s="42" t="s">
        <v>86</v>
      </c>
      <c r="G209" s="42" t="s">
        <v>86</v>
      </c>
      <c r="H209" s="43" t="s">
        <v>88</v>
      </c>
      <c r="I209" s="44">
        <v>8</v>
      </c>
      <c r="J209" s="60"/>
      <c r="K209" s="13">
        <v>1</v>
      </c>
      <c r="L209" s="45"/>
      <c r="M209" s="46"/>
      <c r="N209" s="47">
        <f>IF(M209&gt;0,ROUND(L209/M209,4),0)</f>
        <v>0</v>
      </c>
      <c r="O209" s="48"/>
      <c r="P209" s="49"/>
      <c r="Q209" s="47">
        <f>ROUND(ROUND(N209,4)*(1-O209),4)</f>
        <v>0</v>
      </c>
      <c r="R209" s="47">
        <f>ROUND(ROUND(Q209,4)*(1+P209),4)</f>
        <v>0</v>
      </c>
      <c r="S209" s="47">
        <f>ROUND($I209*Q209,4)</f>
        <v>0</v>
      </c>
      <c r="T209" s="47">
        <f>ROUND($I209*R209,4)</f>
        <v>0</v>
      </c>
      <c r="U209" s="50"/>
      <c r="V209" s="50"/>
      <c r="W209" s="50"/>
      <c r="X209" s="50"/>
      <c r="Y209" s="51"/>
    </row>
    <row r="210" spans="1:25" ht="13.5" thickBot="1" x14ac:dyDescent="0.3">
      <c r="R210" s="61" t="s">
        <v>219</v>
      </c>
      <c r="S210" s="62">
        <f>SUM(S135:S209)</f>
        <v>0</v>
      </c>
      <c r="T210" s="63">
        <f>SUM(T135:T209)</f>
        <v>0</v>
      </c>
    </row>
    <row r="212" spans="1:25" ht="13.5" thickBot="1" x14ac:dyDescent="0.3"/>
    <row r="213" spans="1:25" ht="13.5" thickBot="1" x14ac:dyDescent="0.3">
      <c r="A213" s="52" t="s">
        <v>53</v>
      </c>
      <c r="B213" s="57" t="s">
        <v>496</v>
      </c>
      <c r="C213" s="18" t="s">
        <v>497</v>
      </c>
      <c r="D213" s="18"/>
      <c r="E213" s="18"/>
      <c r="F213" s="18"/>
      <c r="G213" s="18"/>
      <c r="H213" s="18" t="s">
        <v>56</v>
      </c>
      <c r="I213" s="18"/>
      <c r="J213" s="8"/>
      <c r="K213" s="7"/>
      <c r="L213" s="18" t="s">
        <v>498</v>
      </c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8"/>
    </row>
    <row r="214" spans="1:25" ht="51.75" thickBot="1" x14ac:dyDescent="0.3">
      <c r="A214" s="53" t="s">
        <v>58</v>
      </c>
      <c r="B214" s="19" t="s">
        <v>59</v>
      </c>
      <c r="C214" s="20" t="s">
        <v>60</v>
      </c>
      <c r="D214" s="20" t="s">
        <v>328</v>
      </c>
      <c r="E214" s="20" t="s">
        <v>499</v>
      </c>
      <c r="F214" s="20" t="s">
        <v>225</v>
      </c>
      <c r="G214" s="20" t="s">
        <v>64</v>
      </c>
      <c r="H214" s="20" t="s">
        <v>65</v>
      </c>
      <c r="I214" s="20" t="s">
        <v>66</v>
      </c>
      <c r="J214" s="21" t="s">
        <v>67</v>
      </c>
      <c r="K214" s="19" t="s">
        <v>68</v>
      </c>
      <c r="L214" s="20" t="s">
        <v>69</v>
      </c>
      <c r="M214" s="20" t="s">
        <v>70</v>
      </c>
      <c r="N214" s="20" t="s">
        <v>71</v>
      </c>
      <c r="O214" s="20" t="s">
        <v>72</v>
      </c>
      <c r="P214" s="20" t="s">
        <v>73</v>
      </c>
      <c r="Q214" s="20" t="s">
        <v>74</v>
      </c>
      <c r="R214" s="20" t="s">
        <v>75</v>
      </c>
      <c r="S214" s="20" t="s">
        <v>76</v>
      </c>
      <c r="T214" s="20" t="s">
        <v>77</v>
      </c>
      <c r="U214" s="20" t="s">
        <v>78</v>
      </c>
      <c r="V214" s="20" t="s">
        <v>79</v>
      </c>
      <c r="W214" s="20" t="s">
        <v>80</v>
      </c>
      <c r="X214" s="20" t="s">
        <v>81</v>
      </c>
      <c r="Y214" s="21" t="s">
        <v>82</v>
      </c>
    </row>
    <row r="215" spans="1:25" ht="51" x14ac:dyDescent="0.25">
      <c r="A215" s="54" t="s">
        <v>83</v>
      </c>
      <c r="B215" s="9">
        <v>1</v>
      </c>
      <c r="C215" s="22" t="s">
        <v>340</v>
      </c>
      <c r="D215" s="22" t="s">
        <v>500</v>
      </c>
      <c r="E215" s="22" t="s">
        <v>86</v>
      </c>
      <c r="F215" s="22" t="s">
        <v>501</v>
      </c>
      <c r="G215" s="22" t="s">
        <v>502</v>
      </c>
      <c r="H215" s="23" t="s">
        <v>88</v>
      </c>
      <c r="I215" s="24">
        <v>26</v>
      </c>
      <c r="J215" s="58"/>
      <c r="K215" s="9">
        <v>1</v>
      </c>
      <c r="L215" s="25"/>
      <c r="M215" s="26"/>
      <c r="N215" s="27">
        <f>IF(M215&gt;0,ROUND(L215/M215,4),0)</f>
        <v>0</v>
      </c>
      <c r="O215" s="28"/>
      <c r="P215" s="29"/>
      <c r="Q215" s="27">
        <f>ROUND(ROUND(N215,4)*(1-O215),4)</f>
        <v>0</v>
      </c>
      <c r="R215" s="27">
        <f>ROUND(ROUND(Q215,4)*(1+P215),4)</f>
        <v>0</v>
      </c>
      <c r="S215" s="27">
        <f>ROUND($I215*Q215,4)</f>
        <v>0</v>
      </c>
      <c r="T215" s="27">
        <f>ROUND($I215*R215,4)</f>
        <v>0</v>
      </c>
      <c r="U215" s="30"/>
      <c r="V215" s="30"/>
      <c r="W215" s="30"/>
      <c r="X215" s="30"/>
      <c r="Y215" s="31"/>
    </row>
    <row r="216" spans="1:25" ht="38.25" x14ac:dyDescent="0.25">
      <c r="A216" s="55" t="s">
        <v>83</v>
      </c>
      <c r="B216" s="11">
        <v>2</v>
      </c>
      <c r="C216" s="32" t="s">
        <v>345</v>
      </c>
      <c r="D216" s="32" t="s">
        <v>503</v>
      </c>
      <c r="E216" s="32" t="s">
        <v>504</v>
      </c>
      <c r="F216" s="32" t="s">
        <v>228</v>
      </c>
      <c r="G216" s="32" t="s">
        <v>505</v>
      </c>
      <c r="H216" s="33" t="s">
        <v>88</v>
      </c>
      <c r="I216" s="34">
        <v>8</v>
      </c>
      <c r="J216" s="59"/>
      <c r="K216" s="11">
        <v>1</v>
      </c>
      <c r="L216" s="35"/>
      <c r="M216" s="36"/>
      <c r="N216" s="37">
        <f>IF(M216&gt;0,ROUND(L216/M216,4),0)</f>
        <v>0</v>
      </c>
      <c r="O216" s="38"/>
      <c r="P216" s="39"/>
      <c r="Q216" s="37">
        <f>ROUND(ROUND(N216,4)*(1-O216),4)</f>
        <v>0</v>
      </c>
      <c r="R216" s="37">
        <f>ROUND(ROUND(Q216,4)*(1+P216),4)</f>
        <v>0</v>
      </c>
      <c r="S216" s="37">
        <f>ROUND($I216*Q216,4)</f>
        <v>0</v>
      </c>
      <c r="T216" s="37">
        <f>ROUND($I216*R216,4)</f>
        <v>0</v>
      </c>
      <c r="U216" s="40"/>
      <c r="V216" s="40"/>
      <c r="W216" s="40"/>
      <c r="X216" s="40"/>
      <c r="Y216" s="41"/>
    </row>
    <row r="217" spans="1:25" ht="51" x14ac:dyDescent="0.25">
      <c r="A217" s="55" t="s">
        <v>83</v>
      </c>
      <c r="B217" s="11">
        <v>3</v>
      </c>
      <c r="C217" s="32" t="s">
        <v>345</v>
      </c>
      <c r="D217" s="32" t="s">
        <v>506</v>
      </c>
      <c r="E217" s="32" t="s">
        <v>507</v>
      </c>
      <c r="F217" s="32" t="s">
        <v>228</v>
      </c>
      <c r="G217" s="32" t="s">
        <v>508</v>
      </c>
      <c r="H217" s="33" t="s">
        <v>88</v>
      </c>
      <c r="I217" s="34">
        <v>14</v>
      </c>
      <c r="J217" s="59"/>
      <c r="K217" s="11">
        <v>1</v>
      </c>
      <c r="L217" s="35"/>
      <c r="M217" s="36"/>
      <c r="N217" s="37">
        <f>IF(M217&gt;0,ROUND(L217/M217,4),0)</f>
        <v>0</v>
      </c>
      <c r="O217" s="38"/>
      <c r="P217" s="39"/>
      <c r="Q217" s="37">
        <f>ROUND(ROUND(N217,4)*(1-O217),4)</f>
        <v>0</v>
      </c>
      <c r="R217" s="37">
        <f>ROUND(ROUND(Q217,4)*(1+P217),4)</f>
        <v>0</v>
      </c>
      <c r="S217" s="37">
        <f>ROUND($I217*Q217,4)</f>
        <v>0</v>
      </c>
      <c r="T217" s="37">
        <f>ROUND($I217*R217,4)</f>
        <v>0</v>
      </c>
      <c r="U217" s="40"/>
      <c r="V217" s="40"/>
      <c r="W217" s="40"/>
      <c r="X217" s="40"/>
      <c r="Y217" s="41"/>
    </row>
    <row r="218" spans="1:25" ht="38.25" x14ac:dyDescent="0.25">
      <c r="A218" s="55" t="s">
        <v>83</v>
      </c>
      <c r="B218" s="11">
        <v>4</v>
      </c>
      <c r="C218" s="32" t="s">
        <v>365</v>
      </c>
      <c r="D218" s="32" t="s">
        <v>509</v>
      </c>
      <c r="E218" s="32" t="s">
        <v>504</v>
      </c>
      <c r="F218" s="32" t="s">
        <v>228</v>
      </c>
      <c r="G218" s="32" t="s">
        <v>510</v>
      </c>
      <c r="H218" s="33" t="s">
        <v>88</v>
      </c>
      <c r="I218" s="34">
        <v>8</v>
      </c>
      <c r="J218" s="59"/>
      <c r="K218" s="11">
        <v>1</v>
      </c>
      <c r="L218" s="35"/>
      <c r="M218" s="36"/>
      <c r="N218" s="37">
        <f>IF(M218&gt;0,ROUND(L218/M218,4),0)</f>
        <v>0</v>
      </c>
      <c r="O218" s="38"/>
      <c r="P218" s="39"/>
      <c r="Q218" s="37">
        <f>ROUND(ROUND(N218,4)*(1-O218),4)</f>
        <v>0</v>
      </c>
      <c r="R218" s="37">
        <f>ROUND(ROUND(Q218,4)*(1+P218),4)</f>
        <v>0</v>
      </c>
      <c r="S218" s="37">
        <f>ROUND($I218*Q218,4)</f>
        <v>0</v>
      </c>
      <c r="T218" s="37">
        <f>ROUND($I218*R218,4)</f>
        <v>0</v>
      </c>
      <c r="U218" s="40"/>
      <c r="V218" s="40"/>
      <c r="W218" s="40"/>
      <c r="X218" s="40"/>
      <c r="Y218" s="41"/>
    </row>
    <row r="219" spans="1:25" ht="51" x14ac:dyDescent="0.25">
      <c r="A219" s="55" t="s">
        <v>83</v>
      </c>
      <c r="B219" s="11">
        <v>5</v>
      </c>
      <c r="C219" s="32" t="s">
        <v>365</v>
      </c>
      <c r="D219" s="32" t="s">
        <v>511</v>
      </c>
      <c r="E219" s="32" t="s">
        <v>507</v>
      </c>
      <c r="F219" s="32" t="s">
        <v>228</v>
      </c>
      <c r="G219" s="32" t="s">
        <v>512</v>
      </c>
      <c r="H219" s="33" t="s">
        <v>88</v>
      </c>
      <c r="I219" s="34">
        <v>16</v>
      </c>
      <c r="J219" s="59"/>
      <c r="K219" s="11">
        <v>1</v>
      </c>
      <c r="L219" s="35"/>
      <c r="M219" s="36"/>
      <c r="N219" s="37">
        <f>IF(M219&gt;0,ROUND(L219/M219,4),0)</f>
        <v>0</v>
      </c>
      <c r="O219" s="38"/>
      <c r="P219" s="39"/>
      <c r="Q219" s="37">
        <f>ROUND(ROUND(N219,4)*(1-O219),4)</f>
        <v>0</v>
      </c>
      <c r="R219" s="37">
        <f>ROUND(ROUND(Q219,4)*(1+P219),4)</f>
        <v>0</v>
      </c>
      <c r="S219" s="37">
        <f>ROUND($I219*Q219,4)</f>
        <v>0</v>
      </c>
      <c r="T219" s="37">
        <f>ROUND($I219*R219,4)</f>
        <v>0</v>
      </c>
      <c r="U219" s="40"/>
      <c r="V219" s="40"/>
      <c r="W219" s="40"/>
      <c r="X219" s="40"/>
      <c r="Y219" s="41"/>
    </row>
    <row r="220" spans="1:25" ht="51" x14ac:dyDescent="0.25">
      <c r="A220" s="55" t="s">
        <v>83</v>
      </c>
      <c r="B220" s="11">
        <v>6</v>
      </c>
      <c r="C220" s="32" t="s">
        <v>370</v>
      </c>
      <c r="D220" s="32" t="s">
        <v>513</v>
      </c>
      <c r="E220" s="32" t="s">
        <v>504</v>
      </c>
      <c r="F220" s="32" t="s">
        <v>228</v>
      </c>
      <c r="G220" s="32" t="s">
        <v>514</v>
      </c>
      <c r="H220" s="33" t="s">
        <v>88</v>
      </c>
      <c r="I220" s="34">
        <v>12</v>
      </c>
      <c r="J220" s="59"/>
      <c r="K220" s="11">
        <v>1</v>
      </c>
      <c r="L220" s="35"/>
      <c r="M220" s="36"/>
      <c r="N220" s="37">
        <f>IF(M220&gt;0,ROUND(L220/M220,4),0)</f>
        <v>0</v>
      </c>
      <c r="O220" s="38"/>
      <c r="P220" s="39"/>
      <c r="Q220" s="37">
        <f>ROUND(ROUND(N220,4)*(1-O220),4)</f>
        <v>0</v>
      </c>
      <c r="R220" s="37">
        <f>ROUND(ROUND(Q220,4)*(1+P220),4)</f>
        <v>0</v>
      </c>
      <c r="S220" s="37">
        <f>ROUND($I220*Q220,4)</f>
        <v>0</v>
      </c>
      <c r="T220" s="37">
        <f>ROUND($I220*R220,4)</f>
        <v>0</v>
      </c>
      <c r="U220" s="40"/>
      <c r="V220" s="40"/>
      <c r="W220" s="40"/>
      <c r="X220" s="40"/>
      <c r="Y220" s="41"/>
    </row>
    <row r="221" spans="1:25" ht="51" x14ac:dyDescent="0.25">
      <c r="A221" s="55" t="s">
        <v>83</v>
      </c>
      <c r="B221" s="11">
        <v>7</v>
      </c>
      <c r="C221" s="32" t="s">
        <v>370</v>
      </c>
      <c r="D221" s="32" t="s">
        <v>515</v>
      </c>
      <c r="E221" s="32" t="s">
        <v>507</v>
      </c>
      <c r="F221" s="32" t="s">
        <v>228</v>
      </c>
      <c r="G221" s="32" t="s">
        <v>516</v>
      </c>
      <c r="H221" s="33" t="s">
        <v>88</v>
      </c>
      <c r="I221" s="34">
        <v>8</v>
      </c>
      <c r="J221" s="59"/>
      <c r="K221" s="11">
        <v>1</v>
      </c>
      <c r="L221" s="35"/>
      <c r="M221" s="36"/>
      <c r="N221" s="37">
        <f>IF(M221&gt;0,ROUND(L221/M221,4),0)</f>
        <v>0</v>
      </c>
      <c r="O221" s="38"/>
      <c r="P221" s="39"/>
      <c r="Q221" s="37">
        <f>ROUND(ROUND(N221,4)*(1-O221),4)</f>
        <v>0</v>
      </c>
      <c r="R221" s="37">
        <f>ROUND(ROUND(Q221,4)*(1+P221),4)</f>
        <v>0</v>
      </c>
      <c r="S221" s="37">
        <f>ROUND($I221*Q221,4)</f>
        <v>0</v>
      </c>
      <c r="T221" s="37">
        <f>ROUND($I221*R221,4)</f>
        <v>0</v>
      </c>
      <c r="U221" s="40"/>
      <c r="V221" s="40"/>
      <c r="W221" s="40"/>
      <c r="X221" s="40"/>
      <c r="Y221" s="41"/>
    </row>
    <row r="222" spans="1:25" ht="38.25" x14ac:dyDescent="0.25">
      <c r="A222" s="55" t="s">
        <v>83</v>
      </c>
      <c r="B222" s="11">
        <v>8</v>
      </c>
      <c r="C222" s="32" t="s">
        <v>396</v>
      </c>
      <c r="D222" s="32" t="s">
        <v>517</v>
      </c>
      <c r="E222" s="32" t="s">
        <v>507</v>
      </c>
      <c r="F222" s="32" t="s">
        <v>501</v>
      </c>
      <c r="G222" s="32" t="s">
        <v>518</v>
      </c>
      <c r="H222" s="33" t="s">
        <v>88</v>
      </c>
      <c r="I222" s="34">
        <v>11</v>
      </c>
      <c r="J222" s="59"/>
      <c r="K222" s="11">
        <v>1</v>
      </c>
      <c r="L222" s="35"/>
      <c r="M222" s="36"/>
      <c r="N222" s="37">
        <f>IF(M222&gt;0,ROUND(L222/M222,4),0)</f>
        <v>0</v>
      </c>
      <c r="O222" s="38"/>
      <c r="P222" s="39"/>
      <c r="Q222" s="37">
        <f>ROUND(ROUND(N222,4)*(1-O222),4)</f>
        <v>0</v>
      </c>
      <c r="R222" s="37">
        <f>ROUND(ROUND(Q222,4)*(1+P222),4)</f>
        <v>0</v>
      </c>
      <c r="S222" s="37">
        <f>ROUND($I222*Q222,4)</f>
        <v>0</v>
      </c>
      <c r="T222" s="37">
        <f>ROUND($I222*R222,4)</f>
        <v>0</v>
      </c>
      <c r="U222" s="40"/>
      <c r="V222" s="40"/>
      <c r="W222" s="40"/>
      <c r="X222" s="40"/>
      <c r="Y222" s="41"/>
    </row>
    <row r="223" spans="1:25" ht="114.75" x14ac:dyDescent="0.25">
      <c r="A223" s="55" t="s">
        <v>83</v>
      </c>
      <c r="B223" s="11">
        <v>9</v>
      </c>
      <c r="C223" s="32" t="s">
        <v>407</v>
      </c>
      <c r="D223" s="32" t="s">
        <v>519</v>
      </c>
      <c r="E223" s="32" t="s">
        <v>507</v>
      </c>
      <c r="F223" s="32" t="s">
        <v>501</v>
      </c>
      <c r="G223" s="32" t="s">
        <v>520</v>
      </c>
      <c r="H223" s="33" t="s">
        <v>88</v>
      </c>
      <c r="I223" s="34">
        <v>80</v>
      </c>
      <c r="J223" s="59"/>
      <c r="K223" s="11">
        <v>1</v>
      </c>
      <c r="L223" s="35"/>
      <c r="M223" s="36"/>
      <c r="N223" s="37">
        <f>IF(M223&gt;0,ROUND(L223/M223,4),0)</f>
        <v>0</v>
      </c>
      <c r="O223" s="38"/>
      <c r="P223" s="39"/>
      <c r="Q223" s="37">
        <f>ROUND(ROUND(N223,4)*(1-O223),4)</f>
        <v>0</v>
      </c>
      <c r="R223" s="37">
        <f>ROUND(ROUND(Q223,4)*(1+P223),4)</f>
        <v>0</v>
      </c>
      <c r="S223" s="37">
        <f>ROUND($I223*Q223,4)</f>
        <v>0</v>
      </c>
      <c r="T223" s="37">
        <f>ROUND($I223*R223,4)</f>
        <v>0</v>
      </c>
      <c r="U223" s="40"/>
      <c r="V223" s="40"/>
      <c r="W223" s="40"/>
      <c r="X223" s="40"/>
      <c r="Y223" s="41"/>
    </row>
    <row r="224" spans="1:25" ht="63.75" x14ac:dyDescent="0.25">
      <c r="A224" s="55" t="s">
        <v>83</v>
      </c>
      <c r="B224" s="11">
        <v>10</v>
      </c>
      <c r="C224" s="32" t="s">
        <v>414</v>
      </c>
      <c r="D224" s="32" t="s">
        <v>521</v>
      </c>
      <c r="E224" s="32" t="s">
        <v>504</v>
      </c>
      <c r="F224" s="32" t="s">
        <v>228</v>
      </c>
      <c r="G224" s="32" t="s">
        <v>522</v>
      </c>
      <c r="H224" s="33" t="s">
        <v>88</v>
      </c>
      <c r="I224" s="34">
        <v>12</v>
      </c>
      <c r="J224" s="59"/>
      <c r="K224" s="11">
        <v>1</v>
      </c>
      <c r="L224" s="35"/>
      <c r="M224" s="36"/>
      <c r="N224" s="37">
        <f>IF(M224&gt;0,ROUND(L224/M224,4),0)</f>
        <v>0</v>
      </c>
      <c r="O224" s="38"/>
      <c r="P224" s="39"/>
      <c r="Q224" s="37">
        <f>ROUND(ROUND(N224,4)*(1-O224),4)</f>
        <v>0</v>
      </c>
      <c r="R224" s="37">
        <f>ROUND(ROUND(Q224,4)*(1+P224),4)</f>
        <v>0</v>
      </c>
      <c r="S224" s="37">
        <f>ROUND($I224*Q224,4)</f>
        <v>0</v>
      </c>
      <c r="T224" s="37">
        <f>ROUND($I224*R224,4)</f>
        <v>0</v>
      </c>
      <c r="U224" s="40"/>
      <c r="V224" s="40"/>
      <c r="W224" s="40"/>
      <c r="X224" s="40"/>
      <c r="Y224" s="41"/>
    </row>
    <row r="225" spans="1:25" ht="63.75" x14ac:dyDescent="0.25">
      <c r="A225" s="55" t="s">
        <v>83</v>
      </c>
      <c r="B225" s="11">
        <v>11</v>
      </c>
      <c r="C225" s="32" t="s">
        <v>419</v>
      </c>
      <c r="D225" s="32" t="s">
        <v>523</v>
      </c>
      <c r="E225" s="32" t="s">
        <v>504</v>
      </c>
      <c r="F225" s="32" t="s">
        <v>228</v>
      </c>
      <c r="G225" s="32" t="s">
        <v>524</v>
      </c>
      <c r="H225" s="33" t="s">
        <v>88</v>
      </c>
      <c r="I225" s="34">
        <v>12</v>
      </c>
      <c r="J225" s="59"/>
      <c r="K225" s="11">
        <v>1</v>
      </c>
      <c r="L225" s="35"/>
      <c r="M225" s="36"/>
      <c r="N225" s="37">
        <f>IF(M225&gt;0,ROUND(L225/M225,4),0)</f>
        <v>0</v>
      </c>
      <c r="O225" s="38"/>
      <c r="P225" s="39"/>
      <c r="Q225" s="37">
        <f>ROUND(ROUND(N225,4)*(1-O225),4)</f>
        <v>0</v>
      </c>
      <c r="R225" s="37">
        <f>ROUND(ROUND(Q225,4)*(1+P225),4)</f>
        <v>0</v>
      </c>
      <c r="S225" s="37">
        <f>ROUND($I225*Q225,4)</f>
        <v>0</v>
      </c>
      <c r="T225" s="37">
        <f>ROUND($I225*R225,4)</f>
        <v>0</v>
      </c>
      <c r="U225" s="40"/>
      <c r="V225" s="40"/>
      <c r="W225" s="40"/>
      <c r="X225" s="40"/>
      <c r="Y225" s="41"/>
    </row>
    <row r="226" spans="1:25" ht="38.25" x14ac:dyDescent="0.25">
      <c r="A226" s="55" t="s">
        <v>83</v>
      </c>
      <c r="B226" s="11">
        <v>12</v>
      </c>
      <c r="C226" s="32" t="s">
        <v>525</v>
      </c>
      <c r="D226" s="32" t="s">
        <v>526</v>
      </c>
      <c r="E226" s="32" t="s">
        <v>507</v>
      </c>
      <c r="F226" s="32" t="s">
        <v>228</v>
      </c>
      <c r="G226" s="32" t="s">
        <v>527</v>
      </c>
      <c r="H226" s="33" t="s">
        <v>88</v>
      </c>
      <c r="I226" s="34">
        <v>4</v>
      </c>
      <c r="J226" s="59"/>
      <c r="K226" s="11">
        <v>1</v>
      </c>
      <c r="L226" s="35"/>
      <c r="M226" s="36"/>
      <c r="N226" s="37">
        <f>IF(M226&gt;0,ROUND(L226/M226,4),0)</f>
        <v>0</v>
      </c>
      <c r="O226" s="38"/>
      <c r="P226" s="39"/>
      <c r="Q226" s="37">
        <f>ROUND(ROUND(N226,4)*(1-O226),4)</f>
        <v>0</v>
      </c>
      <c r="R226" s="37">
        <f>ROUND(ROUND(Q226,4)*(1+P226),4)</f>
        <v>0</v>
      </c>
      <c r="S226" s="37">
        <f>ROUND($I226*Q226,4)</f>
        <v>0</v>
      </c>
      <c r="T226" s="37">
        <f>ROUND($I226*R226,4)</f>
        <v>0</v>
      </c>
      <c r="U226" s="40"/>
      <c r="V226" s="40"/>
      <c r="W226" s="40"/>
      <c r="X226" s="40"/>
      <c r="Y226" s="41"/>
    </row>
    <row r="227" spans="1:25" ht="63.75" x14ac:dyDescent="0.25">
      <c r="A227" s="55" t="s">
        <v>83</v>
      </c>
      <c r="B227" s="11">
        <v>13</v>
      </c>
      <c r="C227" s="32" t="s">
        <v>528</v>
      </c>
      <c r="D227" s="32" t="s">
        <v>529</v>
      </c>
      <c r="E227" s="32" t="s">
        <v>507</v>
      </c>
      <c r="F227" s="32" t="s">
        <v>228</v>
      </c>
      <c r="G227" s="32" t="s">
        <v>530</v>
      </c>
      <c r="H227" s="33" t="s">
        <v>88</v>
      </c>
      <c r="I227" s="34">
        <v>2</v>
      </c>
      <c r="J227" s="59"/>
      <c r="K227" s="11">
        <v>1</v>
      </c>
      <c r="L227" s="35"/>
      <c r="M227" s="36"/>
      <c r="N227" s="37">
        <f>IF(M227&gt;0,ROUND(L227/M227,4),0)</f>
        <v>0</v>
      </c>
      <c r="O227" s="38"/>
      <c r="P227" s="39"/>
      <c r="Q227" s="37">
        <f>ROUND(ROUND(N227,4)*(1-O227),4)</f>
        <v>0</v>
      </c>
      <c r="R227" s="37">
        <f>ROUND(ROUND(Q227,4)*(1+P227),4)</f>
        <v>0</v>
      </c>
      <c r="S227" s="37">
        <f>ROUND($I227*Q227,4)</f>
        <v>0</v>
      </c>
      <c r="T227" s="37">
        <f>ROUND($I227*R227,4)</f>
        <v>0</v>
      </c>
      <c r="U227" s="40"/>
      <c r="V227" s="40"/>
      <c r="W227" s="40"/>
      <c r="X227" s="40"/>
      <c r="Y227" s="41"/>
    </row>
    <row r="228" spans="1:25" ht="51" x14ac:dyDescent="0.25">
      <c r="A228" s="55" t="s">
        <v>83</v>
      </c>
      <c r="B228" s="11">
        <v>14</v>
      </c>
      <c r="C228" s="32" t="s">
        <v>531</v>
      </c>
      <c r="D228" s="32" t="s">
        <v>532</v>
      </c>
      <c r="E228" s="32" t="s">
        <v>507</v>
      </c>
      <c r="F228" s="32" t="s">
        <v>228</v>
      </c>
      <c r="G228" s="32" t="s">
        <v>533</v>
      </c>
      <c r="H228" s="33" t="s">
        <v>88</v>
      </c>
      <c r="I228" s="34">
        <v>28</v>
      </c>
      <c r="J228" s="59"/>
      <c r="K228" s="11">
        <v>1</v>
      </c>
      <c r="L228" s="35"/>
      <c r="M228" s="36"/>
      <c r="N228" s="37">
        <f>IF(M228&gt;0,ROUND(L228/M228,4),0)</f>
        <v>0</v>
      </c>
      <c r="O228" s="38"/>
      <c r="P228" s="39"/>
      <c r="Q228" s="37">
        <f>ROUND(ROUND(N228,4)*(1-O228),4)</f>
        <v>0</v>
      </c>
      <c r="R228" s="37">
        <f>ROUND(ROUND(Q228,4)*(1+P228),4)</f>
        <v>0</v>
      </c>
      <c r="S228" s="37">
        <f>ROUND($I228*Q228,4)</f>
        <v>0</v>
      </c>
      <c r="T228" s="37">
        <f>ROUND($I228*R228,4)</f>
        <v>0</v>
      </c>
      <c r="U228" s="40"/>
      <c r="V228" s="40"/>
      <c r="W228" s="40"/>
      <c r="X228" s="40"/>
      <c r="Y228" s="41"/>
    </row>
    <row r="229" spans="1:25" ht="51" x14ac:dyDescent="0.25">
      <c r="A229" s="55" t="s">
        <v>83</v>
      </c>
      <c r="B229" s="11">
        <v>15</v>
      </c>
      <c r="C229" s="32" t="s">
        <v>464</v>
      </c>
      <c r="D229" s="32" t="s">
        <v>534</v>
      </c>
      <c r="E229" s="32" t="s">
        <v>504</v>
      </c>
      <c r="F229" s="32" t="s">
        <v>228</v>
      </c>
      <c r="G229" s="32" t="s">
        <v>535</v>
      </c>
      <c r="H229" s="33" t="s">
        <v>88</v>
      </c>
      <c r="I229" s="34">
        <v>24</v>
      </c>
      <c r="J229" s="59"/>
      <c r="K229" s="11">
        <v>1</v>
      </c>
      <c r="L229" s="35"/>
      <c r="M229" s="36"/>
      <c r="N229" s="37">
        <f>IF(M229&gt;0,ROUND(L229/M229,4),0)</f>
        <v>0</v>
      </c>
      <c r="O229" s="38"/>
      <c r="P229" s="39"/>
      <c r="Q229" s="37">
        <f>ROUND(ROUND(N229,4)*(1-O229),4)</f>
        <v>0</v>
      </c>
      <c r="R229" s="37">
        <f>ROUND(ROUND(Q229,4)*(1+P229),4)</f>
        <v>0</v>
      </c>
      <c r="S229" s="37">
        <f>ROUND($I229*Q229,4)</f>
        <v>0</v>
      </c>
      <c r="T229" s="37">
        <f>ROUND($I229*R229,4)</f>
        <v>0</v>
      </c>
      <c r="U229" s="40"/>
      <c r="V229" s="40"/>
      <c r="W229" s="40"/>
      <c r="X229" s="40"/>
      <c r="Y229" s="41"/>
    </row>
    <row r="230" spans="1:25" ht="51" x14ac:dyDescent="0.25">
      <c r="A230" s="55" t="s">
        <v>83</v>
      </c>
      <c r="B230" s="11">
        <v>16</v>
      </c>
      <c r="C230" s="32" t="s">
        <v>536</v>
      </c>
      <c r="D230" s="32" t="s">
        <v>537</v>
      </c>
      <c r="E230" s="32" t="s">
        <v>507</v>
      </c>
      <c r="F230" s="32" t="s">
        <v>228</v>
      </c>
      <c r="G230" s="32" t="s">
        <v>86</v>
      </c>
      <c r="H230" s="33" t="s">
        <v>88</v>
      </c>
      <c r="I230" s="34">
        <v>12</v>
      </c>
      <c r="J230" s="59"/>
      <c r="K230" s="11">
        <v>1</v>
      </c>
      <c r="L230" s="35"/>
      <c r="M230" s="36"/>
      <c r="N230" s="37">
        <f>IF(M230&gt;0,ROUND(L230/M230,4),0)</f>
        <v>0</v>
      </c>
      <c r="O230" s="38"/>
      <c r="P230" s="39"/>
      <c r="Q230" s="37">
        <f>ROUND(ROUND(N230,4)*(1-O230),4)</f>
        <v>0</v>
      </c>
      <c r="R230" s="37">
        <f>ROUND(ROUND(Q230,4)*(1+P230),4)</f>
        <v>0</v>
      </c>
      <c r="S230" s="37">
        <f>ROUND($I230*Q230,4)</f>
        <v>0</v>
      </c>
      <c r="T230" s="37">
        <f>ROUND($I230*R230,4)</f>
        <v>0</v>
      </c>
      <c r="U230" s="40"/>
      <c r="V230" s="40"/>
      <c r="W230" s="40"/>
      <c r="X230" s="40"/>
      <c r="Y230" s="41"/>
    </row>
    <row r="231" spans="1:25" ht="38.25" x14ac:dyDescent="0.25">
      <c r="A231" s="55" t="s">
        <v>83</v>
      </c>
      <c r="B231" s="11">
        <v>17</v>
      </c>
      <c r="C231" s="32" t="s">
        <v>538</v>
      </c>
      <c r="D231" s="32" t="s">
        <v>539</v>
      </c>
      <c r="E231" s="32" t="s">
        <v>507</v>
      </c>
      <c r="F231" s="32" t="s">
        <v>228</v>
      </c>
      <c r="G231" s="32" t="s">
        <v>86</v>
      </c>
      <c r="H231" s="33" t="s">
        <v>88</v>
      </c>
      <c r="I231" s="34">
        <v>12</v>
      </c>
      <c r="J231" s="59"/>
      <c r="K231" s="11">
        <v>1</v>
      </c>
      <c r="L231" s="35"/>
      <c r="M231" s="36"/>
      <c r="N231" s="37">
        <f>IF(M231&gt;0,ROUND(L231/M231,4),0)</f>
        <v>0</v>
      </c>
      <c r="O231" s="38"/>
      <c r="P231" s="39"/>
      <c r="Q231" s="37">
        <f>ROUND(ROUND(N231,4)*(1-O231),4)</f>
        <v>0</v>
      </c>
      <c r="R231" s="37">
        <f>ROUND(ROUND(Q231,4)*(1+P231),4)</f>
        <v>0</v>
      </c>
      <c r="S231" s="37">
        <f>ROUND($I231*Q231,4)</f>
        <v>0</v>
      </c>
      <c r="T231" s="37">
        <f>ROUND($I231*R231,4)</f>
        <v>0</v>
      </c>
      <c r="U231" s="40"/>
      <c r="V231" s="40"/>
      <c r="W231" s="40"/>
      <c r="X231" s="40"/>
      <c r="Y231" s="41"/>
    </row>
    <row r="232" spans="1:25" ht="51.75" thickBot="1" x14ac:dyDescent="0.3">
      <c r="A232" s="56" t="s">
        <v>83</v>
      </c>
      <c r="B232" s="13">
        <v>18</v>
      </c>
      <c r="C232" s="42" t="s">
        <v>540</v>
      </c>
      <c r="D232" s="42" t="s">
        <v>537</v>
      </c>
      <c r="E232" s="42" t="s">
        <v>507</v>
      </c>
      <c r="F232" s="42" t="s">
        <v>228</v>
      </c>
      <c r="G232" s="42" t="s">
        <v>86</v>
      </c>
      <c r="H232" s="43" t="s">
        <v>88</v>
      </c>
      <c r="I232" s="44">
        <v>28</v>
      </c>
      <c r="J232" s="60"/>
      <c r="K232" s="13">
        <v>1</v>
      </c>
      <c r="L232" s="45"/>
      <c r="M232" s="46"/>
      <c r="N232" s="47">
        <f>IF(M232&gt;0,ROUND(L232/M232,4),0)</f>
        <v>0</v>
      </c>
      <c r="O232" s="48"/>
      <c r="P232" s="49"/>
      <c r="Q232" s="47">
        <f>ROUND(ROUND(N232,4)*(1-O232),4)</f>
        <v>0</v>
      </c>
      <c r="R232" s="47">
        <f>ROUND(ROUND(Q232,4)*(1+P232),4)</f>
        <v>0</v>
      </c>
      <c r="S232" s="47">
        <f>ROUND($I232*Q232,4)</f>
        <v>0</v>
      </c>
      <c r="T232" s="47">
        <f>ROUND($I232*R232,4)</f>
        <v>0</v>
      </c>
      <c r="U232" s="50"/>
      <c r="V232" s="50"/>
      <c r="W232" s="50"/>
      <c r="X232" s="50"/>
      <c r="Y232" s="51"/>
    </row>
    <row r="233" spans="1:25" ht="13.5" thickBot="1" x14ac:dyDescent="0.3">
      <c r="R233" s="61" t="s">
        <v>219</v>
      </c>
      <c r="S233" s="62">
        <f>SUM(S215:S232)</f>
        <v>0</v>
      </c>
      <c r="T233" s="63">
        <f>SUM(T215:T232)</f>
        <v>0</v>
      </c>
    </row>
    <row r="235" spans="1:25" ht="13.5" thickBot="1" x14ac:dyDescent="0.3"/>
    <row r="236" spans="1:25" ht="13.5" thickBot="1" x14ac:dyDescent="0.3">
      <c r="A236" s="52" t="s">
        <v>53</v>
      </c>
      <c r="B236" s="57" t="s">
        <v>541</v>
      </c>
      <c r="C236" s="18" t="s">
        <v>542</v>
      </c>
      <c r="D236" s="18"/>
      <c r="E236" s="18"/>
      <c r="F236" s="18"/>
      <c r="G236" s="18"/>
      <c r="H236" s="18" t="s">
        <v>56</v>
      </c>
      <c r="I236" s="18"/>
      <c r="J236" s="8"/>
      <c r="K236" s="7"/>
      <c r="L236" s="18" t="s">
        <v>543</v>
      </c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8"/>
    </row>
    <row r="237" spans="1:25" ht="51.75" thickBot="1" x14ac:dyDescent="0.3">
      <c r="A237" s="53" t="s">
        <v>58</v>
      </c>
      <c r="B237" s="19" t="s">
        <v>59</v>
      </c>
      <c r="C237" s="20" t="s">
        <v>60</v>
      </c>
      <c r="D237" s="20" t="s">
        <v>544</v>
      </c>
      <c r="E237" s="20" t="s">
        <v>225</v>
      </c>
      <c r="F237" s="20" t="s">
        <v>63</v>
      </c>
      <c r="G237" s="20" t="s">
        <v>64</v>
      </c>
      <c r="H237" s="20" t="s">
        <v>65</v>
      </c>
      <c r="I237" s="20" t="s">
        <v>66</v>
      </c>
      <c r="J237" s="21" t="s">
        <v>67</v>
      </c>
      <c r="K237" s="19" t="s">
        <v>68</v>
      </c>
      <c r="L237" s="20" t="s">
        <v>69</v>
      </c>
      <c r="M237" s="20" t="s">
        <v>70</v>
      </c>
      <c r="N237" s="20" t="s">
        <v>71</v>
      </c>
      <c r="O237" s="20" t="s">
        <v>72</v>
      </c>
      <c r="P237" s="20" t="s">
        <v>73</v>
      </c>
      <c r="Q237" s="20" t="s">
        <v>74</v>
      </c>
      <c r="R237" s="20" t="s">
        <v>75</v>
      </c>
      <c r="S237" s="20" t="s">
        <v>76</v>
      </c>
      <c r="T237" s="20" t="s">
        <v>77</v>
      </c>
      <c r="U237" s="20" t="s">
        <v>78</v>
      </c>
      <c r="V237" s="20" t="s">
        <v>79</v>
      </c>
      <c r="W237" s="20" t="s">
        <v>80</v>
      </c>
      <c r="X237" s="20" t="s">
        <v>81</v>
      </c>
      <c r="Y237" s="21" t="s">
        <v>82</v>
      </c>
    </row>
    <row r="238" spans="1:25" ht="25.5" x14ac:dyDescent="0.25">
      <c r="A238" s="54" t="s">
        <v>545</v>
      </c>
      <c r="B238" s="9">
        <v>1</v>
      </c>
      <c r="C238" s="22" t="s">
        <v>546</v>
      </c>
      <c r="D238" s="22" t="s">
        <v>547</v>
      </c>
      <c r="E238" s="22" t="s">
        <v>228</v>
      </c>
      <c r="F238" s="22" t="s">
        <v>86</v>
      </c>
      <c r="G238" s="22" t="s">
        <v>548</v>
      </c>
      <c r="H238" s="23" t="s">
        <v>88</v>
      </c>
      <c r="I238" s="24">
        <v>6</v>
      </c>
      <c r="J238" s="58"/>
      <c r="K238" s="9">
        <v>1</v>
      </c>
      <c r="L238" s="25"/>
      <c r="M238" s="26"/>
      <c r="N238" s="27">
        <f>IF(M238&gt;0,ROUND(L238/M238,4),0)</f>
        <v>0</v>
      </c>
      <c r="O238" s="28"/>
      <c r="P238" s="29"/>
      <c r="Q238" s="27">
        <f>ROUND(ROUND(N238,4)*(1-O238),4)</f>
        <v>0</v>
      </c>
      <c r="R238" s="27">
        <f>ROUND(ROUND(Q238,4)*(1+P238),4)</f>
        <v>0</v>
      </c>
      <c r="S238" s="27">
        <f>ROUND($I238*Q238,4)</f>
        <v>0</v>
      </c>
      <c r="T238" s="27">
        <f>ROUND($I238*R238,4)</f>
        <v>0</v>
      </c>
      <c r="U238" s="30"/>
      <c r="V238" s="30"/>
      <c r="W238" s="30"/>
      <c r="X238" s="30"/>
      <c r="Y238" s="31"/>
    </row>
    <row r="239" spans="1:25" ht="25.5" x14ac:dyDescent="0.25">
      <c r="A239" s="55" t="s">
        <v>545</v>
      </c>
      <c r="B239" s="11">
        <v>2</v>
      </c>
      <c r="C239" s="32" t="s">
        <v>546</v>
      </c>
      <c r="D239" s="32" t="s">
        <v>549</v>
      </c>
      <c r="E239" s="32" t="s">
        <v>228</v>
      </c>
      <c r="F239" s="32" t="s">
        <v>86</v>
      </c>
      <c r="G239" s="32" t="s">
        <v>550</v>
      </c>
      <c r="H239" s="33" t="s">
        <v>88</v>
      </c>
      <c r="I239" s="34">
        <v>4</v>
      </c>
      <c r="J239" s="59"/>
      <c r="K239" s="11">
        <v>1</v>
      </c>
      <c r="L239" s="35"/>
      <c r="M239" s="36"/>
      <c r="N239" s="37">
        <f>IF(M239&gt;0,ROUND(L239/M239,4),0)</f>
        <v>0</v>
      </c>
      <c r="O239" s="38"/>
      <c r="P239" s="39"/>
      <c r="Q239" s="37">
        <f>ROUND(ROUND(N239,4)*(1-O239),4)</f>
        <v>0</v>
      </c>
      <c r="R239" s="37">
        <f>ROUND(ROUND(Q239,4)*(1+P239),4)</f>
        <v>0</v>
      </c>
      <c r="S239" s="37">
        <f>ROUND($I239*Q239,4)</f>
        <v>0</v>
      </c>
      <c r="T239" s="37">
        <f>ROUND($I239*R239,4)</f>
        <v>0</v>
      </c>
      <c r="U239" s="40"/>
      <c r="V239" s="40"/>
      <c r="W239" s="40"/>
      <c r="X239" s="40"/>
      <c r="Y239" s="41"/>
    </row>
    <row r="240" spans="1:25" ht="25.5" x14ac:dyDescent="0.25">
      <c r="A240" s="55" t="s">
        <v>545</v>
      </c>
      <c r="B240" s="11">
        <v>3</v>
      </c>
      <c r="C240" s="32" t="s">
        <v>551</v>
      </c>
      <c r="D240" s="32" t="s">
        <v>552</v>
      </c>
      <c r="E240" s="32" t="s">
        <v>228</v>
      </c>
      <c r="F240" s="32" t="s">
        <v>86</v>
      </c>
      <c r="G240" s="32" t="s">
        <v>553</v>
      </c>
      <c r="H240" s="33" t="s">
        <v>88</v>
      </c>
      <c r="I240" s="34">
        <v>8</v>
      </c>
      <c r="J240" s="59"/>
      <c r="K240" s="11">
        <v>1</v>
      </c>
      <c r="L240" s="35"/>
      <c r="M240" s="36"/>
      <c r="N240" s="37">
        <f>IF(M240&gt;0,ROUND(L240/M240,4),0)</f>
        <v>0</v>
      </c>
      <c r="O240" s="38"/>
      <c r="P240" s="39"/>
      <c r="Q240" s="37">
        <f>ROUND(ROUND(N240,4)*(1-O240),4)</f>
        <v>0</v>
      </c>
      <c r="R240" s="37">
        <f>ROUND(ROUND(Q240,4)*(1+P240),4)</f>
        <v>0</v>
      </c>
      <c r="S240" s="37">
        <f>ROUND($I240*Q240,4)</f>
        <v>0</v>
      </c>
      <c r="T240" s="37">
        <f>ROUND($I240*R240,4)</f>
        <v>0</v>
      </c>
      <c r="U240" s="40"/>
      <c r="V240" s="40"/>
      <c r="W240" s="40"/>
      <c r="X240" s="40"/>
      <c r="Y240" s="41"/>
    </row>
    <row r="241" spans="1:25" ht="25.5" x14ac:dyDescent="0.25">
      <c r="A241" s="55" t="s">
        <v>545</v>
      </c>
      <c r="B241" s="11">
        <v>4</v>
      </c>
      <c r="C241" s="32" t="s">
        <v>551</v>
      </c>
      <c r="D241" s="32" t="s">
        <v>554</v>
      </c>
      <c r="E241" s="32" t="s">
        <v>228</v>
      </c>
      <c r="F241" s="32" t="s">
        <v>86</v>
      </c>
      <c r="G241" s="32" t="s">
        <v>555</v>
      </c>
      <c r="H241" s="33" t="s">
        <v>88</v>
      </c>
      <c r="I241" s="34">
        <v>4</v>
      </c>
      <c r="J241" s="59"/>
      <c r="K241" s="11">
        <v>1</v>
      </c>
      <c r="L241" s="35"/>
      <c r="M241" s="36"/>
      <c r="N241" s="37">
        <f>IF(M241&gt;0,ROUND(L241/M241,4),0)</f>
        <v>0</v>
      </c>
      <c r="O241" s="38"/>
      <c r="P241" s="39"/>
      <c r="Q241" s="37">
        <f>ROUND(ROUND(N241,4)*(1-O241),4)</f>
        <v>0</v>
      </c>
      <c r="R241" s="37">
        <f>ROUND(ROUND(Q241,4)*(1+P241),4)</f>
        <v>0</v>
      </c>
      <c r="S241" s="37">
        <f>ROUND($I241*Q241,4)</f>
        <v>0</v>
      </c>
      <c r="T241" s="37">
        <f>ROUND($I241*R241,4)</f>
        <v>0</v>
      </c>
      <c r="U241" s="40"/>
      <c r="V241" s="40"/>
      <c r="W241" s="40"/>
      <c r="X241" s="40"/>
      <c r="Y241" s="41"/>
    </row>
    <row r="242" spans="1:25" ht="25.5" x14ac:dyDescent="0.25">
      <c r="A242" s="55" t="s">
        <v>545</v>
      </c>
      <c r="B242" s="11">
        <v>5</v>
      </c>
      <c r="C242" s="32" t="s">
        <v>556</v>
      </c>
      <c r="D242" s="32" t="s">
        <v>557</v>
      </c>
      <c r="E242" s="32" t="s">
        <v>228</v>
      </c>
      <c r="F242" s="32" t="s">
        <v>86</v>
      </c>
      <c r="G242" s="32" t="s">
        <v>558</v>
      </c>
      <c r="H242" s="33" t="s">
        <v>88</v>
      </c>
      <c r="I242" s="34">
        <v>1</v>
      </c>
      <c r="J242" s="59"/>
      <c r="K242" s="11">
        <v>1</v>
      </c>
      <c r="L242" s="35"/>
      <c r="M242" s="36"/>
      <c r="N242" s="37">
        <f>IF(M242&gt;0,ROUND(L242/M242,4),0)</f>
        <v>0</v>
      </c>
      <c r="O242" s="38"/>
      <c r="P242" s="39"/>
      <c r="Q242" s="37">
        <f>ROUND(ROUND(N242,4)*(1-O242),4)</f>
        <v>0</v>
      </c>
      <c r="R242" s="37">
        <f>ROUND(ROUND(Q242,4)*(1+P242),4)</f>
        <v>0</v>
      </c>
      <c r="S242" s="37">
        <f>ROUND($I242*Q242,4)</f>
        <v>0</v>
      </c>
      <c r="T242" s="37">
        <f>ROUND($I242*R242,4)</f>
        <v>0</v>
      </c>
      <c r="U242" s="40"/>
      <c r="V242" s="40"/>
      <c r="W242" s="40"/>
      <c r="X242" s="40"/>
      <c r="Y242" s="41"/>
    </row>
    <row r="243" spans="1:25" ht="25.5" x14ac:dyDescent="0.25">
      <c r="A243" s="55" t="s">
        <v>545</v>
      </c>
      <c r="B243" s="11">
        <v>6</v>
      </c>
      <c r="C243" s="32" t="s">
        <v>556</v>
      </c>
      <c r="D243" s="32" t="s">
        <v>559</v>
      </c>
      <c r="E243" s="32" t="s">
        <v>228</v>
      </c>
      <c r="F243" s="32" t="s">
        <v>86</v>
      </c>
      <c r="G243" s="32" t="s">
        <v>560</v>
      </c>
      <c r="H243" s="33" t="s">
        <v>88</v>
      </c>
      <c r="I243" s="34">
        <v>15</v>
      </c>
      <c r="J243" s="59"/>
      <c r="K243" s="11">
        <v>1</v>
      </c>
      <c r="L243" s="35"/>
      <c r="M243" s="36"/>
      <c r="N243" s="37">
        <f>IF(M243&gt;0,ROUND(L243/M243,4),0)</f>
        <v>0</v>
      </c>
      <c r="O243" s="38"/>
      <c r="P243" s="39"/>
      <c r="Q243" s="37">
        <f>ROUND(ROUND(N243,4)*(1-O243),4)</f>
        <v>0</v>
      </c>
      <c r="R243" s="37">
        <f>ROUND(ROUND(Q243,4)*(1+P243),4)</f>
        <v>0</v>
      </c>
      <c r="S243" s="37">
        <f>ROUND($I243*Q243,4)</f>
        <v>0</v>
      </c>
      <c r="T243" s="37">
        <f>ROUND($I243*R243,4)</f>
        <v>0</v>
      </c>
      <c r="U243" s="40"/>
      <c r="V243" s="40"/>
      <c r="W243" s="40"/>
      <c r="X243" s="40"/>
      <c r="Y243" s="41"/>
    </row>
    <row r="244" spans="1:25" ht="25.5" x14ac:dyDescent="0.25">
      <c r="A244" s="55" t="s">
        <v>545</v>
      </c>
      <c r="B244" s="11">
        <v>7</v>
      </c>
      <c r="C244" s="32" t="s">
        <v>561</v>
      </c>
      <c r="D244" s="32" t="s">
        <v>562</v>
      </c>
      <c r="E244" s="32" t="s">
        <v>228</v>
      </c>
      <c r="F244" s="32" t="s">
        <v>86</v>
      </c>
      <c r="G244" s="32" t="s">
        <v>563</v>
      </c>
      <c r="H244" s="33" t="s">
        <v>88</v>
      </c>
      <c r="I244" s="34">
        <v>1</v>
      </c>
      <c r="J244" s="59"/>
      <c r="K244" s="11">
        <v>1</v>
      </c>
      <c r="L244" s="35"/>
      <c r="M244" s="36"/>
      <c r="N244" s="37">
        <f>IF(M244&gt;0,ROUND(L244/M244,4),0)</f>
        <v>0</v>
      </c>
      <c r="O244" s="38"/>
      <c r="P244" s="39"/>
      <c r="Q244" s="37">
        <f>ROUND(ROUND(N244,4)*(1-O244),4)</f>
        <v>0</v>
      </c>
      <c r="R244" s="37">
        <f>ROUND(ROUND(Q244,4)*(1+P244),4)</f>
        <v>0</v>
      </c>
      <c r="S244" s="37">
        <f>ROUND($I244*Q244,4)</f>
        <v>0</v>
      </c>
      <c r="T244" s="37">
        <f>ROUND($I244*R244,4)</f>
        <v>0</v>
      </c>
      <c r="U244" s="40"/>
      <c r="V244" s="40"/>
      <c r="W244" s="40"/>
      <c r="X244" s="40"/>
      <c r="Y244" s="41"/>
    </row>
    <row r="245" spans="1:25" ht="25.5" x14ac:dyDescent="0.25">
      <c r="A245" s="55" t="s">
        <v>545</v>
      </c>
      <c r="B245" s="11">
        <v>8</v>
      </c>
      <c r="C245" s="32" t="s">
        <v>561</v>
      </c>
      <c r="D245" s="32" t="s">
        <v>564</v>
      </c>
      <c r="E245" s="32" t="s">
        <v>228</v>
      </c>
      <c r="F245" s="32" t="s">
        <v>86</v>
      </c>
      <c r="G245" s="32" t="s">
        <v>565</v>
      </c>
      <c r="H245" s="33" t="s">
        <v>88</v>
      </c>
      <c r="I245" s="34">
        <v>1</v>
      </c>
      <c r="J245" s="59"/>
      <c r="K245" s="11">
        <v>1</v>
      </c>
      <c r="L245" s="35"/>
      <c r="M245" s="36"/>
      <c r="N245" s="37">
        <f>IF(M245&gt;0,ROUND(L245/M245,4),0)</f>
        <v>0</v>
      </c>
      <c r="O245" s="38"/>
      <c r="P245" s="39"/>
      <c r="Q245" s="37">
        <f>ROUND(ROUND(N245,4)*(1-O245),4)</f>
        <v>0</v>
      </c>
      <c r="R245" s="37">
        <f>ROUND(ROUND(Q245,4)*(1+P245),4)</f>
        <v>0</v>
      </c>
      <c r="S245" s="37">
        <f>ROUND($I245*Q245,4)</f>
        <v>0</v>
      </c>
      <c r="T245" s="37">
        <f>ROUND($I245*R245,4)</f>
        <v>0</v>
      </c>
      <c r="U245" s="40"/>
      <c r="V245" s="40"/>
      <c r="W245" s="40"/>
      <c r="X245" s="40"/>
      <c r="Y245" s="41"/>
    </row>
    <row r="246" spans="1:25" ht="25.5" x14ac:dyDescent="0.25">
      <c r="A246" s="55" t="s">
        <v>545</v>
      </c>
      <c r="B246" s="11">
        <v>9</v>
      </c>
      <c r="C246" s="32" t="s">
        <v>566</v>
      </c>
      <c r="D246" s="32" t="s">
        <v>562</v>
      </c>
      <c r="E246" s="32" t="s">
        <v>228</v>
      </c>
      <c r="F246" s="32" t="s">
        <v>86</v>
      </c>
      <c r="G246" s="32" t="s">
        <v>567</v>
      </c>
      <c r="H246" s="33" t="s">
        <v>88</v>
      </c>
      <c r="I246" s="34">
        <v>2</v>
      </c>
      <c r="J246" s="59"/>
      <c r="K246" s="11">
        <v>1</v>
      </c>
      <c r="L246" s="35"/>
      <c r="M246" s="36"/>
      <c r="N246" s="37">
        <f>IF(M246&gt;0,ROUND(L246/M246,4),0)</f>
        <v>0</v>
      </c>
      <c r="O246" s="38"/>
      <c r="P246" s="39"/>
      <c r="Q246" s="37">
        <f>ROUND(ROUND(N246,4)*(1-O246),4)</f>
        <v>0</v>
      </c>
      <c r="R246" s="37">
        <f>ROUND(ROUND(Q246,4)*(1+P246),4)</f>
        <v>0</v>
      </c>
      <c r="S246" s="37">
        <f>ROUND($I246*Q246,4)</f>
        <v>0</v>
      </c>
      <c r="T246" s="37">
        <f>ROUND($I246*R246,4)</f>
        <v>0</v>
      </c>
      <c r="U246" s="40"/>
      <c r="V246" s="40"/>
      <c r="W246" s="40"/>
      <c r="X246" s="40"/>
      <c r="Y246" s="41"/>
    </row>
    <row r="247" spans="1:25" ht="25.5" x14ac:dyDescent="0.25">
      <c r="A247" s="55" t="s">
        <v>545</v>
      </c>
      <c r="B247" s="11">
        <v>10</v>
      </c>
      <c r="C247" s="32" t="s">
        <v>566</v>
      </c>
      <c r="D247" s="32" t="s">
        <v>564</v>
      </c>
      <c r="E247" s="32" t="s">
        <v>228</v>
      </c>
      <c r="F247" s="32" t="s">
        <v>86</v>
      </c>
      <c r="G247" s="32" t="s">
        <v>568</v>
      </c>
      <c r="H247" s="33" t="s">
        <v>88</v>
      </c>
      <c r="I247" s="34">
        <v>4</v>
      </c>
      <c r="J247" s="59"/>
      <c r="K247" s="11">
        <v>1</v>
      </c>
      <c r="L247" s="35"/>
      <c r="M247" s="36"/>
      <c r="N247" s="37">
        <f>IF(M247&gt;0,ROUND(L247/M247,4),0)</f>
        <v>0</v>
      </c>
      <c r="O247" s="38"/>
      <c r="P247" s="39"/>
      <c r="Q247" s="37">
        <f>ROUND(ROUND(N247,4)*(1-O247),4)</f>
        <v>0</v>
      </c>
      <c r="R247" s="37">
        <f>ROUND(ROUND(Q247,4)*(1+P247),4)</f>
        <v>0</v>
      </c>
      <c r="S247" s="37">
        <f>ROUND($I247*Q247,4)</f>
        <v>0</v>
      </c>
      <c r="T247" s="37">
        <f>ROUND($I247*R247,4)</f>
        <v>0</v>
      </c>
      <c r="U247" s="40"/>
      <c r="V247" s="40"/>
      <c r="W247" s="40"/>
      <c r="X247" s="40"/>
      <c r="Y247" s="41"/>
    </row>
    <row r="248" spans="1:25" ht="25.5" x14ac:dyDescent="0.25">
      <c r="A248" s="55" t="s">
        <v>545</v>
      </c>
      <c r="B248" s="11">
        <v>11</v>
      </c>
      <c r="C248" s="32" t="s">
        <v>569</v>
      </c>
      <c r="D248" s="32" t="s">
        <v>557</v>
      </c>
      <c r="E248" s="32" t="s">
        <v>228</v>
      </c>
      <c r="F248" s="32" t="s">
        <v>86</v>
      </c>
      <c r="G248" s="32" t="s">
        <v>570</v>
      </c>
      <c r="H248" s="33" t="s">
        <v>88</v>
      </c>
      <c r="I248" s="34">
        <v>1</v>
      </c>
      <c r="J248" s="59"/>
      <c r="K248" s="11">
        <v>1</v>
      </c>
      <c r="L248" s="35"/>
      <c r="M248" s="36"/>
      <c r="N248" s="37">
        <f>IF(M248&gt;0,ROUND(L248/M248,4),0)</f>
        <v>0</v>
      </c>
      <c r="O248" s="38"/>
      <c r="P248" s="39"/>
      <c r="Q248" s="37">
        <f>ROUND(ROUND(N248,4)*(1-O248),4)</f>
        <v>0</v>
      </c>
      <c r="R248" s="37">
        <f>ROUND(ROUND(Q248,4)*(1+P248),4)</f>
        <v>0</v>
      </c>
      <c r="S248" s="37">
        <f>ROUND($I248*Q248,4)</f>
        <v>0</v>
      </c>
      <c r="T248" s="37">
        <f>ROUND($I248*R248,4)</f>
        <v>0</v>
      </c>
      <c r="U248" s="40"/>
      <c r="V248" s="40"/>
      <c r="W248" s="40"/>
      <c r="X248" s="40"/>
      <c r="Y248" s="41"/>
    </row>
    <row r="249" spans="1:25" ht="25.5" x14ac:dyDescent="0.25">
      <c r="A249" s="55" t="s">
        <v>545</v>
      </c>
      <c r="B249" s="11">
        <v>12</v>
      </c>
      <c r="C249" s="32" t="s">
        <v>569</v>
      </c>
      <c r="D249" s="32" t="s">
        <v>559</v>
      </c>
      <c r="E249" s="32" t="s">
        <v>228</v>
      </c>
      <c r="F249" s="32" t="s">
        <v>86</v>
      </c>
      <c r="G249" s="32" t="s">
        <v>571</v>
      </c>
      <c r="H249" s="33" t="s">
        <v>88</v>
      </c>
      <c r="I249" s="34">
        <v>1</v>
      </c>
      <c r="J249" s="59"/>
      <c r="K249" s="11">
        <v>1</v>
      </c>
      <c r="L249" s="35"/>
      <c r="M249" s="36"/>
      <c r="N249" s="37">
        <f>IF(M249&gt;0,ROUND(L249/M249,4),0)</f>
        <v>0</v>
      </c>
      <c r="O249" s="38"/>
      <c r="P249" s="39"/>
      <c r="Q249" s="37">
        <f>ROUND(ROUND(N249,4)*(1-O249),4)</f>
        <v>0</v>
      </c>
      <c r="R249" s="37">
        <f>ROUND(ROUND(Q249,4)*(1+P249),4)</f>
        <v>0</v>
      </c>
      <c r="S249" s="37">
        <f>ROUND($I249*Q249,4)</f>
        <v>0</v>
      </c>
      <c r="T249" s="37">
        <f>ROUND($I249*R249,4)</f>
        <v>0</v>
      </c>
      <c r="U249" s="40"/>
      <c r="V249" s="40"/>
      <c r="W249" s="40"/>
      <c r="X249" s="40"/>
      <c r="Y249" s="41"/>
    </row>
    <row r="250" spans="1:25" ht="25.5" x14ac:dyDescent="0.25">
      <c r="A250" s="55" t="s">
        <v>545</v>
      </c>
      <c r="B250" s="11">
        <v>13</v>
      </c>
      <c r="C250" s="32" t="s">
        <v>572</v>
      </c>
      <c r="D250" s="32" t="s">
        <v>573</v>
      </c>
      <c r="E250" s="32" t="s">
        <v>228</v>
      </c>
      <c r="F250" s="32" t="s">
        <v>86</v>
      </c>
      <c r="G250" s="32" t="s">
        <v>574</v>
      </c>
      <c r="H250" s="33" t="s">
        <v>88</v>
      </c>
      <c r="I250" s="34">
        <v>4</v>
      </c>
      <c r="J250" s="59"/>
      <c r="K250" s="11">
        <v>1</v>
      </c>
      <c r="L250" s="35"/>
      <c r="M250" s="36"/>
      <c r="N250" s="37">
        <f>IF(M250&gt;0,ROUND(L250/M250,4),0)</f>
        <v>0</v>
      </c>
      <c r="O250" s="38"/>
      <c r="P250" s="39"/>
      <c r="Q250" s="37">
        <f>ROUND(ROUND(N250,4)*(1-O250),4)</f>
        <v>0</v>
      </c>
      <c r="R250" s="37">
        <f>ROUND(ROUND(Q250,4)*(1+P250),4)</f>
        <v>0</v>
      </c>
      <c r="S250" s="37">
        <f>ROUND($I250*Q250,4)</f>
        <v>0</v>
      </c>
      <c r="T250" s="37">
        <f>ROUND($I250*R250,4)</f>
        <v>0</v>
      </c>
      <c r="U250" s="40"/>
      <c r="V250" s="40"/>
      <c r="W250" s="40"/>
      <c r="X250" s="40"/>
      <c r="Y250" s="41"/>
    </row>
    <row r="251" spans="1:25" ht="25.5" x14ac:dyDescent="0.25">
      <c r="A251" s="55" t="s">
        <v>545</v>
      </c>
      <c r="B251" s="11">
        <v>14</v>
      </c>
      <c r="C251" s="32" t="s">
        <v>572</v>
      </c>
      <c r="D251" s="32" t="s">
        <v>575</v>
      </c>
      <c r="E251" s="32" t="s">
        <v>228</v>
      </c>
      <c r="F251" s="32" t="s">
        <v>86</v>
      </c>
      <c r="G251" s="32" t="s">
        <v>576</v>
      </c>
      <c r="H251" s="33" t="s">
        <v>88</v>
      </c>
      <c r="I251" s="34">
        <v>1</v>
      </c>
      <c r="J251" s="59"/>
      <c r="K251" s="11">
        <v>1</v>
      </c>
      <c r="L251" s="35"/>
      <c r="M251" s="36"/>
      <c r="N251" s="37">
        <f>IF(M251&gt;0,ROUND(L251/M251,4),0)</f>
        <v>0</v>
      </c>
      <c r="O251" s="38"/>
      <c r="P251" s="39"/>
      <c r="Q251" s="37">
        <f>ROUND(ROUND(N251,4)*(1-O251),4)</f>
        <v>0</v>
      </c>
      <c r="R251" s="37">
        <f>ROUND(ROUND(Q251,4)*(1+P251),4)</f>
        <v>0</v>
      </c>
      <c r="S251" s="37">
        <f>ROUND($I251*Q251,4)</f>
        <v>0</v>
      </c>
      <c r="T251" s="37">
        <f>ROUND($I251*R251,4)</f>
        <v>0</v>
      </c>
      <c r="U251" s="40"/>
      <c r="V251" s="40"/>
      <c r="W251" s="40"/>
      <c r="X251" s="40"/>
      <c r="Y251" s="41"/>
    </row>
    <row r="252" spans="1:25" ht="25.5" x14ac:dyDescent="0.25">
      <c r="A252" s="55" t="s">
        <v>545</v>
      </c>
      <c r="B252" s="11">
        <v>15</v>
      </c>
      <c r="C252" s="32" t="s">
        <v>577</v>
      </c>
      <c r="D252" s="32" t="s">
        <v>578</v>
      </c>
      <c r="E252" s="32" t="s">
        <v>228</v>
      </c>
      <c r="F252" s="32" t="s">
        <v>86</v>
      </c>
      <c r="G252" s="32" t="s">
        <v>579</v>
      </c>
      <c r="H252" s="33" t="s">
        <v>88</v>
      </c>
      <c r="I252" s="34">
        <v>4</v>
      </c>
      <c r="J252" s="59"/>
      <c r="K252" s="11">
        <v>1</v>
      </c>
      <c r="L252" s="35"/>
      <c r="M252" s="36"/>
      <c r="N252" s="37">
        <f>IF(M252&gt;0,ROUND(L252/M252,4),0)</f>
        <v>0</v>
      </c>
      <c r="O252" s="38"/>
      <c r="P252" s="39"/>
      <c r="Q252" s="37">
        <f>ROUND(ROUND(N252,4)*(1-O252),4)</f>
        <v>0</v>
      </c>
      <c r="R252" s="37">
        <f>ROUND(ROUND(Q252,4)*(1+P252),4)</f>
        <v>0</v>
      </c>
      <c r="S252" s="37">
        <f>ROUND($I252*Q252,4)</f>
        <v>0</v>
      </c>
      <c r="T252" s="37">
        <f>ROUND($I252*R252,4)</f>
        <v>0</v>
      </c>
      <c r="U252" s="40"/>
      <c r="V252" s="40"/>
      <c r="W252" s="40"/>
      <c r="X252" s="40"/>
      <c r="Y252" s="41"/>
    </row>
    <row r="253" spans="1:25" ht="25.5" x14ac:dyDescent="0.25">
      <c r="A253" s="55" t="s">
        <v>545</v>
      </c>
      <c r="B253" s="11">
        <v>16</v>
      </c>
      <c r="C253" s="32" t="s">
        <v>577</v>
      </c>
      <c r="D253" s="32" t="s">
        <v>559</v>
      </c>
      <c r="E253" s="32" t="s">
        <v>228</v>
      </c>
      <c r="F253" s="32" t="s">
        <v>86</v>
      </c>
      <c r="G253" s="32" t="s">
        <v>580</v>
      </c>
      <c r="H253" s="33" t="s">
        <v>88</v>
      </c>
      <c r="I253" s="34">
        <v>1</v>
      </c>
      <c r="J253" s="59"/>
      <c r="K253" s="11">
        <v>1</v>
      </c>
      <c r="L253" s="35"/>
      <c r="M253" s="36"/>
      <c r="N253" s="37">
        <f>IF(M253&gt;0,ROUND(L253/M253,4),0)</f>
        <v>0</v>
      </c>
      <c r="O253" s="38"/>
      <c r="P253" s="39"/>
      <c r="Q253" s="37">
        <f>ROUND(ROUND(N253,4)*(1-O253),4)</f>
        <v>0</v>
      </c>
      <c r="R253" s="37">
        <f>ROUND(ROUND(Q253,4)*(1+P253),4)</f>
        <v>0</v>
      </c>
      <c r="S253" s="37">
        <f>ROUND($I253*Q253,4)</f>
        <v>0</v>
      </c>
      <c r="T253" s="37">
        <f>ROUND($I253*R253,4)</f>
        <v>0</v>
      </c>
      <c r="U253" s="40"/>
      <c r="V253" s="40"/>
      <c r="W253" s="40"/>
      <c r="X253" s="40"/>
      <c r="Y253" s="41"/>
    </row>
    <row r="254" spans="1:25" ht="25.5" x14ac:dyDescent="0.25">
      <c r="A254" s="55" t="s">
        <v>545</v>
      </c>
      <c r="B254" s="11">
        <v>17</v>
      </c>
      <c r="C254" s="32" t="s">
        <v>581</v>
      </c>
      <c r="D254" s="32" t="s">
        <v>575</v>
      </c>
      <c r="E254" s="32" t="s">
        <v>228</v>
      </c>
      <c r="F254" s="32" t="s">
        <v>86</v>
      </c>
      <c r="G254" s="32" t="s">
        <v>582</v>
      </c>
      <c r="H254" s="33" t="s">
        <v>88</v>
      </c>
      <c r="I254" s="34">
        <v>2</v>
      </c>
      <c r="J254" s="59"/>
      <c r="K254" s="11">
        <v>1</v>
      </c>
      <c r="L254" s="35"/>
      <c r="M254" s="36"/>
      <c r="N254" s="37">
        <f>IF(M254&gt;0,ROUND(L254/M254,4),0)</f>
        <v>0</v>
      </c>
      <c r="O254" s="38"/>
      <c r="P254" s="39"/>
      <c r="Q254" s="37">
        <f>ROUND(ROUND(N254,4)*(1-O254),4)</f>
        <v>0</v>
      </c>
      <c r="R254" s="37">
        <f>ROUND(ROUND(Q254,4)*(1+P254),4)</f>
        <v>0</v>
      </c>
      <c r="S254" s="37">
        <f>ROUND($I254*Q254,4)</f>
        <v>0</v>
      </c>
      <c r="T254" s="37">
        <f>ROUND($I254*R254,4)</f>
        <v>0</v>
      </c>
      <c r="U254" s="40"/>
      <c r="V254" s="40"/>
      <c r="W254" s="40"/>
      <c r="X254" s="40"/>
      <c r="Y254" s="41"/>
    </row>
    <row r="255" spans="1:25" ht="25.5" x14ac:dyDescent="0.25">
      <c r="A255" s="55" t="s">
        <v>545</v>
      </c>
      <c r="B255" s="11">
        <v>18</v>
      </c>
      <c r="C255" s="32" t="s">
        <v>581</v>
      </c>
      <c r="D255" s="32" t="s">
        <v>583</v>
      </c>
      <c r="E255" s="32" t="s">
        <v>228</v>
      </c>
      <c r="F255" s="32" t="s">
        <v>86</v>
      </c>
      <c r="G255" s="32" t="s">
        <v>584</v>
      </c>
      <c r="H255" s="33" t="s">
        <v>88</v>
      </c>
      <c r="I255" s="34">
        <v>4</v>
      </c>
      <c r="J255" s="59"/>
      <c r="K255" s="11">
        <v>1</v>
      </c>
      <c r="L255" s="35"/>
      <c r="M255" s="36"/>
      <c r="N255" s="37">
        <f>IF(M255&gt;0,ROUND(L255/M255,4),0)</f>
        <v>0</v>
      </c>
      <c r="O255" s="38"/>
      <c r="P255" s="39"/>
      <c r="Q255" s="37">
        <f>ROUND(ROUND(N255,4)*(1-O255),4)</f>
        <v>0</v>
      </c>
      <c r="R255" s="37">
        <f>ROUND(ROUND(Q255,4)*(1+P255),4)</f>
        <v>0</v>
      </c>
      <c r="S255" s="37">
        <f>ROUND($I255*Q255,4)</f>
        <v>0</v>
      </c>
      <c r="T255" s="37">
        <f>ROUND($I255*R255,4)</f>
        <v>0</v>
      </c>
      <c r="U255" s="40"/>
      <c r="V255" s="40"/>
      <c r="W255" s="40"/>
      <c r="X255" s="40"/>
      <c r="Y255" s="41"/>
    </row>
    <row r="256" spans="1:25" ht="25.5" x14ac:dyDescent="0.25">
      <c r="A256" s="55" t="s">
        <v>545</v>
      </c>
      <c r="B256" s="11">
        <v>19</v>
      </c>
      <c r="C256" s="32" t="s">
        <v>585</v>
      </c>
      <c r="D256" s="32" t="s">
        <v>564</v>
      </c>
      <c r="E256" s="32" t="s">
        <v>228</v>
      </c>
      <c r="F256" s="32" t="s">
        <v>86</v>
      </c>
      <c r="G256" s="32" t="s">
        <v>586</v>
      </c>
      <c r="H256" s="33" t="s">
        <v>88</v>
      </c>
      <c r="I256" s="34">
        <v>1</v>
      </c>
      <c r="J256" s="59"/>
      <c r="K256" s="11">
        <v>1</v>
      </c>
      <c r="L256" s="35"/>
      <c r="M256" s="36"/>
      <c r="N256" s="37">
        <f>IF(M256&gt;0,ROUND(L256/M256,4),0)</f>
        <v>0</v>
      </c>
      <c r="O256" s="38"/>
      <c r="P256" s="39"/>
      <c r="Q256" s="37">
        <f>ROUND(ROUND(N256,4)*(1-O256),4)</f>
        <v>0</v>
      </c>
      <c r="R256" s="37">
        <f>ROUND(ROUND(Q256,4)*(1+P256),4)</f>
        <v>0</v>
      </c>
      <c r="S256" s="37">
        <f>ROUND($I256*Q256,4)</f>
        <v>0</v>
      </c>
      <c r="T256" s="37">
        <f>ROUND($I256*R256,4)</f>
        <v>0</v>
      </c>
      <c r="U256" s="40"/>
      <c r="V256" s="40"/>
      <c r="W256" s="40"/>
      <c r="X256" s="40"/>
      <c r="Y256" s="41"/>
    </row>
    <row r="257" spans="1:25" ht="25.5" x14ac:dyDescent="0.25">
      <c r="A257" s="55" t="s">
        <v>545</v>
      </c>
      <c r="B257" s="11">
        <v>20</v>
      </c>
      <c r="C257" s="32" t="s">
        <v>585</v>
      </c>
      <c r="D257" s="32" t="s">
        <v>587</v>
      </c>
      <c r="E257" s="32" t="s">
        <v>228</v>
      </c>
      <c r="F257" s="32" t="s">
        <v>86</v>
      </c>
      <c r="G257" s="32" t="s">
        <v>588</v>
      </c>
      <c r="H257" s="33" t="s">
        <v>88</v>
      </c>
      <c r="I257" s="34">
        <v>1</v>
      </c>
      <c r="J257" s="59"/>
      <c r="K257" s="11">
        <v>1</v>
      </c>
      <c r="L257" s="35"/>
      <c r="M257" s="36"/>
      <c r="N257" s="37">
        <f>IF(M257&gt;0,ROUND(L257/M257,4),0)</f>
        <v>0</v>
      </c>
      <c r="O257" s="38"/>
      <c r="P257" s="39"/>
      <c r="Q257" s="37">
        <f>ROUND(ROUND(N257,4)*(1-O257),4)</f>
        <v>0</v>
      </c>
      <c r="R257" s="37">
        <f>ROUND(ROUND(Q257,4)*(1+P257),4)</f>
        <v>0</v>
      </c>
      <c r="S257" s="37">
        <f>ROUND($I257*Q257,4)</f>
        <v>0</v>
      </c>
      <c r="T257" s="37">
        <f>ROUND($I257*R257,4)</f>
        <v>0</v>
      </c>
      <c r="U257" s="40"/>
      <c r="V257" s="40"/>
      <c r="W257" s="40"/>
      <c r="X257" s="40"/>
      <c r="Y257" s="41"/>
    </row>
    <row r="258" spans="1:25" ht="25.5" x14ac:dyDescent="0.25">
      <c r="A258" s="55" t="s">
        <v>545</v>
      </c>
      <c r="B258" s="11">
        <v>21</v>
      </c>
      <c r="C258" s="32" t="s">
        <v>589</v>
      </c>
      <c r="D258" s="32" t="s">
        <v>590</v>
      </c>
      <c r="E258" s="32" t="s">
        <v>228</v>
      </c>
      <c r="F258" s="32" t="s">
        <v>86</v>
      </c>
      <c r="G258" s="32" t="s">
        <v>591</v>
      </c>
      <c r="H258" s="33" t="s">
        <v>88</v>
      </c>
      <c r="I258" s="34">
        <v>4</v>
      </c>
      <c r="J258" s="59"/>
      <c r="K258" s="11">
        <v>1</v>
      </c>
      <c r="L258" s="35"/>
      <c r="M258" s="36"/>
      <c r="N258" s="37">
        <f>IF(M258&gt;0,ROUND(L258/M258,4),0)</f>
        <v>0</v>
      </c>
      <c r="O258" s="38"/>
      <c r="P258" s="39"/>
      <c r="Q258" s="37">
        <f>ROUND(ROUND(N258,4)*(1-O258),4)</f>
        <v>0</v>
      </c>
      <c r="R258" s="37">
        <f>ROUND(ROUND(Q258,4)*(1+P258),4)</f>
        <v>0</v>
      </c>
      <c r="S258" s="37">
        <f>ROUND($I258*Q258,4)</f>
        <v>0</v>
      </c>
      <c r="T258" s="37">
        <f>ROUND($I258*R258,4)</f>
        <v>0</v>
      </c>
      <c r="U258" s="40"/>
      <c r="V258" s="40"/>
      <c r="W258" s="40"/>
      <c r="X258" s="40"/>
      <c r="Y258" s="41"/>
    </row>
    <row r="259" spans="1:25" ht="25.5" x14ac:dyDescent="0.25">
      <c r="A259" s="55" t="s">
        <v>545</v>
      </c>
      <c r="B259" s="11">
        <v>22</v>
      </c>
      <c r="C259" s="32" t="s">
        <v>589</v>
      </c>
      <c r="D259" s="32" t="s">
        <v>592</v>
      </c>
      <c r="E259" s="32" t="s">
        <v>228</v>
      </c>
      <c r="F259" s="32" t="s">
        <v>86</v>
      </c>
      <c r="G259" s="32" t="s">
        <v>593</v>
      </c>
      <c r="H259" s="33" t="s">
        <v>88</v>
      </c>
      <c r="I259" s="34">
        <v>13</v>
      </c>
      <c r="J259" s="59"/>
      <c r="K259" s="11">
        <v>1</v>
      </c>
      <c r="L259" s="35"/>
      <c r="M259" s="36"/>
      <c r="N259" s="37">
        <f>IF(M259&gt;0,ROUND(L259/M259,4),0)</f>
        <v>0</v>
      </c>
      <c r="O259" s="38"/>
      <c r="P259" s="39"/>
      <c r="Q259" s="37">
        <f>ROUND(ROUND(N259,4)*(1-O259),4)</f>
        <v>0</v>
      </c>
      <c r="R259" s="37">
        <f>ROUND(ROUND(Q259,4)*(1+P259),4)</f>
        <v>0</v>
      </c>
      <c r="S259" s="37">
        <f>ROUND($I259*Q259,4)</f>
        <v>0</v>
      </c>
      <c r="T259" s="37">
        <f>ROUND($I259*R259,4)</f>
        <v>0</v>
      </c>
      <c r="U259" s="40"/>
      <c r="V259" s="40"/>
      <c r="W259" s="40"/>
      <c r="X259" s="40"/>
      <c r="Y259" s="41"/>
    </row>
    <row r="260" spans="1:25" ht="25.5" x14ac:dyDescent="0.25">
      <c r="A260" s="55" t="s">
        <v>545</v>
      </c>
      <c r="B260" s="11">
        <v>23</v>
      </c>
      <c r="C260" s="32" t="s">
        <v>594</v>
      </c>
      <c r="D260" s="32" t="s">
        <v>595</v>
      </c>
      <c r="E260" s="32" t="s">
        <v>228</v>
      </c>
      <c r="F260" s="32" t="s">
        <v>86</v>
      </c>
      <c r="G260" s="32" t="s">
        <v>596</v>
      </c>
      <c r="H260" s="33" t="s">
        <v>88</v>
      </c>
      <c r="I260" s="34">
        <v>1</v>
      </c>
      <c r="J260" s="59"/>
      <c r="K260" s="11">
        <v>1</v>
      </c>
      <c r="L260" s="35"/>
      <c r="M260" s="36"/>
      <c r="N260" s="37">
        <f>IF(M260&gt;0,ROUND(L260/M260,4),0)</f>
        <v>0</v>
      </c>
      <c r="O260" s="38"/>
      <c r="P260" s="39"/>
      <c r="Q260" s="37">
        <f>ROUND(ROUND(N260,4)*(1-O260),4)</f>
        <v>0</v>
      </c>
      <c r="R260" s="37">
        <f>ROUND(ROUND(Q260,4)*(1+P260),4)</f>
        <v>0</v>
      </c>
      <c r="S260" s="37">
        <f>ROUND($I260*Q260,4)</f>
        <v>0</v>
      </c>
      <c r="T260" s="37">
        <f>ROUND($I260*R260,4)</f>
        <v>0</v>
      </c>
      <c r="U260" s="40"/>
      <c r="V260" s="40"/>
      <c r="W260" s="40"/>
      <c r="X260" s="40"/>
      <c r="Y260" s="41"/>
    </row>
    <row r="261" spans="1:25" ht="25.5" x14ac:dyDescent="0.25">
      <c r="A261" s="55" t="s">
        <v>545</v>
      </c>
      <c r="B261" s="11">
        <v>24</v>
      </c>
      <c r="C261" s="32" t="s">
        <v>594</v>
      </c>
      <c r="D261" s="32" t="s">
        <v>597</v>
      </c>
      <c r="E261" s="32" t="s">
        <v>228</v>
      </c>
      <c r="F261" s="32" t="s">
        <v>86</v>
      </c>
      <c r="G261" s="32" t="s">
        <v>598</v>
      </c>
      <c r="H261" s="33" t="s">
        <v>88</v>
      </c>
      <c r="I261" s="34">
        <v>1</v>
      </c>
      <c r="J261" s="59"/>
      <c r="K261" s="11">
        <v>1</v>
      </c>
      <c r="L261" s="35"/>
      <c r="M261" s="36"/>
      <c r="N261" s="37">
        <f>IF(M261&gt;0,ROUND(L261/M261,4),0)</f>
        <v>0</v>
      </c>
      <c r="O261" s="38"/>
      <c r="P261" s="39"/>
      <c r="Q261" s="37">
        <f>ROUND(ROUND(N261,4)*(1-O261),4)</f>
        <v>0</v>
      </c>
      <c r="R261" s="37">
        <f>ROUND(ROUND(Q261,4)*(1+P261),4)</f>
        <v>0</v>
      </c>
      <c r="S261" s="37">
        <f>ROUND($I261*Q261,4)</f>
        <v>0</v>
      </c>
      <c r="T261" s="37">
        <f>ROUND($I261*R261,4)</f>
        <v>0</v>
      </c>
      <c r="U261" s="40"/>
      <c r="V261" s="40"/>
      <c r="W261" s="40"/>
      <c r="X261" s="40"/>
      <c r="Y261" s="41"/>
    </row>
    <row r="262" spans="1:25" ht="25.5" x14ac:dyDescent="0.25">
      <c r="A262" s="55" t="s">
        <v>545</v>
      </c>
      <c r="B262" s="11">
        <v>25</v>
      </c>
      <c r="C262" s="32" t="s">
        <v>599</v>
      </c>
      <c r="D262" s="32" t="s">
        <v>590</v>
      </c>
      <c r="E262" s="32" t="s">
        <v>228</v>
      </c>
      <c r="F262" s="32" t="s">
        <v>86</v>
      </c>
      <c r="G262" s="32" t="s">
        <v>600</v>
      </c>
      <c r="H262" s="33" t="s">
        <v>88</v>
      </c>
      <c r="I262" s="34">
        <v>1</v>
      </c>
      <c r="J262" s="59"/>
      <c r="K262" s="11">
        <v>1</v>
      </c>
      <c r="L262" s="35"/>
      <c r="M262" s="36"/>
      <c r="N262" s="37">
        <f>IF(M262&gt;0,ROUND(L262/M262,4),0)</f>
        <v>0</v>
      </c>
      <c r="O262" s="38"/>
      <c r="P262" s="39"/>
      <c r="Q262" s="37">
        <f>ROUND(ROUND(N262,4)*(1-O262),4)</f>
        <v>0</v>
      </c>
      <c r="R262" s="37">
        <f>ROUND(ROUND(Q262,4)*(1+P262),4)</f>
        <v>0</v>
      </c>
      <c r="S262" s="37">
        <f>ROUND($I262*Q262,4)</f>
        <v>0</v>
      </c>
      <c r="T262" s="37">
        <f>ROUND($I262*R262,4)</f>
        <v>0</v>
      </c>
      <c r="U262" s="40"/>
      <c r="V262" s="40"/>
      <c r="W262" s="40"/>
      <c r="X262" s="40"/>
      <c r="Y262" s="41"/>
    </row>
    <row r="263" spans="1:25" ht="25.5" x14ac:dyDescent="0.25">
      <c r="A263" s="55" t="s">
        <v>545</v>
      </c>
      <c r="B263" s="11">
        <v>26</v>
      </c>
      <c r="C263" s="32" t="s">
        <v>599</v>
      </c>
      <c r="D263" s="32" t="s">
        <v>601</v>
      </c>
      <c r="E263" s="32" t="s">
        <v>228</v>
      </c>
      <c r="F263" s="32" t="s">
        <v>86</v>
      </c>
      <c r="G263" s="32" t="s">
        <v>602</v>
      </c>
      <c r="H263" s="33" t="s">
        <v>88</v>
      </c>
      <c r="I263" s="34">
        <v>1</v>
      </c>
      <c r="J263" s="59"/>
      <c r="K263" s="11">
        <v>1</v>
      </c>
      <c r="L263" s="35"/>
      <c r="M263" s="36"/>
      <c r="N263" s="37">
        <f>IF(M263&gt;0,ROUND(L263/M263,4),0)</f>
        <v>0</v>
      </c>
      <c r="O263" s="38"/>
      <c r="P263" s="39"/>
      <c r="Q263" s="37">
        <f>ROUND(ROUND(N263,4)*(1-O263),4)</f>
        <v>0</v>
      </c>
      <c r="R263" s="37">
        <f>ROUND(ROUND(Q263,4)*(1+P263),4)</f>
        <v>0</v>
      </c>
      <c r="S263" s="37">
        <f>ROUND($I263*Q263,4)</f>
        <v>0</v>
      </c>
      <c r="T263" s="37">
        <f>ROUND($I263*R263,4)</f>
        <v>0</v>
      </c>
      <c r="U263" s="40"/>
      <c r="V263" s="40"/>
      <c r="W263" s="40"/>
      <c r="X263" s="40"/>
      <c r="Y263" s="41"/>
    </row>
    <row r="264" spans="1:25" ht="25.5" x14ac:dyDescent="0.25">
      <c r="A264" s="55" t="s">
        <v>545</v>
      </c>
      <c r="B264" s="11">
        <v>27</v>
      </c>
      <c r="C264" s="32" t="s">
        <v>603</v>
      </c>
      <c r="D264" s="32" t="s">
        <v>604</v>
      </c>
      <c r="E264" s="32" t="s">
        <v>228</v>
      </c>
      <c r="F264" s="32" t="s">
        <v>86</v>
      </c>
      <c r="G264" s="32" t="s">
        <v>605</v>
      </c>
      <c r="H264" s="33" t="s">
        <v>88</v>
      </c>
      <c r="I264" s="34">
        <v>5</v>
      </c>
      <c r="J264" s="59"/>
      <c r="K264" s="11">
        <v>1</v>
      </c>
      <c r="L264" s="35"/>
      <c r="M264" s="36"/>
      <c r="N264" s="37">
        <f>IF(M264&gt;0,ROUND(L264/M264,4),0)</f>
        <v>0</v>
      </c>
      <c r="O264" s="38"/>
      <c r="P264" s="39"/>
      <c r="Q264" s="37">
        <f>ROUND(ROUND(N264,4)*(1-O264),4)</f>
        <v>0</v>
      </c>
      <c r="R264" s="37">
        <f>ROUND(ROUND(Q264,4)*(1+P264),4)</f>
        <v>0</v>
      </c>
      <c r="S264" s="37">
        <f>ROUND($I264*Q264,4)</f>
        <v>0</v>
      </c>
      <c r="T264" s="37">
        <f>ROUND($I264*R264,4)</f>
        <v>0</v>
      </c>
      <c r="U264" s="40"/>
      <c r="V264" s="40"/>
      <c r="W264" s="40"/>
      <c r="X264" s="40"/>
      <c r="Y264" s="41"/>
    </row>
    <row r="265" spans="1:25" ht="25.5" x14ac:dyDescent="0.25">
      <c r="A265" s="55" t="s">
        <v>545</v>
      </c>
      <c r="B265" s="11">
        <v>28</v>
      </c>
      <c r="C265" s="32" t="s">
        <v>603</v>
      </c>
      <c r="D265" s="32" t="s">
        <v>606</v>
      </c>
      <c r="E265" s="32" t="s">
        <v>228</v>
      </c>
      <c r="F265" s="32" t="s">
        <v>86</v>
      </c>
      <c r="G265" s="32" t="s">
        <v>607</v>
      </c>
      <c r="H265" s="33" t="s">
        <v>88</v>
      </c>
      <c r="I265" s="34">
        <v>1</v>
      </c>
      <c r="J265" s="59"/>
      <c r="K265" s="11">
        <v>1</v>
      </c>
      <c r="L265" s="35"/>
      <c r="M265" s="36"/>
      <c r="N265" s="37">
        <f>IF(M265&gt;0,ROUND(L265/M265,4),0)</f>
        <v>0</v>
      </c>
      <c r="O265" s="38"/>
      <c r="P265" s="39"/>
      <c r="Q265" s="37">
        <f>ROUND(ROUND(N265,4)*(1-O265),4)</f>
        <v>0</v>
      </c>
      <c r="R265" s="37">
        <f>ROUND(ROUND(Q265,4)*(1+P265),4)</f>
        <v>0</v>
      </c>
      <c r="S265" s="37">
        <f>ROUND($I265*Q265,4)</f>
        <v>0</v>
      </c>
      <c r="T265" s="37">
        <f>ROUND($I265*R265,4)</f>
        <v>0</v>
      </c>
      <c r="U265" s="40"/>
      <c r="V265" s="40"/>
      <c r="W265" s="40"/>
      <c r="X265" s="40"/>
      <c r="Y265" s="41"/>
    </row>
    <row r="266" spans="1:25" ht="25.5" x14ac:dyDescent="0.25">
      <c r="A266" s="55" t="s">
        <v>545</v>
      </c>
      <c r="B266" s="11">
        <v>29</v>
      </c>
      <c r="C266" s="32" t="s">
        <v>608</v>
      </c>
      <c r="D266" s="32" t="s">
        <v>609</v>
      </c>
      <c r="E266" s="32" t="s">
        <v>228</v>
      </c>
      <c r="F266" s="32" t="s">
        <v>86</v>
      </c>
      <c r="G266" s="32" t="s">
        <v>610</v>
      </c>
      <c r="H266" s="33" t="s">
        <v>88</v>
      </c>
      <c r="I266" s="34">
        <v>6</v>
      </c>
      <c r="J266" s="59"/>
      <c r="K266" s="11">
        <v>1</v>
      </c>
      <c r="L266" s="35"/>
      <c r="M266" s="36"/>
      <c r="N266" s="37">
        <f>IF(M266&gt;0,ROUND(L266/M266,4),0)</f>
        <v>0</v>
      </c>
      <c r="O266" s="38"/>
      <c r="P266" s="39"/>
      <c r="Q266" s="37">
        <f>ROUND(ROUND(N266,4)*(1-O266),4)</f>
        <v>0</v>
      </c>
      <c r="R266" s="37">
        <f>ROUND(ROUND(Q266,4)*(1+P266),4)</f>
        <v>0</v>
      </c>
      <c r="S266" s="37">
        <f>ROUND($I266*Q266,4)</f>
        <v>0</v>
      </c>
      <c r="T266" s="37">
        <f>ROUND($I266*R266,4)</f>
        <v>0</v>
      </c>
      <c r="U266" s="40"/>
      <c r="V266" s="40"/>
      <c r="W266" s="40"/>
      <c r="X266" s="40"/>
      <c r="Y266" s="41"/>
    </row>
    <row r="267" spans="1:25" ht="25.5" x14ac:dyDescent="0.25">
      <c r="A267" s="55" t="s">
        <v>545</v>
      </c>
      <c r="B267" s="11">
        <v>30</v>
      </c>
      <c r="C267" s="32" t="s">
        <v>608</v>
      </c>
      <c r="D267" s="32" t="s">
        <v>597</v>
      </c>
      <c r="E267" s="32" t="s">
        <v>228</v>
      </c>
      <c r="F267" s="32" t="s">
        <v>86</v>
      </c>
      <c r="G267" s="32" t="s">
        <v>611</v>
      </c>
      <c r="H267" s="33" t="s">
        <v>88</v>
      </c>
      <c r="I267" s="34">
        <v>1</v>
      </c>
      <c r="J267" s="59"/>
      <c r="K267" s="11">
        <v>1</v>
      </c>
      <c r="L267" s="35"/>
      <c r="M267" s="36"/>
      <c r="N267" s="37">
        <f>IF(M267&gt;0,ROUND(L267/M267,4),0)</f>
        <v>0</v>
      </c>
      <c r="O267" s="38"/>
      <c r="P267" s="39"/>
      <c r="Q267" s="37">
        <f>ROUND(ROUND(N267,4)*(1-O267),4)</f>
        <v>0</v>
      </c>
      <c r="R267" s="37">
        <f>ROUND(ROUND(Q267,4)*(1+P267),4)</f>
        <v>0</v>
      </c>
      <c r="S267" s="37">
        <f>ROUND($I267*Q267,4)</f>
        <v>0</v>
      </c>
      <c r="T267" s="37">
        <f>ROUND($I267*R267,4)</f>
        <v>0</v>
      </c>
      <c r="U267" s="40"/>
      <c r="V267" s="40"/>
      <c r="W267" s="40"/>
      <c r="X267" s="40"/>
      <c r="Y267" s="41"/>
    </row>
    <row r="268" spans="1:25" ht="25.5" x14ac:dyDescent="0.25">
      <c r="A268" s="55" t="s">
        <v>545</v>
      </c>
      <c r="B268" s="11">
        <v>31</v>
      </c>
      <c r="C268" s="32" t="s">
        <v>612</v>
      </c>
      <c r="D268" s="32" t="s">
        <v>613</v>
      </c>
      <c r="E268" s="32" t="s">
        <v>228</v>
      </c>
      <c r="F268" s="32" t="s">
        <v>86</v>
      </c>
      <c r="G268" s="32" t="s">
        <v>614</v>
      </c>
      <c r="H268" s="33" t="s">
        <v>88</v>
      </c>
      <c r="I268" s="34">
        <v>6</v>
      </c>
      <c r="J268" s="59"/>
      <c r="K268" s="11">
        <v>1</v>
      </c>
      <c r="L268" s="35"/>
      <c r="M268" s="36"/>
      <c r="N268" s="37">
        <f>IF(M268&gt;0,ROUND(L268/M268,4),0)</f>
        <v>0</v>
      </c>
      <c r="O268" s="38"/>
      <c r="P268" s="39"/>
      <c r="Q268" s="37">
        <f>ROUND(ROUND(N268,4)*(1-O268),4)</f>
        <v>0</v>
      </c>
      <c r="R268" s="37">
        <f>ROUND(ROUND(Q268,4)*(1+P268),4)</f>
        <v>0</v>
      </c>
      <c r="S268" s="37">
        <f>ROUND($I268*Q268,4)</f>
        <v>0</v>
      </c>
      <c r="T268" s="37">
        <f>ROUND($I268*R268,4)</f>
        <v>0</v>
      </c>
      <c r="U268" s="40"/>
      <c r="V268" s="40"/>
      <c r="W268" s="40"/>
      <c r="X268" s="40"/>
      <c r="Y268" s="41"/>
    </row>
    <row r="269" spans="1:25" ht="25.5" x14ac:dyDescent="0.25">
      <c r="A269" s="55" t="s">
        <v>545</v>
      </c>
      <c r="B269" s="11">
        <v>32</v>
      </c>
      <c r="C269" s="32" t="s">
        <v>612</v>
      </c>
      <c r="D269" s="32" t="s">
        <v>615</v>
      </c>
      <c r="E269" s="32" t="s">
        <v>228</v>
      </c>
      <c r="F269" s="32" t="s">
        <v>86</v>
      </c>
      <c r="G269" s="32" t="s">
        <v>616</v>
      </c>
      <c r="H269" s="33" t="s">
        <v>88</v>
      </c>
      <c r="I269" s="34">
        <v>1</v>
      </c>
      <c r="J269" s="59"/>
      <c r="K269" s="11">
        <v>1</v>
      </c>
      <c r="L269" s="35"/>
      <c r="M269" s="36"/>
      <c r="N269" s="37">
        <f>IF(M269&gt;0,ROUND(L269/M269,4),0)</f>
        <v>0</v>
      </c>
      <c r="O269" s="38"/>
      <c r="P269" s="39"/>
      <c r="Q269" s="37">
        <f>ROUND(ROUND(N269,4)*(1-O269),4)</f>
        <v>0</v>
      </c>
      <c r="R269" s="37">
        <f>ROUND(ROUND(Q269,4)*(1+P269),4)</f>
        <v>0</v>
      </c>
      <c r="S269" s="37">
        <f>ROUND($I269*Q269,4)</f>
        <v>0</v>
      </c>
      <c r="T269" s="37">
        <f>ROUND($I269*R269,4)</f>
        <v>0</v>
      </c>
      <c r="U269" s="40"/>
      <c r="V269" s="40"/>
      <c r="W269" s="40"/>
      <c r="X269" s="40"/>
      <c r="Y269" s="41"/>
    </row>
    <row r="270" spans="1:25" ht="25.5" x14ac:dyDescent="0.25">
      <c r="A270" s="55" t="s">
        <v>545</v>
      </c>
      <c r="B270" s="11">
        <v>33</v>
      </c>
      <c r="C270" s="32" t="s">
        <v>617</v>
      </c>
      <c r="D270" s="32" t="s">
        <v>590</v>
      </c>
      <c r="E270" s="32" t="s">
        <v>228</v>
      </c>
      <c r="F270" s="32" t="s">
        <v>86</v>
      </c>
      <c r="G270" s="32" t="s">
        <v>618</v>
      </c>
      <c r="H270" s="33" t="s">
        <v>88</v>
      </c>
      <c r="I270" s="34">
        <v>1</v>
      </c>
      <c r="J270" s="59"/>
      <c r="K270" s="11">
        <v>1</v>
      </c>
      <c r="L270" s="35"/>
      <c r="M270" s="36"/>
      <c r="N270" s="37">
        <f>IF(M270&gt;0,ROUND(L270/M270,4),0)</f>
        <v>0</v>
      </c>
      <c r="O270" s="38"/>
      <c r="P270" s="39"/>
      <c r="Q270" s="37">
        <f>ROUND(ROUND(N270,4)*(1-O270),4)</f>
        <v>0</v>
      </c>
      <c r="R270" s="37">
        <f>ROUND(ROUND(Q270,4)*(1+P270),4)</f>
        <v>0</v>
      </c>
      <c r="S270" s="37">
        <f>ROUND($I270*Q270,4)</f>
        <v>0</v>
      </c>
      <c r="T270" s="37">
        <f>ROUND($I270*R270,4)</f>
        <v>0</v>
      </c>
      <c r="U270" s="40"/>
      <c r="V270" s="40"/>
      <c r="W270" s="40"/>
      <c r="X270" s="40"/>
      <c r="Y270" s="41"/>
    </row>
    <row r="271" spans="1:25" ht="25.5" x14ac:dyDescent="0.25">
      <c r="A271" s="55" t="s">
        <v>545</v>
      </c>
      <c r="B271" s="11">
        <v>34</v>
      </c>
      <c r="C271" s="32" t="s">
        <v>617</v>
      </c>
      <c r="D271" s="32" t="s">
        <v>619</v>
      </c>
      <c r="E271" s="32" t="s">
        <v>228</v>
      </c>
      <c r="F271" s="32" t="s">
        <v>86</v>
      </c>
      <c r="G271" s="32" t="s">
        <v>620</v>
      </c>
      <c r="H271" s="33" t="s">
        <v>88</v>
      </c>
      <c r="I271" s="34">
        <v>4</v>
      </c>
      <c r="J271" s="59"/>
      <c r="K271" s="11">
        <v>1</v>
      </c>
      <c r="L271" s="35"/>
      <c r="M271" s="36"/>
      <c r="N271" s="37">
        <f>IF(M271&gt;0,ROUND(L271/M271,4),0)</f>
        <v>0</v>
      </c>
      <c r="O271" s="38"/>
      <c r="P271" s="39"/>
      <c r="Q271" s="37">
        <f>ROUND(ROUND(N271,4)*(1-O271),4)</f>
        <v>0</v>
      </c>
      <c r="R271" s="37">
        <f>ROUND(ROUND(Q271,4)*(1+P271),4)</f>
        <v>0</v>
      </c>
      <c r="S271" s="37">
        <f>ROUND($I271*Q271,4)</f>
        <v>0</v>
      </c>
      <c r="T271" s="37">
        <f>ROUND($I271*R271,4)</f>
        <v>0</v>
      </c>
      <c r="U271" s="40"/>
      <c r="V271" s="40"/>
      <c r="W271" s="40"/>
      <c r="X271" s="40"/>
      <c r="Y271" s="41"/>
    </row>
    <row r="272" spans="1:25" ht="25.5" x14ac:dyDescent="0.25">
      <c r="A272" s="55" t="s">
        <v>545</v>
      </c>
      <c r="B272" s="11">
        <v>35</v>
      </c>
      <c r="C272" s="32" t="s">
        <v>621</v>
      </c>
      <c r="D272" s="32" t="s">
        <v>590</v>
      </c>
      <c r="E272" s="32" t="s">
        <v>228</v>
      </c>
      <c r="F272" s="32" t="s">
        <v>86</v>
      </c>
      <c r="G272" s="32" t="s">
        <v>622</v>
      </c>
      <c r="H272" s="33" t="s">
        <v>88</v>
      </c>
      <c r="I272" s="34">
        <v>1</v>
      </c>
      <c r="J272" s="59"/>
      <c r="K272" s="11">
        <v>1</v>
      </c>
      <c r="L272" s="35"/>
      <c r="M272" s="36"/>
      <c r="N272" s="37">
        <f>IF(M272&gt;0,ROUND(L272/M272,4),0)</f>
        <v>0</v>
      </c>
      <c r="O272" s="38"/>
      <c r="P272" s="39"/>
      <c r="Q272" s="37">
        <f>ROUND(ROUND(N272,4)*(1-O272),4)</f>
        <v>0</v>
      </c>
      <c r="R272" s="37">
        <f>ROUND(ROUND(Q272,4)*(1+P272),4)</f>
        <v>0</v>
      </c>
      <c r="S272" s="37">
        <f>ROUND($I272*Q272,4)</f>
        <v>0</v>
      </c>
      <c r="T272" s="37">
        <f>ROUND($I272*R272,4)</f>
        <v>0</v>
      </c>
      <c r="U272" s="40"/>
      <c r="V272" s="40"/>
      <c r="W272" s="40"/>
      <c r="X272" s="40"/>
      <c r="Y272" s="41"/>
    </row>
    <row r="273" spans="1:25" ht="25.5" x14ac:dyDescent="0.25">
      <c r="A273" s="55" t="s">
        <v>545</v>
      </c>
      <c r="B273" s="11">
        <v>36</v>
      </c>
      <c r="C273" s="32" t="s">
        <v>621</v>
      </c>
      <c r="D273" s="32" t="s">
        <v>623</v>
      </c>
      <c r="E273" s="32" t="s">
        <v>228</v>
      </c>
      <c r="F273" s="32" t="s">
        <v>86</v>
      </c>
      <c r="G273" s="32" t="s">
        <v>624</v>
      </c>
      <c r="H273" s="33" t="s">
        <v>88</v>
      </c>
      <c r="I273" s="34">
        <v>6</v>
      </c>
      <c r="J273" s="59"/>
      <c r="K273" s="11">
        <v>1</v>
      </c>
      <c r="L273" s="35"/>
      <c r="M273" s="36"/>
      <c r="N273" s="37">
        <f>IF(M273&gt;0,ROUND(L273/M273,4),0)</f>
        <v>0</v>
      </c>
      <c r="O273" s="38"/>
      <c r="P273" s="39"/>
      <c r="Q273" s="37">
        <f>ROUND(ROUND(N273,4)*(1-O273),4)</f>
        <v>0</v>
      </c>
      <c r="R273" s="37">
        <f>ROUND(ROUND(Q273,4)*(1+P273),4)</f>
        <v>0</v>
      </c>
      <c r="S273" s="37">
        <f>ROUND($I273*Q273,4)</f>
        <v>0</v>
      </c>
      <c r="T273" s="37">
        <f>ROUND($I273*R273,4)</f>
        <v>0</v>
      </c>
      <c r="U273" s="40"/>
      <c r="V273" s="40"/>
      <c r="W273" s="40"/>
      <c r="X273" s="40"/>
      <c r="Y273" s="41"/>
    </row>
    <row r="274" spans="1:25" ht="25.5" x14ac:dyDescent="0.25">
      <c r="A274" s="55" t="s">
        <v>545</v>
      </c>
      <c r="B274" s="11">
        <v>37</v>
      </c>
      <c r="C274" s="32" t="s">
        <v>625</v>
      </c>
      <c r="D274" s="32" t="s">
        <v>626</v>
      </c>
      <c r="E274" s="32" t="s">
        <v>228</v>
      </c>
      <c r="F274" s="32" t="s">
        <v>86</v>
      </c>
      <c r="G274" s="32" t="s">
        <v>627</v>
      </c>
      <c r="H274" s="33" t="s">
        <v>88</v>
      </c>
      <c r="I274" s="34">
        <v>1</v>
      </c>
      <c r="J274" s="59"/>
      <c r="K274" s="11">
        <v>1</v>
      </c>
      <c r="L274" s="35"/>
      <c r="M274" s="36"/>
      <c r="N274" s="37">
        <f>IF(M274&gt;0,ROUND(L274/M274,4),0)</f>
        <v>0</v>
      </c>
      <c r="O274" s="38"/>
      <c r="P274" s="39"/>
      <c r="Q274" s="37">
        <f>ROUND(ROUND(N274,4)*(1-O274),4)</f>
        <v>0</v>
      </c>
      <c r="R274" s="37">
        <f>ROUND(ROUND(Q274,4)*(1+P274),4)</f>
        <v>0</v>
      </c>
      <c r="S274" s="37">
        <f>ROUND($I274*Q274,4)</f>
        <v>0</v>
      </c>
      <c r="T274" s="37">
        <f>ROUND($I274*R274,4)</f>
        <v>0</v>
      </c>
      <c r="U274" s="40"/>
      <c r="V274" s="40"/>
      <c r="W274" s="40"/>
      <c r="X274" s="40"/>
      <c r="Y274" s="41"/>
    </row>
    <row r="275" spans="1:25" ht="25.5" x14ac:dyDescent="0.25">
      <c r="A275" s="55" t="s">
        <v>545</v>
      </c>
      <c r="B275" s="11">
        <v>38</v>
      </c>
      <c r="C275" s="32" t="s">
        <v>625</v>
      </c>
      <c r="D275" s="32" t="s">
        <v>628</v>
      </c>
      <c r="E275" s="32" t="s">
        <v>228</v>
      </c>
      <c r="F275" s="32" t="s">
        <v>86</v>
      </c>
      <c r="G275" s="32" t="s">
        <v>629</v>
      </c>
      <c r="H275" s="33" t="s">
        <v>88</v>
      </c>
      <c r="I275" s="34">
        <v>1</v>
      </c>
      <c r="J275" s="59"/>
      <c r="K275" s="11">
        <v>1</v>
      </c>
      <c r="L275" s="35"/>
      <c r="M275" s="36"/>
      <c r="N275" s="37">
        <f>IF(M275&gt;0,ROUND(L275/M275,4),0)</f>
        <v>0</v>
      </c>
      <c r="O275" s="38"/>
      <c r="P275" s="39"/>
      <c r="Q275" s="37">
        <f>ROUND(ROUND(N275,4)*(1-O275),4)</f>
        <v>0</v>
      </c>
      <c r="R275" s="37">
        <f>ROUND(ROUND(Q275,4)*(1+P275),4)</f>
        <v>0</v>
      </c>
      <c r="S275" s="37">
        <f>ROUND($I275*Q275,4)</f>
        <v>0</v>
      </c>
      <c r="T275" s="37">
        <f>ROUND($I275*R275,4)</f>
        <v>0</v>
      </c>
      <c r="U275" s="40"/>
      <c r="V275" s="40"/>
      <c r="W275" s="40"/>
      <c r="X275" s="40"/>
      <c r="Y275" s="41"/>
    </row>
    <row r="276" spans="1:25" ht="25.5" x14ac:dyDescent="0.25">
      <c r="A276" s="55" t="s">
        <v>545</v>
      </c>
      <c r="B276" s="11">
        <v>39</v>
      </c>
      <c r="C276" s="32" t="s">
        <v>630</v>
      </c>
      <c r="D276" s="32" t="s">
        <v>631</v>
      </c>
      <c r="E276" s="32" t="s">
        <v>228</v>
      </c>
      <c r="F276" s="32" t="s">
        <v>86</v>
      </c>
      <c r="G276" s="32" t="s">
        <v>632</v>
      </c>
      <c r="H276" s="33" t="s">
        <v>88</v>
      </c>
      <c r="I276" s="34">
        <v>1</v>
      </c>
      <c r="J276" s="59"/>
      <c r="K276" s="11">
        <v>1</v>
      </c>
      <c r="L276" s="35"/>
      <c r="M276" s="36"/>
      <c r="N276" s="37">
        <f>IF(M276&gt;0,ROUND(L276/M276,4),0)</f>
        <v>0</v>
      </c>
      <c r="O276" s="38"/>
      <c r="P276" s="39"/>
      <c r="Q276" s="37">
        <f>ROUND(ROUND(N276,4)*(1-O276),4)</f>
        <v>0</v>
      </c>
      <c r="R276" s="37">
        <f>ROUND(ROUND(Q276,4)*(1+P276),4)</f>
        <v>0</v>
      </c>
      <c r="S276" s="37">
        <f>ROUND($I276*Q276,4)</f>
        <v>0</v>
      </c>
      <c r="T276" s="37">
        <f>ROUND($I276*R276,4)</f>
        <v>0</v>
      </c>
      <c r="U276" s="40"/>
      <c r="V276" s="40"/>
      <c r="W276" s="40"/>
      <c r="X276" s="40"/>
      <c r="Y276" s="41"/>
    </row>
    <row r="277" spans="1:25" ht="25.5" x14ac:dyDescent="0.25">
      <c r="A277" s="55" t="s">
        <v>545</v>
      </c>
      <c r="B277" s="11">
        <v>40</v>
      </c>
      <c r="C277" s="32" t="s">
        <v>630</v>
      </c>
      <c r="D277" s="32" t="s">
        <v>633</v>
      </c>
      <c r="E277" s="32" t="s">
        <v>228</v>
      </c>
      <c r="F277" s="32" t="s">
        <v>86</v>
      </c>
      <c r="G277" s="32" t="s">
        <v>634</v>
      </c>
      <c r="H277" s="33" t="s">
        <v>88</v>
      </c>
      <c r="I277" s="34">
        <v>1</v>
      </c>
      <c r="J277" s="59"/>
      <c r="K277" s="11">
        <v>1</v>
      </c>
      <c r="L277" s="35"/>
      <c r="M277" s="36"/>
      <c r="N277" s="37">
        <f>IF(M277&gt;0,ROUND(L277/M277,4),0)</f>
        <v>0</v>
      </c>
      <c r="O277" s="38"/>
      <c r="P277" s="39"/>
      <c r="Q277" s="37">
        <f>ROUND(ROUND(N277,4)*(1-O277),4)</f>
        <v>0</v>
      </c>
      <c r="R277" s="37">
        <f>ROUND(ROUND(Q277,4)*(1+P277),4)</f>
        <v>0</v>
      </c>
      <c r="S277" s="37">
        <f>ROUND($I277*Q277,4)</f>
        <v>0</v>
      </c>
      <c r="T277" s="37">
        <f>ROUND($I277*R277,4)</f>
        <v>0</v>
      </c>
      <c r="U277" s="40"/>
      <c r="V277" s="40"/>
      <c r="W277" s="40"/>
      <c r="X277" s="40"/>
      <c r="Y277" s="41"/>
    </row>
    <row r="278" spans="1:25" ht="26.25" thickBot="1" x14ac:dyDescent="0.3">
      <c r="A278" s="56" t="s">
        <v>545</v>
      </c>
      <c r="B278" s="13">
        <v>41</v>
      </c>
      <c r="C278" s="42" t="s">
        <v>630</v>
      </c>
      <c r="D278" s="42" t="s">
        <v>635</v>
      </c>
      <c r="E278" s="42" t="s">
        <v>228</v>
      </c>
      <c r="F278" s="42" t="s">
        <v>86</v>
      </c>
      <c r="G278" s="42" t="s">
        <v>636</v>
      </c>
      <c r="H278" s="43" t="s">
        <v>88</v>
      </c>
      <c r="I278" s="44">
        <v>5</v>
      </c>
      <c r="J278" s="60"/>
      <c r="K278" s="13">
        <v>1</v>
      </c>
      <c r="L278" s="45"/>
      <c r="M278" s="46"/>
      <c r="N278" s="47">
        <f>IF(M278&gt;0,ROUND(L278/M278,4),0)</f>
        <v>0</v>
      </c>
      <c r="O278" s="48"/>
      <c r="P278" s="49"/>
      <c r="Q278" s="47">
        <f>ROUND(ROUND(N278,4)*(1-O278),4)</f>
        <v>0</v>
      </c>
      <c r="R278" s="47">
        <f>ROUND(ROUND(Q278,4)*(1+P278),4)</f>
        <v>0</v>
      </c>
      <c r="S278" s="47">
        <f>ROUND($I278*Q278,4)</f>
        <v>0</v>
      </c>
      <c r="T278" s="47">
        <f>ROUND($I278*R278,4)</f>
        <v>0</v>
      </c>
      <c r="U278" s="50"/>
      <c r="V278" s="50"/>
      <c r="W278" s="50"/>
      <c r="X278" s="50"/>
      <c r="Y278" s="51"/>
    </row>
    <row r="279" spans="1:25" ht="13.5" thickBot="1" x14ac:dyDescent="0.3">
      <c r="R279" s="61" t="s">
        <v>219</v>
      </c>
      <c r="S279" s="62">
        <f>SUM(S238:S278)</f>
        <v>0</v>
      </c>
      <c r="T279" s="63">
        <f>SUM(T238:T278)</f>
        <v>0</v>
      </c>
    </row>
  </sheetData>
  <sheetProtection algorithmName="SHA-512" hashValue="TS5wdjfkXigsZOKrOzKVJWuQvgk4plrTCxypE+euUSnhr5LgysN+H9v5CZ1yDjMsFBKel7uf9grLhZ3agBsfpw==" saltValue="rdneKIv8Pw8eZdL5UNnTn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16-50/21&amp;RStran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Žefran</dc:creator>
  <cp:lastModifiedBy>Marija Žefran</cp:lastModifiedBy>
  <dcterms:created xsi:type="dcterms:W3CDTF">2021-12-13T11:40:56Z</dcterms:created>
  <dcterms:modified xsi:type="dcterms:W3CDTF">2021-12-13T11:41:48Z</dcterms:modified>
</cp:coreProperties>
</file>