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kb\Documents\BARBARA\2017\1 JAVNI RAZPISI IN OSTALI POSTOPKI\16_16_17 najem barvnih laserskih multifunkcijskih naprav\"/>
    </mc:Choice>
  </mc:AlternateContent>
  <bookViews>
    <workbookView xWindow="0" yWindow="0" windowWidth="28800" windowHeight="12135" activeTab="4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5" l="1"/>
  <c r="Q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<sst xmlns="http://schemas.openxmlformats.org/spreadsheetml/2006/main" count="120" uniqueCount="93">
  <si>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</si>
  <si>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</si>
  <si>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</si>
  <si>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</si>
  <si>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</si>
  <si>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</si>
  <si>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</si>
  <si>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</si>
  <si>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</si>
  <si>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</si>
  <si>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</si>
  <si>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</si>
  <si>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</si>
  <si>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</si>
  <si>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</si>
  <si>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</si>
  <si>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</si>
  <si>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</si>
  <si>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</si>
  <si>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</si>
  <si>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</si>
  <si>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</si>
  <si>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</si>
  <si>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</si>
  <si>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</si>
  <si>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</si>
  <si>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</si>
  <si>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</si>
  <si>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</si>
  <si>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</si>
  <si>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</si>
  <si>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</si>
  <si>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</si>
  <si>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</si>
  <si>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</si>
  <si>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</si>
  <si>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16-16/17</t>
  </si>
  <si>
    <t>Najem in vzdrževanje barvnih, laserskih, večfunkcijskih naprav A3/A4 z dobavo tonerjev za najeto opremo</t>
  </si>
  <si>
    <t>naročilo male vrednosti</t>
  </si>
  <si>
    <t>Ne</t>
  </si>
  <si>
    <t>BLAGO</t>
  </si>
  <si>
    <t>Aplikacija Javna naročila, različica 2.3.1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</si>
  <si>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</si>
  <si>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</si>
  <si>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</si>
  <si>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</si>
  <si>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</si>
  <si>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</si>
  <si>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</si>
  <si>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</si>
  <si>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</si>
  <si>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Kot v word dokumentaciji.</t>
  </si>
  <si>
    <t>Seznam razpisanega blaga za sklop:</t>
  </si>
  <si>
    <t>I.</t>
  </si>
  <si>
    <t>Najem in vzdrževanje samostoječih barvnih laserskih več funkcijskih naprav A3/A4 z dobavo tonerjev za najeto opremo</t>
  </si>
  <si>
    <t>*</t>
  </si>
  <si>
    <t>1.</t>
  </si>
  <si>
    <t>podsklop: Najem in vzdrževanje samostoječih barvnih laserskih več funkcijskih naprav A3/A4 z dobavo tonerjev za najeto opremo</t>
  </si>
  <si>
    <t>ZAPRT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</si>
  <si>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</si>
  <si>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</si>
  <si>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</si>
  <si>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</si>
  <si>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</si>
  <si>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</si>
  <si>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</si>
  <si>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</si>
  <si>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</si>
  <si>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</si>
  <si>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</si>
  <si>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</si>
  <si>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</si>
  <si>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</si>
  <si>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</si>
  <si>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</si>
  <si>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</si>
  <si>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</si>
  <si>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</si>
  <si>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</si>
  <si>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</si>
  <si>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</si>
  <si>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</si>
  <si>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</si>
  <si>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A4 črnobele izpisane strani  </t>
  </si>
  <si>
    <t>Ponudnik mora v ponudbi izpolnjevati vse strokovne zahteve naročnika za predmetno javno naročilo</t>
  </si>
  <si>
    <t>Ponudbena cena za 1 izpisano stran vključuje: uporabo oz. najem 5 kosa barvne multifunkcijske naprave (od tega 1 kos s fax modemom),  za ves čas trajanja najemne pogodbe,  dobavo novih "originalnih ali" novih "neoriginalnih" tonerjev, servisiranje, dobavo in montažo ter vse druge potrebne storitve za delovanje naprave.</t>
  </si>
  <si>
    <t xml:space="preserve">EM - 1KOS je 1 izpisana stran </t>
  </si>
  <si>
    <t>Razpisane količine so za obdobje 2-ih let. Količine so okvirne.</t>
  </si>
  <si>
    <t>KOS</t>
  </si>
  <si>
    <t xml:space="preserve">A4 barvne izpisane strani  </t>
  </si>
  <si>
    <t xml:space="preserve">A3 črnobele izpisane strani  </t>
  </si>
  <si>
    <t xml:space="preserve">A3 barvne izpisane strani  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</si>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</sst>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5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1" fillId="3" borderId="2" xfId="1" applyFill="1" applyBorder="1" applyAlignment="1">
      <alignment horizontal="left" vertical="center" wrapText="1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88mhtDcSbaz6ju3+zixRadRw4pAi/fFD3YqseQrHJlzILo2TUB3v4Ts9Y2Amo+WyITkNxNiN41fZCfO6NqZbqg==" saltValue="gZNHu5EgM316TG/2MDk2U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16-16/17&amp;RStran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YXOzeebZCgA9zAY6b6vWl7kTCz3fu/OLkzC89M7FtuNvPQrDz7Qww0m22aNscQyy+/vIwDLouxCEwYwKgu2Jmg==" saltValue="IUETPqdUIVrsIQxMWqiWU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16-16/17&amp;RStran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IV3YG7dPurAbvLeFM+QSzhqnuAGR8ZjMmp7+q35EF7ls5t83j1q4lkDv4lijdd4NpV/dgwNxK8pCb4yrAyRhRw==" saltValue="OUwlHiAWevrQS7R5pnHMS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16-16/17&amp;RStran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6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ht="13.5" thickBot="1" x14ac:dyDescent="0.3">
      <c r="B6" s="18" t="s">
        <v>51</v>
      </c>
    </row>
  </sheetData>
  <sheetProtection algorithmName="SHA-512" hashValue="/laEt8CthiK8YXLbenX3SRt6Bb1jdy12HmGA7ctENCofb8NoB9MRhuqo0WaJHUBqV/P4/1RUzTrhd+w6lTFHpg==" saltValue="TiHPfppbvNLGq5OGW9INn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16-16/17&amp;RStran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7"/>
  <sheetViews>
    <sheetView tabSelected="1" topLeftCell="B1" workbookViewId="0">
      <selection activeCell="I6" sqref="I6"/>
    </sheetView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7.7109375" style="1" customWidth="1"/>
    <col min="5" max="5" width="36.5703125" style="1" customWidth="1"/>
    <col min="6" max="6" width="45.855468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2" t="s">
        <v>52</v>
      </c>
    </row>
    <row r="5" spans="1:23" ht="18" x14ac:dyDescent="0.25">
      <c r="B5" s="63" t="s">
        <v>53</v>
      </c>
      <c r="C5" s="2" t="s">
        <v>54</v>
      </c>
    </row>
    <row r="7" spans="1:23" x14ac:dyDescent="0.25">
      <c r="C7" s="64" t="str">
        <f>IF('2. Podatki o ponudniku'!C5&lt;&gt;"","Naziv ponudnika: " &amp; '2. Podatki o ponudniku'!C5,"")</f>
        <v/>
      </c>
    </row>
    <row r="8" spans="1:23" x14ac:dyDescent="0.25">
      <c r="C8" s="64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50" t="s">
        <v>55</v>
      </c>
      <c r="B11" s="55" t="s">
        <v>56</v>
      </c>
      <c r="C11" s="19" t="s">
        <v>57</v>
      </c>
      <c r="D11" s="19"/>
      <c r="E11" s="19"/>
      <c r="F11" s="19"/>
      <c r="G11" s="19"/>
      <c r="H11" s="19" t="s">
        <v>58</v>
      </c>
      <c r="I11" s="19"/>
      <c r="J11" s="8"/>
      <c r="K11" s="7"/>
      <c r="L11" s="19" t="s">
        <v>54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8"/>
    </row>
    <row r="12" spans="1:23" ht="26.25" thickBot="1" x14ac:dyDescent="0.3">
      <c r="A12" s="51" t="s">
        <v>59</v>
      </c>
      <c r="B12" s="20" t="s">
        <v>60</v>
      </c>
      <c r="C12" s="21" t="s">
        <v>61</v>
      </c>
      <c r="D12" s="21" t="s">
        <v>62</v>
      </c>
      <c r="E12" s="21" t="s">
        <v>63</v>
      </c>
      <c r="F12" s="21" t="s">
        <v>64</v>
      </c>
      <c r="G12" s="21" t="s">
        <v>65</v>
      </c>
      <c r="H12" s="21" t="s">
        <v>66</v>
      </c>
      <c r="I12" s="21" t="s">
        <v>67</v>
      </c>
      <c r="J12" s="22" t="s">
        <v>68</v>
      </c>
      <c r="K12" s="20" t="s">
        <v>69</v>
      </c>
      <c r="L12" s="21" t="s">
        <v>70</v>
      </c>
      <c r="M12" s="21" t="s">
        <v>71</v>
      </c>
      <c r="N12" s="21" t="s">
        <v>72</v>
      </c>
      <c r="O12" s="21" t="s">
        <v>73</v>
      </c>
      <c r="P12" s="21" t="s">
        <v>74</v>
      </c>
      <c r="Q12" s="21" t="s">
        <v>75</v>
      </c>
      <c r="R12" s="21" t="s">
        <v>76</v>
      </c>
      <c r="S12" s="21" t="s">
        <v>77</v>
      </c>
      <c r="T12" s="21" t="s">
        <v>78</v>
      </c>
      <c r="U12" s="21" t="s">
        <v>79</v>
      </c>
      <c r="V12" s="21" t="s">
        <v>80</v>
      </c>
      <c r="W12" s="22" t="s">
        <v>81</v>
      </c>
    </row>
    <row r="13" spans="1:23" ht="114.75" x14ac:dyDescent="0.25">
      <c r="A13" s="52" t="s">
        <v>82</v>
      </c>
      <c r="B13" s="9">
        <v>1</v>
      </c>
      <c r="C13" s="23" t="s">
        <v>83</v>
      </c>
      <c r="D13" s="23" t="s">
        <v>84</v>
      </c>
      <c r="E13" s="23" t="s">
        <v>85</v>
      </c>
      <c r="F13" s="23" t="s">
        <v>86</v>
      </c>
      <c r="G13" s="23" t="s">
        <v>87</v>
      </c>
      <c r="H13" s="24" t="s">
        <v>88</v>
      </c>
      <c r="I13" s="25">
        <v>500000</v>
      </c>
      <c r="J13" s="56"/>
      <c r="K13" s="9">
        <v>1</v>
      </c>
      <c r="L13" s="26"/>
      <c r="M13" s="27"/>
      <c r="N13" s="28"/>
      <c r="O13" s="29">
        <f>ROUND(ROUND(L13,4)*(1-M13),4)</f>
        <v>0</v>
      </c>
      <c r="P13" s="29">
        <f>ROUND(ROUND(O13,4)*(1+N13),4)</f>
        <v>0</v>
      </c>
      <c r="Q13" s="29">
        <f t="shared" ref="Q13:R16" si="0">ROUND($I13*O13,4)</f>
        <v>0</v>
      </c>
      <c r="R13" s="29">
        <f t="shared" si="0"/>
        <v>0</v>
      </c>
      <c r="S13" s="30"/>
      <c r="T13" s="30"/>
      <c r="U13" s="30"/>
      <c r="V13" s="30"/>
      <c r="W13" s="31"/>
    </row>
    <row r="14" spans="1:23" ht="114.75" x14ac:dyDescent="0.25">
      <c r="A14" s="53" t="s">
        <v>82</v>
      </c>
      <c r="B14" s="11">
        <v>2</v>
      </c>
      <c r="C14" s="32" t="s">
        <v>89</v>
      </c>
      <c r="D14" s="32" t="s">
        <v>84</v>
      </c>
      <c r="E14" s="32" t="s">
        <v>85</v>
      </c>
      <c r="F14" s="32" t="s">
        <v>86</v>
      </c>
      <c r="G14" s="32" t="s">
        <v>87</v>
      </c>
      <c r="H14" s="33" t="s">
        <v>88</v>
      </c>
      <c r="I14" s="34">
        <v>240000</v>
      </c>
      <c r="J14" s="57"/>
      <c r="K14" s="11">
        <v>1</v>
      </c>
      <c r="L14" s="35"/>
      <c r="M14" s="36"/>
      <c r="N14" s="37"/>
      <c r="O14" s="38">
        <f>ROUND(ROUND(L14,4)*(1-M14),4)</f>
        <v>0</v>
      </c>
      <c r="P14" s="38">
        <f>ROUND(ROUND(O14,4)*(1+N14),4)</f>
        <v>0</v>
      </c>
      <c r="Q14" s="38">
        <f t="shared" si="0"/>
        <v>0</v>
      </c>
      <c r="R14" s="38">
        <f t="shared" si="0"/>
        <v>0</v>
      </c>
      <c r="S14" s="39"/>
      <c r="T14" s="39"/>
      <c r="U14" s="39"/>
      <c r="V14" s="39"/>
      <c r="W14" s="40"/>
    </row>
    <row r="15" spans="1:23" ht="114.75" x14ac:dyDescent="0.25">
      <c r="A15" s="53" t="s">
        <v>82</v>
      </c>
      <c r="B15" s="11">
        <v>3</v>
      </c>
      <c r="C15" s="32" t="s">
        <v>90</v>
      </c>
      <c r="D15" s="32" t="s">
        <v>84</v>
      </c>
      <c r="E15" s="32" t="s">
        <v>85</v>
      </c>
      <c r="F15" s="32" t="s">
        <v>86</v>
      </c>
      <c r="G15" s="32" t="s">
        <v>87</v>
      </c>
      <c r="H15" s="33" t="s">
        <v>88</v>
      </c>
      <c r="I15" s="34">
        <v>30000</v>
      </c>
      <c r="J15" s="57"/>
      <c r="K15" s="11">
        <v>1</v>
      </c>
      <c r="L15" s="35"/>
      <c r="M15" s="36"/>
      <c r="N15" s="37"/>
      <c r="O15" s="38">
        <f>ROUND(ROUND(L15,4)*(1-M15),4)</f>
        <v>0</v>
      </c>
      <c r="P15" s="38">
        <f>ROUND(ROUND(O15,4)*(1+N15),4)</f>
        <v>0</v>
      </c>
      <c r="Q15" s="38">
        <f t="shared" si="0"/>
        <v>0</v>
      </c>
      <c r="R15" s="38">
        <f t="shared" si="0"/>
        <v>0</v>
      </c>
      <c r="S15" s="39"/>
      <c r="T15" s="39"/>
      <c r="U15" s="39"/>
      <c r="V15" s="39"/>
      <c r="W15" s="40"/>
    </row>
    <row r="16" spans="1:23" ht="115.5" thickBot="1" x14ac:dyDescent="0.3">
      <c r="A16" s="54" t="s">
        <v>82</v>
      </c>
      <c r="B16" s="13">
        <v>4</v>
      </c>
      <c r="C16" s="41" t="s">
        <v>91</v>
      </c>
      <c r="D16" s="41" t="s">
        <v>84</v>
      </c>
      <c r="E16" s="41" t="s">
        <v>85</v>
      </c>
      <c r="F16" s="41" t="s">
        <v>86</v>
      </c>
      <c r="G16" s="41" t="s">
        <v>87</v>
      </c>
      <c r="H16" s="42" t="s">
        <v>88</v>
      </c>
      <c r="I16" s="43">
        <v>6000</v>
      </c>
      <c r="J16" s="58"/>
      <c r="K16" s="13">
        <v>1</v>
      </c>
      <c r="L16" s="44"/>
      <c r="M16" s="45"/>
      <c r="N16" s="46"/>
      <c r="O16" s="47">
        <f>ROUND(ROUND(L16,4)*(1-M16),4)</f>
        <v>0</v>
      </c>
      <c r="P16" s="47">
        <f>ROUND(ROUND(O16,4)*(1+N16),4)</f>
        <v>0</v>
      </c>
      <c r="Q16" s="47">
        <f t="shared" si="0"/>
        <v>0</v>
      </c>
      <c r="R16" s="47">
        <f t="shared" si="0"/>
        <v>0</v>
      </c>
      <c r="S16" s="48"/>
      <c r="T16" s="48"/>
      <c r="U16" s="48"/>
      <c r="V16" s="48"/>
      <c r="W16" s="49"/>
    </row>
    <row r="17" spans="16:18" ht="13.5" thickBot="1" x14ac:dyDescent="0.3">
      <c r="P17" s="59" t="s">
        <v>92</v>
      </c>
      <c r="Q17" s="60">
        <f>SUM(Q13:Q16)</f>
        <v>0</v>
      </c>
      <c r="R17" s="61">
        <f>SUM(R13:R16)</f>
        <v>0</v>
      </c>
    </row>
  </sheetData>
  <sheetProtection algorithmName="SHA-512" hashValue="3xxOh/Cr6e7tU3yFIDsERSgPhJqsyvOMRxBaupTaA6q8uyCOxwRotVnKkfbP+se2kyVmDlzO2vk9Sb8kvOqBNQ==" saltValue="LJYTQJ3cFcrftc2fJTUtj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16-16/17&amp;RStran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puhekm</dc:creator>
  <cp:lastModifiedBy>turkb</cp:lastModifiedBy>
  <dcterms:created xsi:type="dcterms:W3CDTF">2017-05-30T05:39:13Z</dcterms:created>
  <dcterms:modified xsi:type="dcterms:W3CDTF">2017-05-30T06:46:56Z</dcterms:modified>
</cp:coreProperties>
</file>