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kb\Documents\BARBARA\2017\1 JAVNI RAZPISI IN OSTALI POSTOPKI\16_18_17 ORTOPEDSKE ENDOPROTEZE 2017\RD portal JN\"/>
    </mc:Choice>
  </mc:AlternateContent>
  <bookViews>
    <workbookView xWindow="0" yWindow="0" windowWidth="28800" windowHeight="12135" firstSheet="2" activeTab="4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  <sheet name="Sklop III." sheetId="7" r:id="rId7"/>
    <sheet name="Sklop IV." sheetId="8" r:id="rId8"/>
    <sheet name="Sklop V." sheetId="9" r:id="rId9"/>
    <sheet name="Sklop VI." sheetId="10" r:id="rId10"/>
  </sheets>
  <definedNames>
    <definedName name="_xlnm.Print_Titles" localSheetId="4">'Sklop I.'!$B:$B</definedName>
    <definedName name="_xlnm.Print_Titles" localSheetId="5">'Sklop II.'!$B:$B</definedName>
    <definedName name="_xlnm.Print_Titles" localSheetId="6">'Sklop III.'!$B:$B</definedName>
    <definedName name="_xlnm.Print_Titles" localSheetId="7">'Sklop IV.'!$B:$B</definedName>
    <definedName name="_xlnm.Print_Titles" localSheetId="8">'Sklop V.'!$B:$B</definedName>
    <definedName name="_xlnm.Print_Titles" localSheetId="9">'Sklop VI.'!$B:$B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9" i="10" l="1"/>
  <c r="Q39" i="10"/>
  <c r="R38" i="10"/>
  <c r="Q38" i="10"/>
  <c r="P38" i="10"/>
  <c r="O38" i="10"/>
  <c r="R33" i="10"/>
  <c r="Q33" i="10"/>
  <c r="R32" i="10"/>
  <c r="Q32" i="10"/>
  <c r="P32" i="10"/>
  <c r="O32" i="10"/>
  <c r="R31" i="10"/>
  <c r="Q31" i="10"/>
  <c r="P31" i="10"/>
  <c r="O31" i="10"/>
  <c r="R26" i="10"/>
  <c r="Q26" i="10"/>
  <c r="R25" i="10"/>
  <c r="Q25" i="10"/>
  <c r="P25" i="10"/>
  <c r="O25" i="10"/>
  <c r="R20" i="10"/>
  <c r="Q20" i="10"/>
  <c r="R19" i="10"/>
  <c r="Q19" i="10"/>
  <c r="P19" i="10"/>
  <c r="O19" i="10"/>
  <c r="R18" i="10"/>
  <c r="Q18" i="10"/>
  <c r="P18" i="10"/>
  <c r="O18" i="10"/>
  <c r="R17" i="10"/>
  <c r="Q17" i="10"/>
  <c r="P17" i="10"/>
  <c r="O17" i="10"/>
  <c r="R16" i="10"/>
  <c r="Q16" i="10"/>
  <c r="P16" i="10"/>
  <c r="O16" i="10"/>
  <c r="R15" i="10"/>
  <c r="Q15" i="10"/>
  <c r="P15" i="10"/>
  <c r="O15" i="10"/>
  <c r="R14" i="10"/>
  <c r="Q14" i="10"/>
  <c r="P14" i="10"/>
  <c r="O14" i="10"/>
  <c r="R13" i="10"/>
  <c r="Q13" i="10"/>
  <c r="P13" i="10"/>
  <c r="O13" i="10"/>
  <c r="C8" i="10"/>
  <c r="C7" i="10"/>
  <c r="R39" i="9"/>
  <c r="Q39" i="9"/>
  <c r="R38" i="9"/>
  <c r="Q38" i="9"/>
  <c r="P38" i="9"/>
  <c r="O38" i="9"/>
  <c r="R37" i="9"/>
  <c r="Q37" i="9"/>
  <c r="P37" i="9"/>
  <c r="O37" i="9"/>
  <c r="R36" i="9"/>
  <c r="Q36" i="9"/>
  <c r="P36" i="9"/>
  <c r="O36" i="9"/>
  <c r="R35" i="9"/>
  <c r="Q35" i="9"/>
  <c r="P35" i="9"/>
  <c r="O35" i="9"/>
  <c r="R34" i="9"/>
  <c r="Q34" i="9"/>
  <c r="P34" i="9"/>
  <c r="O34" i="9"/>
  <c r="R33" i="9"/>
  <c r="Q33" i="9"/>
  <c r="P33" i="9"/>
  <c r="O33" i="9"/>
  <c r="R32" i="9"/>
  <c r="Q32" i="9"/>
  <c r="P32" i="9"/>
  <c r="O32" i="9"/>
  <c r="R31" i="9"/>
  <c r="Q31" i="9"/>
  <c r="P31" i="9"/>
  <c r="O31" i="9"/>
  <c r="R30" i="9"/>
  <c r="Q30" i="9"/>
  <c r="P30" i="9"/>
  <c r="O30" i="9"/>
  <c r="R29" i="9"/>
  <c r="Q29" i="9"/>
  <c r="P29" i="9"/>
  <c r="O29" i="9"/>
  <c r="R28" i="9"/>
  <c r="Q28" i="9"/>
  <c r="P28" i="9"/>
  <c r="O28" i="9"/>
  <c r="R27" i="9"/>
  <c r="Q27" i="9"/>
  <c r="P27" i="9"/>
  <c r="O27" i="9"/>
  <c r="R26" i="9"/>
  <c r="Q26" i="9"/>
  <c r="P26" i="9"/>
  <c r="O26" i="9"/>
  <c r="R25" i="9"/>
  <c r="Q25" i="9"/>
  <c r="P25" i="9"/>
  <c r="O25" i="9"/>
  <c r="R24" i="9"/>
  <c r="Q24" i="9"/>
  <c r="P24" i="9"/>
  <c r="O24" i="9"/>
  <c r="R23" i="9"/>
  <c r="Q23" i="9"/>
  <c r="P23" i="9"/>
  <c r="O23" i="9"/>
  <c r="R22" i="9"/>
  <c r="Q22" i="9"/>
  <c r="P22" i="9"/>
  <c r="O22" i="9"/>
  <c r="R21" i="9"/>
  <c r="Q21" i="9"/>
  <c r="P21" i="9"/>
  <c r="O21" i="9"/>
  <c r="R20" i="9"/>
  <c r="Q20" i="9"/>
  <c r="P20" i="9"/>
  <c r="O20" i="9"/>
  <c r="R19" i="9"/>
  <c r="Q19" i="9"/>
  <c r="P19" i="9"/>
  <c r="O19" i="9"/>
  <c r="R18" i="9"/>
  <c r="Q18" i="9"/>
  <c r="P18" i="9"/>
  <c r="O18" i="9"/>
  <c r="R17" i="9"/>
  <c r="Q17" i="9"/>
  <c r="P17" i="9"/>
  <c r="O17" i="9"/>
  <c r="R16" i="9"/>
  <c r="Q16" i="9"/>
  <c r="P16" i="9"/>
  <c r="O16" i="9"/>
  <c r="R15" i="9"/>
  <c r="Q15" i="9"/>
  <c r="P15" i="9"/>
  <c r="O15" i="9"/>
  <c r="R14" i="9"/>
  <c r="Q14" i="9"/>
  <c r="P14" i="9"/>
  <c r="O14" i="9"/>
  <c r="R13" i="9"/>
  <c r="Q13" i="9"/>
  <c r="P13" i="9"/>
  <c r="O13" i="9"/>
  <c r="C8" i="9"/>
  <c r="C7" i="9"/>
  <c r="R16" i="8"/>
  <c r="Q16" i="8"/>
  <c r="R15" i="8"/>
  <c r="Q15" i="8"/>
  <c r="P15" i="8"/>
  <c r="O15" i="8"/>
  <c r="R14" i="8"/>
  <c r="Q14" i="8"/>
  <c r="P14" i="8"/>
  <c r="O14" i="8"/>
  <c r="R13" i="8"/>
  <c r="Q13" i="8"/>
  <c r="P13" i="8"/>
  <c r="O13" i="8"/>
  <c r="C8" i="8"/>
  <c r="C7" i="8"/>
  <c r="R39" i="7"/>
  <c r="Q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33" i="7"/>
  <c r="Q33" i="7"/>
  <c r="P33" i="7"/>
  <c r="O33" i="7"/>
  <c r="R32" i="7"/>
  <c r="Q32" i="7"/>
  <c r="P32" i="7"/>
  <c r="O32" i="7"/>
  <c r="R31" i="7"/>
  <c r="Q31" i="7"/>
  <c r="P31" i="7"/>
  <c r="O31" i="7"/>
  <c r="R30" i="7"/>
  <c r="Q30" i="7"/>
  <c r="P30" i="7"/>
  <c r="O30" i="7"/>
  <c r="R29" i="7"/>
  <c r="Q29" i="7"/>
  <c r="P29" i="7"/>
  <c r="O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23" i="7"/>
  <c r="Q23" i="7"/>
  <c r="P23" i="7"/>
  <c r="O23" i="7"/>
  <c r="R22" i="7"/>
  <c r="Q22" i="7"/>
  <c r="P22" i="7"/>
  <c r="O22" i="7"/>
  <c r="R21" i="7"/>
  <c r="Q21" i="7"/>
  <c r="P21" i="7"/>
  <c r="O21" i="7"/>
  <c r="R20" i="7"/>
  <c r="Q20" i="7"/>
  <c r="P20" i="7"/>
  <c r="O20" i="7"/>
  <c r="R19" i="7"/>
  <c r="Q19" i="7"/>
  <c r="P19" i="7"/>
  <c r="O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C8" i="7"/>
  <c r="C7" i="7"/>
  <c r="R98" i="6"/>
  <c r="Q98" i="6"/>
  <c r="R97" i="6"/>
  <c r="Q97" i="6"/>
  <c r="P97" i="6"/>
  <c r="O97" i="6"/>
  <c r="R96" i="6"/>
  <c r="Q96" i="6"/>
  <c r="P96" i="6"/>
  <c r="O96" i="6"/>
  <c r="R95" i="6"/>
  <c r="Q95" i="6"/>
  <c r="P95" i="6"/>
  <c r="O95" i="6"/>
  <c r="R94" i="6"/>
  <c r="Q94" i="6"/>
  <c r="P94" i="6"/>
  <c r="O94" i="6"/>
  <c r="R93" i="6"/>
  <c r="Q93" i="6"/>
  <c r="P93" i="6"/>
  <c r="O93" i="6"/>
  <c r="R92" i="6"/>
  <c r="Q92" i="6"/>
  <c r="P92" i="6"/>
  <c r="O92" i="6"/>
  <c r="R91" i="6"/>
  <c r="Q91" i="6"/>
  <c r="P91" i="6"/>
  <c r="O91" i="6"/>
  <c r="R90" i="6"/>
  <c r="Q90" i="6"/>
  <c r="P90" i="6"/>
  <c r="O90" i="6"/>
  <c r="R85" i="6"/>
  <c r="Q85" i="6"/>
  <c r="R84" i="6"/>
  <c r="Q84" i="6"/>
  <c r="P84" i="6"/>
  <c r="O84" i="6"/>
  <c r="R83" i="6"/>
  <c r="Q83" i="6"/>
  <c r="P83" i="6"/>
  <c r="O83" i="6"/>
  <c r="R82" i="6"/>
  <c r="Q82" i="6"/>
  <c r="P82" i="6"/>
  <c r="O82" i="6"/>
  <c r="R81" i="6"/>
  <c r="Q81" i="6"/>
  <c r="P81" i="6"/>
  <c r="O81" i="6"/>
  <c r="R80" i="6"/>
  <c r="Q80" i="6"/>
  <c r="P80" i="6"/>
  <c r="O80" i="6"/>
  <c r="R79" i="6"/>
  <c r="Q79" i="6"/>
  <c r="P79" i="6"/>
  <c r="O79" i="6"/>
  <c r="R78" i="6"/>
  <c r="Q78" i="6"/>
  <c r="P78" i="6"/>
  <c r="O78" i="6"/>
  <c r="R77" i="6"/>
  <c r="Q77" i="6"/>
  <c r="P77" i="6"/>
  <c r="O77" i="6"/>
  <c r="R76" i="6"/>
  <c r="Q76" i="6"/>
  <c r="P76" i="6"/>
  <c r="O76" i="6"/>
  <c r="R75" i="6"/>
  <c r="Q75" i="6"/>
  <c r="P75" i="6"/>
  <c r="O75" i="6"/>
  <c r="R74" i="6"/>
  <c r="Q74" i="6"/>
  <c r="P74" i="6"/>
  <c r="O74" i="6"/>
  <c r="R73" i="6"/>
  <c r="Q73" i="6"/>
  <c r="P73" i="6"/>
  <c r="O73" i="6"/>
  <c r="R72" i="6"/>
  <c r="Q72" i="6"/>
  <c r="P72" i="6"/>
  <c r="O72" i="6"/>
  <c r="R71" i="6"/>
  <c r="Q71" i="6"/>
  <c r="P71" i="6"/>
  <c r="O71" i="6"/>
  <c r="R70" i="6"/>
  <c r="Q70" i="6"/>
  <c r="P70" i="6"/>
  <c r="O70" i="6"/>
  <c r="R69" i="6"/>
  <c r="Q69" i="6"/>
  <c r="P69" i="6"/>
  <c r="O69" i="6"/>
  <c r="R68" i="6"/>
  <c r="Q68" i="6"/>
  <c r="P68" i="6"/>
  <c r="O68" i="6"/>
  <c r="R63" i="6"/>
  <c r="Q63" i="6"/>
  <c r="R62" i="6"/>
  <c r="Q62" i="6"/>
  <c r="P62" i="6"/>
  <c r="O62" i="6"/>
  <c r="R61" i="6"/>
  <c r="Q61" i="6"/>
  <c r="P61" i="6"/>
  <c r="O61" i="6"/>
  <c r="R60" i="6"/>
  <c r="Q60" i="6"/>
  <c r="P60" i="6"/>
  <c r="O60" i="6"/>
  <c r="R55" i="6"/>
  <c r="Q55" i="6"/>
  <c r="R54" i="6"/>
  <c r="Q54" i="6"/>
  <c r="P54" i="6"/>
  <c r="O54" i="6"/>
  <c r="R53" i="6"/>
  <c r="Q53" i="6"/>
  <c r="P53" i="6"/>
  <c r="O53" i="6"/>
  <c r="R52" i="6"/>
  <c r="Q52" i="6"/>
  <c r="P52" i="6"/>
  <c r="O52" i="6"/>
  <c r="R51" i="6"/>
  <c r="Q51" i="6"/>
  <c r="P51" i="6"/>
  <c r="O51" i="6"/>
  <c r="R46" i="6"/>
  <c r="Q46" i="6"/>
  <c r="R45" i="6"/>
  <c r="Q45" i="6"/>
  <c r="P45" i="6"/>
  <c r="O45" i="6"/>
  <c r="R44" i="6"/>
  <c r="Q44" i="6"/>
  <c r="P44" i="6"/>
  <c r="O44" i="6"/>
  <c r="R43" i="6"/>
  <c r="Q43" i="6"/>
  <c r="P43" i="6"/>
  <c r="O43" i="6"/>
  <c r="R42" i="6"/>
  <c r="Q42" i="6"/>
  <c r="P42" i="6"/>
  <c r="O42" i="6"/>
  <c r="R41" i="6"/>
  <c r="Q41" i="6"/>
  <c r="P41" i="6"/>
  <c r="O41" i="6"/>
  <c r="R36" i="6"/>
  <c r="Q36" i="6"/>
  <c r="R35" i="6"/>
  <c r="Q35" i="6"/>
  <c r="P35" i="6"/>
  <c r="O35" i="6"/>
  <c r="R34" i="6"/>
  <c r="Q34" i="6"/>
  <c r="P34" i="6"/>
  <c r="O34" i="6"/>
  <c r="R33" i="6"/>
  <c r="Q33" i="6"/>
  <c r="P33" i="6"/>
  <c r="O33" i="6"/>
  <c r="R32" i="6"/>
  <c r="Q32" i="6"/>
  <c r="P32" i="6"/>
  <c r="O32" i="6"/>
  <c r="R31" i="6"/>
  <c r="Q31" i="6"/>
  <c r="P31" i="6"/>
  <c r="O31" i="6"/>
  <c r="R30" i="6"/>
  <c r="Q30" i="6"/>
  <c r="P30" i="6"/>
  <c r="O30" i="6"/>
  <c r="R29" i="6"/>
  <c r="Q29" i="6"/>
  <c r="P29" i="6"/>
  <c r="O29" i="6"/>
  <c r="R28" i="6"/>
  <c r="Q28" i="6"/>
  <c r="P28" i="6"/>
  <c r="O28" i="6"/>
  <c r="R27" i="6"/>
  <c r="Q27" i="6"/>
  <c r="P27" i="6"/>
  <c r="O27" i="6"/>
  <c r="R26" i="6"/>
  <c r="Q26" i="6"/>
  <c r="P26" i="6"/>
  <c r="O26" i="6"/>
  <c r="R25" i="6"/>
  <c r="Q25" i="6"/>
  <c r="P25" i="6"/>
  <c r="O25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155" i="5"/>
  <c r="Q155" i="5"/>
  <c r="R154" i="5"/>
  <c r="Q154" i="5"/>
  <c r="P154" i="5"/>
  <c r="O154" i="5"/>
  <c r="R153" i="5"/>
  <c r="Q153" i="5"/>
  <c r="P153" i="5"/>
  <c r="O153" i="5"/>
  <c r="R152" i="5"/>
  <c r="Q152" i="5"/>
  <c r="P152" i="5"/>
  <c r="O152" i="5"/>
  <c r="R147" i="5"/>
  <c r="Q147" i="5"/>
  <c r="R146" i="5"/>
  <c r="Q146" i="5"/>
  <c r="P146" i="5"/>
  <c r="O146" i="5"/>
  <c r="R145" i="5"/>
  <c r="Q145" i="5"/>
  <c r="P145" i="5"/>
  <c r="O145" i="5"/>
  <c r="R144" i="5"/>
  <c r="Q144" i="5"/>
  <c r="P144" i="5"/>
  <c r="O144" i="5"/>
  <c r="R139" i="5"/>
  <c r="Q139" i="5"/>
  <c r="R138" i="5"/>
  <c r="Q138" i="5"/>
  <c r="P138" i="5"/>
  <c r="O138" i="5"/>
  <c r="R137" i="5"/>
  <c r="Q137" i="5"/>
  <c r="P137" i="5"/>
  <c r="O137" i="5"/>
  <c r="R136" i="5"/>
  <c r="Q136" i="5"/>
  <c r="P136" i="5"/>
  <c r="O136" i="5"/>
  <c r="R135" i="5"/>
  <c r="Q135" i="5"/>
  <c r="P135" i="5"/>
  <c r="O135" i="5"/>
  <c r="R134" i="5"/>
  <c r="Q134" i="5"/>
  <c r="P134" i="5"/>
  <c r="O134" i="5"/>
  <c r="R133" i="5"/>
  <c r="Q133" i="5"/>
  <c r="P133" i="5"/>
  <c r="O133" i="5"/>
  <c r="R132" i="5"/>
  <c r="Q132" i="5"/>
  <c r="P132" i="5"/>
  <c r="O132" i="5"/>
  <c r="R127" i="5"/>
  <c r="Q127" i="5"/>
  <c r="R126" i="5"/>
  <c r="Q126" i="5"/>
  <c r="P126" i="5"/>
  <c r="O126" i="5"/>
  <c r="R125" i="5"/>
  <c r="Q125" i="5"/>
  <c r="P125" i="5"/>
  <c r="O125" i="5"/>
  <c r="R124" i="5"/>
  <c r="Q124" i="5"/>
  <c r="P124" i="5"/>
  <c r="O124" i="5"/>
  <c r="R123" i="5"/>
  <c r="Q123" i="5"/>
  <c r="P123" i="5"/>
  <c r="O123" i="5"/>
  <c r="R122" i="5"/>
  <c r="Q122" i="5"/>
  <c r="P122" i="5"/>
  <c r="O122" i="5"/>
  <c r="R121" i="5"/>
  <c r="Q121" i="5"/>
  <c r="P121" i="5"/>
  <c r="O121" i="5"/>
  <c r="R120" i="5"/>
  <c r="Q120" i="5"/>
  <c r="P120" i="5"/>
  <c r="O120" i="5"/>
  <c r="R119" i="5"/>
  <c r="Q119" i="5"/>
  <c r="P119" i="5"/>
  <c r="O119" i="5"/>
  <c r="R118" i="5"/>
  <c r="Q118" i="5"/>
  <c r="P118" i="5"/>
  <c r="O118" i="5"/>
  <c r="R113" i="5"/>
  <c r="Q113" i="5"/>
  <c r="R112" i="5"/>
  <c r="Q112" i="5"/>
  <c r="P112" i="5"/>
  <c r="O112" i="5"/>
  <c r="R111" i="5"/>
  <c r="Q111" i="5"/>
  <c r="P111" i="5"/>
  <c r="O111" i="5"/>
  <c r="R110" i="5"/>
  <c r="Q110" i="5"/>
  <c r="P110" i="5"/>
  <c r="O110" i="5"/>
  <c r="R109" i="5"/>
  <c r="Q109" i="5"/>
  <c r="P109" i="5"/>
  <c r="O109" i="5"/>
  <c r="R108" i="5"/>
  <c r="Q108" i="5"/>
  <c r="P108" i="5"/>
  <c r="O108" i="5"/>
  <c r="R103" i="5"/>
  <c r="Q103" i="5"/>
  <c r="R102" i="5"/>
  <c r="Q102" i="5"/>
  <c r="P102" i="5"/>
  <c r="O102" i="5"/>
  <c r="R101" i="5"/>
  <c r="Q101" i="5"/>
  <c r="P101" i="5"/>
  <c r="O101" i="5"/>
  <c r="R100" i="5"/>
  <c r="Q100" i="5"/>
  <c r="P100" i="5"/>
  <c r="O100" i="5"/>
  <c r="R99" i="5"/>
  <c r="Q99" i="5"/>
  <c r="P99" i="5"/>
  <c r="O99" i="5"/>
  <c r="R98" i="5"/>
  <c r="Q98" i="5"/>
  <c r="P98" i="5"/>
  <c r="O98" i="5"/>
  <c r="R97" i="5"/>
  <c r="Q97" i="5"/>
  <c r="P97" i="5"/>
  <c r="O97" i="5"/>
  <c r="R92" i="5"/>
  <c r="Q92" i="5"/>
  <c r="R91" i="5"/>
  <c r="Q91" i="5"/>
  <c r="P91" i="5"/>
  <c r="O91" i="5"/>
  <c r="R90" i="5"/>
  <c r="Q90" i="5"/>
  <c r="P90" i="5"/>
  <c r="O90" i="5"/>
  <c r="R89" i="5"/>
  <c r="Q89" i="5"/>
  <c r="P89" i="5"/>
  <c r="O89" i="5"/>
  <c r="R88" i="5"/>
  <c r="Q88" i="5"/>
  <c r="P88" i="5"/>
  <c r="O88" i="5"/>
  <c r="R87" i="5"/>
  <c r="Q87" i="5"/>
  <c r="P87" i="5"/>
  <c r="O87" i="5"/>
  <c r="R86" i="5"/>
  <c r="Q86" i="5"/>
  <c r="P86" i="5"/>
  <c r="O86" i="5"/>
  <c r="R85" i="5"/>
  <c r="Q85" i="5"/>
  <c r="P85" i="5"/>
  <c r="O85" i="5"/>
  <c r="R84" i="5"/>
  <c r="Q84" i="5"/>
  <c r="P84" i="5"/>
  <c r="O84" i="5"/>
  <c r="R83" i="5"/>
  <c r="Q83" i="5"/>
  <c r="P83" i="5"/>
  <c r="O83" i="5"/>
  <c r="R82" i="5"/>
  <c r="Q82" i="5"/>
  <c r="P82" i="5"/>
  <c r="O82" i="5"/>
  <c r="R81" i="5"/>
  <c r="Q81" i="5"/>
  <c r="P81" i="5"/>
  <c r="O81" i="5"/>
  <c r="R80" i="5"/>
  <c r="Q80" i="5"/>
  <c r="P80" i="5"/>
  <c r="O80" i="5"/>
  <c r="R75" i="5"/>
  <c r="Q75" i="5"/>
  <c r="R74" i="5"/>
  <c r="Q74" i="5"/>
  <c r="P74" i="5"/>
  <c r="O74" i="5"/>
  <c r="R73" i="5"/>
  <c r="Q73" i="5"/>
  <c r="P73" i="5"/>
  <c r="O73" i="5"/>
  <c r="R72" i="5"/>
  <c r="Q72" i="5"/>
  <c r="P72" i="5"/>
  <c r="O72" i="5"/>
  <c r="R71" i="5"/>
  <c r="Q71" i="5"/>
  <c r="P71" i="5"/>
  <c r="O71" i="5"/>
  <c r="R70" i="5"/>
  <c r="Q70" i="5"/>
  <c r="P70" i="5"/>
  <c r="O70" i="5"/>
  <c r="R69" i="5"/>
  <c r="Q69" i="5"/>
  <c r="P69" i="5"/>
  <c r="O69" i="5"/>
  <c r="R64" i="5"/>
  <c r="Q64" i="5"/>
  <c r="R63" i="5"/>
  <c r="Q63" i="5"/>
  <c r="P63" i="5"/>
  <c r="O63" i="5"/>
  <c r="R62" i="5"/>
  <c r="Q62" i="5"/>
  <c r="P62" i="5"/>
  <c r="O62" i="5"/>
  <c r="R57" i="5"/>
  <c r="Q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52" i="5"/>
  <c r="Q52" i="5"/>
  <c r="P52" i="5"/>
  <c r="O52" i="5"/>
  <c r="R51" i="5"/>
  <c r="Q51" i="5"/>
  <c r="P51" i="5"/>
  <c r="O51" i="5"/>
  <c r="R50" i="5"/>
  <c r="Q50" i="5"/>
  <c r="P50" i="5"/>
  <c r="O50" i="5"/>
  <c r="R49" i="5"/>
  <c r="Q49" i="5"/>
  <c r="P49" i="5"/>
  <c r="O49" i="5"/>
  <c r="R48" i="5"/>
  <c r="Q48" i="5"/>
  <c r="P48" i="5"/>
  <c r="O48" i="5"/>
  <c r="R47" i="5"/>
  <c r="Q47" i="5"/>
  <c r="P47" i="5"/>
  <c r="O47" i="5"/>
  <c r="R46" i="5"/>
  <c r="Q46" i="5"/>
  <c r="P46" i="5"/>
  <c r="O46" i="5"/>
  <c r="R45" i="5"/>
  <c r="Q45" i="5"/>
  <c r="P45" i="5"/>
  <c r="O45" i="5"/>
  <c r="R40" i="5"/>
  <c r="Q40" i="5"/>
  <c r="R39" i="5"/>
  <c r="Q39" i="5"/>
  <c r="P39" i="5"/>
  <c r="O39" i="5"/>
  <c r="R38" i="5"/>
  <c r="Q38" i="5"/>
  <c r="P38" i="5"/>
  <c r="O38" i="5"/>
  <c r="R37" i="5"/>
  <c r="Q37" i="5"/>
  <c r="P37" i="5"/>
  <c r="O37" i="5"/>
  <c r="R36" i="5"/>
  <c r="Q36" i="5"/>
  <c r="P36" i="5"/>
  <c r="O36" i="5"/>
  <c r="R35" i="5"/>
  <c r="Q35" i="5"/>
  <c r="P35" i="5"/>
  <c r="O35" i="5"/>
  <c r="R34" i="5"/>
  <c r="Q34" i="5"/>
  <c r="P34" i="5"/>
  <c r="O34" i="5"/>
  <c r="R33" i="5"/>
  <c r="Q33" i="5"/>
  <c r="P33" i="5"/>
  <c r="O33" i="5"/>
  <c r="R32" i="5"/>
  <c r="Q32" i="5"/>
  <c r="P32" i="5"/>
  <c r="O32" i="5"/>
  <c r="R31" i="5"/>
  <c r="Q31" i="5"/>
  <c r="P31" i="5"/>
  <c r="O31" i="5"/>
  <c r="R30" i="5"/>
  <c r="Q30" i="5"/>
  <c r="P30" i="5"/>
  <c r="O30" i="5"/>
  <c r="R29" i="5"/>
  <c r="Q29" i="5"/>
  <c r="P29" i="5"/>
  <c r="O29" i="5"/>
  <c r="R28" i="5"/>
  <c r="Q28" i="5"/>
  <c r="P28" i="5"/>
  <c r="O28" i="5"/>
  <c r="R27" i="5"/>
  <c r="Q27" i="5"/>
  <c r="P27" i="5"/>
  <c r="O27" i="5"/>
  <c r="R26" i="5"/>
  <c r="Q26" i="5"/>
  <c r="P26" i="5"/>
  <c r="O26" i="5"/>
  <c r="R25" i="5"/>
  <c r="Q25" i="5"/>
  <c r="P25" i="5"/>
  <c r="O25" i="5"/>
  <c r="R24" i="5"/>
  <c r="Q24" i="5"/>
  <c r="P24" i="5"/>
  <c r="O24" i="5"/>
  <c r="R19" i="5"/>
  <c r="Q19" i="5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<sst xmlns="http://schemas.openxmlformats.org/spreadsheetml/2006/main" count="2294" uniqueCount="452">
  <si>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</si>
  <si>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</si>
  <si>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</si>
  <si>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</si>
  <si>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</si>
  <si>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</si>
  <si>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</si>
  <si>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</si>
  <si>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</si>
  <si>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</si>
  <si>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</si>
  <si>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</si>
  <si>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</si>
  <si>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</si>
  <si>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</si>
  <si>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</si>
  <si>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</si>
  <si>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</si>
  <si>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</si>
  <si>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</si>
  <si>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</si>
  <si>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</si>
  <si>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</si>
  <si>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</si>
  <si>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</si>
  <si>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</si>
  <si>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</si>
  <si>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</si>
  <si>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</si>
  <si>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</si>
  <si>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</si>
  <si>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</si>
  <si>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</si>
  <si>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</si>
  <si>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</si>
  <si>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</si>
  <si>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16-18/17</t>
  </si>
  <si>
    <t>ORTOPEDSKE ENDOPROTEZE</t>
  </si>
  <si>
    <t>odprti postopek</t>
  </si>
  <si>
    <t>Ne</t>
  </si>
  <si>
    <t>BLAGO</t>
  </si>
  <si>
    <t>Aplikacija Javna naročila, različica 2.3.4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</si>
  <si>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</si>
  <si>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</si>
  <si>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</si>
  <si>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</si>
  <si>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</si>
  <si>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</si>
  <si>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</si>
  <si>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</si>
  <si>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</si>
  <si>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Kot je navedeno v Specifikaciji zahtev v Word datoteki razpisne dokumentacije.</t>
  </si>
  <si>
    <t>Seznam razpisanega blaga za sklop:</t>
  </si>
  <si>
    <t>I.</t>
  </si>
  <si>
    <t>KOLČNE ENDOPROTEZE</t>
  </si>
  <si>
    <t>*</t>
  </si>
  <si>
    <t>1.</t>
  </si>
  <si>
    <t>podsklop: KLINASTO OBLIKOVANA BREZCEMENTNA KOLČNA ENDOPROTEZA Z NAVOJNO PONVICO</t>
  </si>
  <si>
    <t>ZAPRT</t>
  </si>
  <si>
    <t>KLINASTO OBLIKOVANA BREZCEMENTNA KOLČNA ENDOPROTEZA Z NAVOJNO PONVICO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</si>
  <si>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</si>
  <si>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</si>
  <si>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</si>
  <si>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</si>
  <si>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</si>
  <si>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</si>
  <si>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</si>
  <si>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</si>
  <si>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</si>
  <si>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</si>
  <si>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</si>
  <si>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</si>
  <si>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</si>
  <si>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</si>
  <si>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</si>
  <si>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</si>
  <si>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</si>
  <si>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</si>
  <si>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</si>
  <si>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</si>
  <si>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</si>
  <si>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</si>
  <si>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</si>
  <si>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</si>
  <si>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>Kolk DEBLO brezcementno brez trohanternega krila pokrito s hidroksiapatitom, velikost 1-14</t>
  </si>
  <si>
    <t>Glej teh.specifikacije</t>
  </si>
  <si>
    <t>KOS</t>
  </si>
  <si>
    <t>Kolk GLAVA keramična, velikosti premera 28, 32, 36 in 40 mm; velikost S-XXL</t>
  </si>
  <si>
    <t>delta; konus 12/14;</t>
  </si>
  <si>
    <t>Kolk GLAVA kovinska, velikosti premera 22, 28, 32 in 36 mm; velikost S-XXL</t>
  </si>
  <si>
    <t>konus 12/14; iz materiala CoCrMo po ISO standardu 5832-4</t>
  </si>
  <si>
    <t>Kolk PONVICA kovinska samorezna navojna; velikosti premera ponvice vsaj  37 -72 mm</t>
  </si>
  <si>
    <t>Kolk VLOŽEK polietilenski v standardni izvedbi; velikosti premera 22 mm, 28 mm, 32 mm in 36mm</t>
  </si>
  <si>
    <t>iz cross-linked polietilena</t>
  </si>
  <si>
    <t>Kolk VLOŽEK polietilenski v antiluksacijski izvedbi; velikosti premera 22 mm, 28 mm, 32 mm in 36mm</t>
  </si>
  <si>
    <t>Skupaj:</t>
  </si>
  <si>
    <t>2.</t>
  </si>
  <si>
    <t>podsklop: KLINASTO OBLIKOVANA RAVNA BREZCEMENTNA KOLČNA ENDOPROTEZA Z HIDROKSIAPATITOM ZA MINIMALNO INVAZIVEN ANTERIORNI KIRURŠKI PRISTOP</t>
  </si>
  <si>
    <t>KLINASTO OBLIKOVANA RAVNA BREZCEMENTNA KOLČNA ENDOPROTEZA Z HIDROKSIAPATITOM ZA MINIMALNO INVAZIVEN ANTERIORNI KIRURŠKI PRISTOP</t>
  </si>
  <si>
    <t>Kolk DEBLO brezcem 1 - vratni kot (CCD) 134-136 st.</t>
  </si>
  <si>
    <t>Kolk DEBLO brezcem 2- z lateralizacijo-coxa vara (vratni kot (CCD) 123-126st.  )</t>
  </si>
  <si>
    <t>Kolk DEBLO brezcem 3, za displastične kolke</t>
  </si>
  <si>
    <t>velikosti K6S in velikost z možnostjo antiverzije K6A</t>
  </si>
  <si>
    <t>Kolk DEBLO brezcem 4, z lateralizacijo-high offset;vratni kot (CCD) 134-136 st.</t>
  </si>
  <si>
    <t>Kolk DEBLO brezcem 5, za revizijo</t>
  </si>
  <si>
    <t>podaljšek primarnega debla z M/L in A/P zarezo v distalnem delu</t>
  </si>
  <si>
    <t>Kolk DEBLO brezcem 6 - kratko</t>
  </si>
  <si>
    <t>Vsaj 12 velikosti, konus 12/14.</t>
  </si>
  <si>
    <t>Kolk GLAVA keramična; premera 28 mm, 32mm in 36 mm</t>
  </si>
  <si>
    <t>Delta</t>
  </si>
  <si>
    <t>Kolk GLAVA  kovinska; premera 28 mm, 32mm in 36mm; vsaj 4 dolžine</t>
  </si>
  <si>
    <t>iz materiala CoCr</t>
  </si>
  <si>
    <t>Kolk PONVICA kovinska s press fit zunanjim delom; v 10 različnih velikosti</t>
  </si>
  <si>
    <t>Kolk PONVICA kovinska tip 2</t>
  </si>
  <si>
    <t>Kolk VLOŽEK polietilenski v standardni izvedbi; velikosti za 28, 32 in 36mm glavo;</t>
  </si>
  <si>
    <t>na razpolago v vsaj 10 različnih velikostih (premer od  48mm do 66mm); iz materiala uhmwpe (cross linked)</t>
  </si>
  <si>
    <t xml:space="preserve">Kolk VLOŽEK polietilenski v antiluksacijski izvedbi; velikosti za 28, 32 in 36mm glavo </t>
  </si>
  <si>
    <t>na razpolago v vsaj 10 različnih velikostih (premer od  48mm do 66mm); iz materiala uhmwpe ( cross linked)</t>
  </si>
  <si>
    <t>Kolk VLOŽEK keramični; velikosti za 28, 32, 36, 40 in 44mm glavo</t>
  </si>
  <si>
    <t>na razpolago v vsaj 10 različnih velikostih (premer od  48mm do 66mm); biolox delta</t>
  </si>
  <si>
    <t xml:space="preserve"> </t>
  </si>
  <si>
    <t>Kolk VLOŽEK kovinski; velikosti za  36 mm glavo</t>
  </si>
  <si>
    <t>na razpolago v vsaj 10 različnih velikostih (premer od  48mm do 66mm); Co Cr z visoko vsebnostjo karbona</t>
  </si>
  <si>
    <t>Kolk VLOŽEK polietilenski, velikost 28,32 in 36 mm glavo</t>
  </si>
  <si>
    <t>obdelan v pogojih visoke radiacije &gt;5Mrad</t>
  </si>
  <si>
    <t>Kolk ZAMAŠEK za dno acetabularne ponvice</t>
  </si>
  <si>
    <t>Univerzalen, za vse velikosti acetabularnih ponvic.</t>
  </si>
  <si>
    <t>3.</t>
  </si>
  <si>
    <t>podsklop: CEMENTNA IN BREZCEMENTNA DVOJNO MOBILNA KOLČNA ENDOPROTEZA</t>
  </si>
  <si>
    <t>CEMENTNA IN BREZCEMENTNA DVOJNO MOBILNA KOLČNA ENDOPROTEZA</t>
  </si>
  <si>
    <t>Kolk DEBLO  1; leva in desna izvedba; vsaj 9 velikosti</t>
  </si>
  <si>
    <t>Glej teh. specifikacije</t>
  </si>
  <si>
    <t>Kolk DEBLO  2; leva in desna izvedba; vsaj 9 velikosti</t>
  </si>
  <si>
    <t>Kolk GLAVA kovinska; premera 22,5, 28, 32 in 36</t>
  </si>
  <si>
    <t>vsaj 3 velikosti; iz materiala CoCr</t>
  </si>
  <si>
    <t>Kolk PONVICA  1; velikost 44-60 mm</t>
  </si>
  <si>
    <t>Kolk PONVICA  2; velikost 44 - 60 mm</t>
  </si>
  <si>
    <t>Kolk VLOŽEK polietilenski; velikost notranjega premera: 22,5 mm za zunanji premer od  44 do 48 mm in 28 mm za zunanji premer od 50 do 60 mm</t>
  </si>
  <si>
    <t>izdelan iz kompresijsko oblikovanega ultra visoko molekularnega polietilena, ki je steriliziran v inertnem argonu</t>
  </si>
  <si>
    <t>Kolk GLAVA keramična  1; velikost  28, 32, 36 in 40mm; vsaj 3 dolžine</t>
  </si>
  <si>
    <t>delta; konus 12/14</t>
  </si>
  <si>
    <t>Kolk GLAVA keramična 2;  velikost , 28, 32, 36, 40mm; vsaj 3 dolžine</t>
  </si>
  <si>
    <t>Kolk OVRATNIK iz titanijuma za revizijo, konus 12/14</t>
  </si>
  <si>
    <t>Brezcementna fiksacija. Izdelana naj bo iz jekla, prevlečenega z hidroksihepatitom. Možnost fiksacije z 4,5mm kortikalnimi vijaki.</t>
  </si>
  <si>
    <t>Kolk PONVICA (revizijska); vel.: 48mm, 52mm, 54mm, 56mm, 62mm in 66mm.</t>
  </si>
  <si>
    <t>Izdelana naj bo iz jekla. Fiksacija z 4,5mm kortikalnimi vijaki.</t>
  </si>
  <si>
    <t>Ploščica revizijska  za ponvico; vel.:  44-54mm, 48-58mm, 52-62mm in 56-66mm.</t>
  </si>
  <si>
    <t>Kolk VLOŽEK polietilenski z dodatkom vitamina E; velikost notranjega premera:  22,5 mm za zunanji premer od  44 do 48 mm in 28 mm za zunanji premer od 50 do 60 mm</t>
  </si>
  <si>
    <t>4.</t>
  </si>
  <si>
    <t>podsklop: GLAVA BIPOLARNA</t>
  </si>
  <si>
    <t>GLAVA BIPOLARNA</t>
  </si>
  <si>
    <t>Kolk GLAVA bipolarna; notranji premer mora biti 28 mm. Zunanje dimenzije naj bodo  v presledkih po 2mm, od vsaj 43mm do  vsaj 57mm.</t>
  </si>
  <si>
    <t>Sestavljena iz zunanjega kovinskega dela in notranjega polietilenskega vložka, ki mora biti izdelan  iz kompresijsko oblikovanega ultra visoko molekularnega polietilena.</t>
  </si>
  <si>
    <t>Kolk GLAVA kovinska, premer 28 mm, konus 12/14, 3 dolžine</t>
  </si>
  <si>
    <t>5.</t>
  </si>
  <si>
    <t>podsklop: ENDOPROTEZA KOLKA - KLINASTO OBLIKOVANA pokrita s hidroksiapatitom</t>
  </si>
  <si>
    <t>ENDOPROTEZA KOLKA - KLINASTO OBLIKOVANA pokrita s hidroksiapatitom</t>
  </si>
  <si>
    <t>Kolk DEBLO brezcem, klinasto oblikovano pokrito s hidroksiapatitom; vsaj 7 velikosti</t>
  </si>
  <si>
    <t>konus 12/14, iz titana</t>
  </si>
  <si>
    <t>tipa Corail</t>
  </si>
  <si>
    <t>Kolk PONVICA; velikosti vsaj 42 do 70mm, v razmakih po 2mm</t>
  </si>
  <si>
    <t>sferična it titana</t>
  </si>
  <si>
    <t>Kolk VLOŽEK za ponvico, standardna izvedba; za glave 28, 32, 36mm</t>
  </si>
  <si>
    <t>Kolk VLOŽEK za ponvico; antiluksacijaska izvedba; za glave 28, 32, 36mm</t>
  </si>
  <si>
    <t>Kolk GLAVA keramična; premer 28,32,36 mm; vsaj 3 dolžine vratov</t>
  </si>
  <si>
    <t>delta ; konus 12/14</t>
  </si>
  <si>
    <t>Kolk GLAVA metalna; premer 28,32,36 mm; vsaj 3 dolžine vratov</t>
  </si>
  <si>
    <t>CoCr zlitina; konus 12/14</t>
  </si>
  <si>
    <t>6.</t>
  </si>
  <si>
    <t>podsklop: RAVNA BREZCEMENTNA KOLČNA ENDOPROTEZA - KRATKA</t>
  </si>
  <si>
    <t>RAVNA BREZCEMENTNA KOLČNA ENDOPROTEZA - KRATKA</t>
  </si>
  <si>
    <t>kolk DEBLO - kratko brezcem   1</t>
  </si>
  <si>
    <t xml:space="preserve">kolk DEBLO - kratko brezcem 2  </t>
  </si>
  <si>
    <t>Kolk GLAVA kovinska; premera 22, 28, 32, 36 mm; vsaj 5 velikosti</t>
  </si>
  <si>
    <t>konus 12/14; iz materiala CoCr</t>
  </si>
  <si>
    <t>Kolk GLAVA keramična; premera 28 mm, 32mm, 36mm in 40mm; vsaj 4 velikosti</t>
  </si>
  <si>
    <t>konus 12/14, delta</t>
  </si>
  <si>
    <t>Kolk PONVICA; velikost: od 44mm-60mm</t>
  </si>
  <si>
    <t>možnost dodatne fiksacije z kostnimi vijaki</t>
  </si>
  <si>
    <t>Kolk VLOŽEK polietilenski; notranji premer: 28, 32 ali 36mm</t>
  </si>
  <si>
    <t>Kolk VLOŽEK polietilenski z dodatkom vitamina E; notranji premer: 28, 32 ali 36mm</t>
  </si>
  <si>
    <t>Kolk VLOŽEK keramični; notranji premer vlozka: 28, 32 ali 36 ali 40 mm</t>
  </si>
  <si>
    <t>delta keramika</t>
  </si>
  <si>
    <t>Kolk DEBLO, skrajšano,  minimalno invazivno; dolžina: vsaj 3.5 cm krajše od klasičnih dolžin</t>
  </si>
  <si>
    <t>Kolk DEBLO, cementno; dolžine od vsaj 135 do  vsaj 170mm</t>
  </si>
  <si>
    <t>Kolk PONVICA brezcementna; velikost: od 44mm-60mm</t>
  </si>
  <si>
    <t>z možnostjo dodatne fiksacije  z vijaki (multi hole)</t>
  </si>
  <si>
    <t>Kolk VLOŽEK, tanek, kovinski za dvojno mobilno artikulacijo (double mobility), notranji premer 46 - 58 mm</t>
  </si>
  <si>
    <t>7.</t>
  </si>
  <si>
    <t>podsklop: REVIZIJSKA KOLČNA ENDOPROTEZA</t>
  </si>
  <si>
    <t>REVIZIJSKA KOLČNA ENDOPROTEZA</t>
  </si>
  <si>
    <t>Kolk DEBLO revizijsko, najmanj 8 različnih velikosti</t>
  </si>
  <si>
    <t xml:space="preserve">Kolk PONVICA press-fit </t>
  </si>
  <si>
    <t xml:space="preserve">Kolk VLOŽEK polietilenski </t>
  </si>
  <si>
    <t xml:space="preserve">iz Highly Cross-Linked Polyethylena.  HCPE  naj ima notranji premer 28mm  za majhne 32mm in 36mm za velike ponvice. </t>
  </si>
  <si>
    <t xml:space="preserve">Kolk VLOŽEK antiluksacijski  </t>
  </si>
  <si>
    <t xml:space="preserve"> notranji premer 28mm  za majhne 32mm in 36mm za velike ponvice. </t>
  </si>
  <si>
    <t>Kolk GLAVA kovinska; premera 28 in 32 mm; vsaj tri dolžine</t>
  </si>
  <si>
    <t>Co-Cr</t>
  </si>
  <si>
    <t>Kolk GLAVA keramična; premera 28,32 in 36 mm; vsaj tri dolžine</t>
  </si>
  <si>
    <t>delta</t>
  </si>
  <si>
    <t>8.</t>
  </si>
  <si>
    <t>podsklop: OBROČ REVIZIJSKI ZA PONVICO</t>
  </si>
  <si>
    <t>OBROČ REVIZIJSKI ZA PONVICO</t>
  </si>
  <si>
    <t>Kolk OBROČ  tipa Burch- Schneider, iz titana</t>
  </si>
  <si>
    <t>Kolk OBROČ  tipa miller, notranji premer obroča od 36 do 64mm (naraščanje po 2 mm)</t>
  </si>
  <si>
    <t>Kolk OBROČ  tipa Ganz, iz titana</t>
  </si>
  <si>
    <t>Kolk PONVICA all-poly, iz standardnega polietilena,  z zunanjim diametrom od 46-64mm ter notranjim 28, 32 in 36mm diametra diametra.</t>
  </si>
  <si>
    <t>Kolk PONVICA all-poly, cementna, iz "highly crosslinked polietilena" z zunanjim diametrom od 42-64mm ter notranjim 28, 32 in 36mm diametra.</t>
  </si>
  <si>
    <t>radiopačna nitka</t>
  </si>
  <si>
    <t>9.</t>
  </si>
  <si>
    <t>podsklop: DVOJNO MOBILNA KOLČNA ENDOPROTEZA Z NAVIGACIJO</t>
  </si>
  <si>
    <t>DVOJNO MOBILNA KOLČNA ENDOPROTEZA Z NAVIGACIJO</t>
  </si>
  <si>
    <t xml:space="preserve">Kolk DEBLO brezcementno, vsaj 7 velikosti </t>
  </si>
  <si>
    <t>Ravno, »self- locking »; v celoti pokrito s hidroksiapatitom; v standardni izvedbi ( kot med 133 in 137) in v izvedbi z snemljivim vratom</t>
  </si>
  <si>
    <t>Kolk DEBLO anatomsko</t>
  </si>
  <si>
    <t>Leva- desna,« self-locking«; v celoti pokrito s hidroksiapatitom; v standardni in lateralizirani izvedbi ( kot med 133 in 137), in v izvedbi z snemljivim vratom</t>
  </si>
  <si>
    <t>Kolk GLAVA keramična, premera 28, 32 in 36 mm</t>
  </si>
  <si>
    <t>delta keramika; vsaj 3 velikosti (s,m,l)</t>
  </si>
  <si>
    <t>Kolk GLAVA  kovinska, premera 22, 28 in 32 mm</t>
  </si>
  <si>
    <t>vsaj 3 velikosti (s, m, l)</t>
  </si>
  <si>
    <t>Kolk PONVICA brezcementna, vsaj 10 velikosti v razmiku po 2mm</t>
  </si>
  <si>
    <t>iz železove zlitine, visoko polirana notranjost, dvojni coating- titanium spray in hidroksiapatit</t>
  </si>
  <si>
    <t>Kolk PONVICA cementna, vsaj 8 velikosti</t>
  </si>
  <si>
    <t>zunanjost brez coatinga</t>
  </si>
  <si>
    <t>Kolk PONVICA revizijska, vsaj 6 velikosti</t>
  </si>
  <si>
    <t xml:space="preserve">iz železove zlitine, visoko polirana notranjost, dvojni coating- titanium spray in hidroksiapatit, z dodatnimi krilci superiorno, ki omogočajo fiksacijo z vijaka; oblika in velikost enako kot pri zap.št. 1 </t>
  </si>
  <si>
    <t>Kolk VLOŽEK polietilenski</t>
  </si>
  <si>
    <t>Omogočati mora uporabo femoralnih glav 28mm od velikosti 48mm dalje, za manjše velikosti pa naj bo notranja stran kompatibilna za glave 22mm</t>
  </si>
  <si>
    <t xml:space="preserve">Kolk VRAT snemljiv </t>
  </si>
  <si>
    <t>kompatibilen s femoralnimi debli in glavami, vsaj 4 različne velikosti in oblike</t>
  </si>
  <si>
    <t>10.</t>
  </si>
  <si>
    <t>podsklop: ENDOPROTEZA KOLKA S KRATKIM HIDROKSIAPATIT DEBLOM</t>
  </si>
  <si>
    <t>ENDOPROTEZA KOLKA S KRATKIM HIDROKSIAPATIT DEBLOM</t>
  </si>
  <si>
    <t>Kolk DEBLO kratko, prekrito s hidroksiapatitom in porous plazma spray coating (tipa Corail), skrajšano za 3,5 cm od stand.(dolžina od 90 -145 mm) ; v 10 različnih velikostih, dva različna offseta</t>
  </si>
  <si>
    <t>inštrumentarij za anteriorni in anterolateralni pristop</t>
  </si>
  <si>
    <t>Kolk PONVICA s press fit zunanjim delom, hidroksiapatit prevleko in porous plazma spray couating; v 12 različnih velikosti</t>
  </si>
  <si>
    <t>Možnost fiksacije z vijaki</t>
  </si>
  <si>
    <t xml:space="preserve">Kolk VLOŽEK keramični za glavo 28, 32, 36 ; </t>
  </si>
  <si>
    <t xml:space="preserve">Kolk VLOŽEK polietilen z vitaminom E za glavo 28, 32, 36 ;  </t>
  </si>
  <si>
    <t>Kolk VLOŽEK polietilen za glavo premera 28, 32 in 36 mm</t>
  </si>
  <si>
    <t>Kolk GLAVA, CoCr, velikosti 22,28,32 mm, vsaj 3 dolžine</t>
  </si>
  <si>
    <t>Kolk GLAVA, keramična, velikosti 28, 32, 36 mm, vsaj 3 dolžine.</t>
  </si>
  <si>
    <t>11.</t>
  </si>
  <si>
    <t>podsklop: KOLK REVIZIJSKO DEBLO -1</t>
  </si>
  <si>
    <t>KOLK REVIZIJSKO DEBLO -1</t>
  </si>
  <si>
    <t>Modularno brezcementno revizijsko deblo (tipa Wagner), vsaj 10 velikosti distalnega dela, 2 različna offseta proksimalno, za vsak offset proksimalno vsaj 3 različne velikosti, konus 12/14</t>
  </si>
  <si>
    <t>Glava keramična, velikosti 28, 32, 36, vsaj 3 dolžine</t>
  </si>
  <si>
    <t>Glava kovinska, velikosti 28, 32, 36, vsaj 3 dolžine</t>
  </si>
  <si>
    <t>12.</t>
  </si>
  <si>
    <t>podsklop: KOLK REVIZIJSKO DEBLO -2</t>
  </si>
  <si>
    <t>KOLK REVIZIJSKO DEBLO -2</t>
  </si>
  <si>
    <t>Modularno brezcementno revizijsko deblo, distalni del na bo ogrogel in koničem, vsaj 10 velikosti distalnega dela, 2 različna offseta proksimalno, za vsak offset proksimalno vsaj 3 različne velkosti, konus 12/14</t>
  </si>
  <si>
    <t>II.</t>
  </si>
  <si>
    <t>KOLENSKE ENDOPROTEZE</t>
  </si>
  <si>
    <t>podsklop: KOLENSKA ENDOPROTEZA, modularna, anatomska, totalna (cementna, brezcementna) in revizijska</t>
  </si>
  <si>
    <t>KOLENSKA ENDOPROTEZA, modularna, anatomska, totalna (cementna, brezcementna) in revizijska</t>
  </si>
  <si>
    <t>Koleno FEMUR del za OHR, cementna izvedba, vsaj 10 velikosti</t>
  </si>
  <si>
    <t>Koleno FEMUR del za OHR, brezcementna izvedba, vsaj 10 velikosti</t>
  </si>
  <si>
    <t>Koleno FEMUR del za žrtvovanje zadnje križne vezi za cementno izvedbo, vsaj 10 velikosti</t>
  </si>
  <si>
    <t>Koleno FEMUR del za žrtvovanje zadnje križne vezi za brezcementno izvedbo, vsaj 10 velikosti</t>
  </si>
  <si>
    <t>Koleno TIBIA del za fiksno tibialno površino, cementni, vsaj 7 velikosti</t>
  </si>
  <si>
    <t>Koleno TIBIA del za fiksno tibialno površino, brezcementni, vsaj 9 velikosti</t>
  </si>
  <si>
    <t>Koleno TIBIALNI del za ohranitev sprednje križne vezi</t>
  </si>
  <si>
    <t>Koleno VLOŽEK TIBIA za ohranjanje zadnje križne vezi pri fiksni tibialni komponenti; debeline: min. od 10mm - 22mm; vsaj dve različni obliki</t>
  </si>
  <si>
    <t>Koleno VLOŽEK TIBIA za ohranjanje zadnje križne vezi pri fiksni tibialni komponenti,  z dodatkom α-tocopherola; debeline: min. od 10mm - 22mm; vsaj dve različni obliki</t>
  </si>
  <si>
    <t>Koleno VLOŽEK TIBIA za žrtvovanje zadnje križne vezi pri fiksni tibialni komponenti; debeline: min. od 10mm - 22mm; vsaj dve različni obliki</t>
  </si>
  <si>
    <t>Koleno VLOŽEK TIBIA za žrtvovanje zadnje križne vezi pri fiksni tibialni komponenti,  z dodatkom α-tocopherola; debeline: min. od 10mm - 22mm; vsaj dve različni obliki</t>
  </si>
  <si>
    <t>Koleno VLOŽEK TIBIA za varianto za ohranitev sprednje križne vezi; levi in desni</t>
  </si>
  <si>
    <t>Koleno ODLITEK tibialni</t>
  </si>
  <si>
    <t xml:space="preserve">Koleno ODLITEK femoralni </t>
  </si>
  <si>
    <t>Koleno PATELLA gumb, polietilenski, min 4 velikosti</t>
  </si>
  <si>
    <t>Koleno REVIZ FEMUR del za cementno izvedbo; min. 10 velikosti</t>
  </si>
  <si>
    <t>Koleno VLOŽEK TIBIA  revizijski, za žrtvovanje zadnje križne vezi pri fiksni tibialni komponenti, debeline min od 10 mm - 24 mm; vsaj 2 obliki</t>
  </si>
  <si>
    <t>Koleno REVIZ del TIBIA za fiksno tibialno površino, cementni; min. 9 velikosti</t>
  </si>
  <si>
    <t>Koleno DEBLO REVIZ tibialno in femoralno, min 6 velikosti</t>
  </si>
  <si>
    <t>omogočati mora vsaj od 10 mm do 20 mm debeline in od 12 cm do 24 cm dolžine v gladki, porozni in "spike" obliki</t>
  </si>
  <si>
    <t>Koleno PODLOŽKI TIBIA za dodatno fiksacijo tibije; min. 3 velikosti</t>
  </si>
  <si>
    <t>Koleno PODLOŽKI FEMUR za dodatno fiksacijo femoralnega dela, cementni; min. 3 velikosti</t>
  </si>
  <si>
    <t>Distalni in posteriorni podlozki za femoralni del</t>
  </si>
  <si>
    <t>ADAPTER OFFSET; min. 3 velikosti</t>
  </si>
  <si>
    <t>OFFSET Adapter za enostavno dolocanje offseta pri tibialnem  in femoralnem stemu</t>
  </si>
  <si>
    <t>Koleno KRILA TIBIA za dodatno fiksacijo; vsaj 2 velikosti</t>
  </si>
  <si>
    <t>podsklop: KOLENSKA UNIKONDILARNA ENDOPROTEZA -mobile bearing</t>
  </si>
  <si>
    <t>KOLENSKA UNIKONDILARNA ENDOPROTEZA -mobile bearing</t>
  </si>
  <si>
    <t>Koleno UNIKOND FEMUR del, cementni; min. 4 velikosti</t>
  </si>
  <si>
    <t>Koleno UNIKOND FEMUR del, brezcementni; vsaj  4 velikosti</t>
  </si>
  <si>
    <t>Koleno UNIKOND TIBIA del, cementni; vsaj 4 velikosti</t>
  </si>
  <si>
    <t>Koleno UNIKOND TIBIA del, brezcement; leva in desna izvedba; min. 6 velikosti za vsako izvedbo</t>
  </si>
  <si>
    <t>Pokrit mora biti s hidroksiapatitom.</t>
  </si>
  <si>
    <t>Koleno VLOŽEK MENISKUS; leva in desna izvedba</t>
  </si>
  <si>
    <t>Min. v  4 velikostih, vsaka  velikost vložka naj ima vsaj  7 debelin. Najmanjša debelina naj bo največ 3mm.</t>
  </si>
  <si>
    <t>podsklop: TOTALNA KOLENSKA ENDOPROTEZA (cementna)</t>
  </si>
  <si>
    <t>TOTALNA KOLENSKA ENDOPROTEZA (cementna)</t>
  </si>
  <si>
    <t>Koleno FEMUR del, cement; vsaj 6 velikosti</t>
  </si>
  <si>
    <t>Koleno TIBIA del, cement; vsaj 6 velikosti</t>
  </si>
  <si>
    <t>Koleno VLOŽEK TIBIA PE, debeline od 10 mm - 18 mm, vsaj 5 velikosti</t>
  </si>
  <si>
    <t>Koleno POGAČICA -Patelarni gumb iz PE</t>
  </si>
  <si>
    <t>podsklop: UNIKONDILARNA KOLENSKA ENDOPROTEZA (FIXED BEARING)</t>
  </si>
  <si>
    <t>UNIKONDILARNA KOLENSKA ENDOPROTEZA (FIXED BEARING)</t>
  </si>
  <si>
    <t>Koleno CoCr UNIKOND FEMUR del - fixed, cement, vsaj 5 velikosti</t>
  </si>
  <si>
    <t xml:space="preserve">CoCr;  cementna izvedba;  anatomska (leva/desna), vsaj 2 nožici za fiksacijo; - robovi naj bodo mehko zaobljeni, da ne prihaja do prevelikih robnih obremenitev v primeru neidealne varus/valgus pozicije komponente
</t>
  </si>
  <si>
    <t>Koleno Ti UNIKOND TIBIA del - fixed, cement,  vsaj 5 velikosti</t>
  </si>
  <si>
    <t>iz titanijeve zlitine, cementna izvedba; ob robu naj bo obroba v katero se vpne vložek, vložek naj se vpne na način brez uporabe sponk ali vijakov</t>
  </si>
  <si>
    <t>Koleno VLOŽEK PE, vsaj 5 debelin v preskoku po 1 mm</t>
  </si>
  <si>
    <t>podsklop: TOTALNA BREZCEMENTNA ROTACIJSKA KOLENSKA ENDOPROTEZA Z NAVIGACIJO</t>
  </si>
  <si>
    <t>TOTALNA BREZCEMENTNA ROTACIJSKA KOLENSKA ENDOPROTEZA Z NAVIGACIJO</t>
  </si>
  <si>
    <t>Koleno ROTAC FEMUR  CoCr del, brezcementni, leva in desna varianta, vsaj 7 velikosti</t>
  </si>
  <si>
    <t>Co Cr; dvojni coating- tako titanium spray, kot hidroksiapatit; preplastitveni design, ki omogoča minimalno resekcijo kosti, distalna debelina implantata manj od 9mm</t>
  </si>
  <si>
    <t>Koleno ROTAC FEMUR CoCr del - desno, cementni, leva in desna varianta, vsaj 7 velikosti</t>
  </si>
  <si>
    <t>Co Cr</t>
  </si>
  <si>
    <t>Koleno ROTAC TIBIA CoCr del, brezcementni, vsaj 7 velikosti</t>
  </si>
  <si>
    <t>Co Cr; dvojni coating- tako titanium spray, kot hidroksiapatit; notranja stran visoko polirana</t>
  </si>
  <si>
    <t>Koleno ROTAC TIBIA CoCr del, cementni, vsaj 7 velikosti</t>
  </si>
  <si>
    <t xml:space="preserve">Co Cr;  visoko polirana notranja stran
</t>
  </si>
  <si>
    <t>Koleno VLOŽEK ROTAC iz polietilena</t>
  </si>
  <si>
    <t>Iz polietilena;  femoralna stran vložka naj bo zelo kongruentna z femoralno komponento;  s podaljškom, ki se ga vstavi v tibialno komponento na način, da je vložek prosto vrtljiv</t>
  </si>
  <si>
    <t>Koleno FEMUR del FIX, brezcem, leva in desna varianta, vsaj 7 velikosti</t>
  </si>
  <si>
    <t xml:space="preserve">Co Cr; dvojni coating- tako titanium spray, kot hidroksiapatit
</t>
  </si>
  <si>
    <t>Koleno CoCr FEMUR del FIX , cementni, leva in desna varianta, vsaj 7 velikosti</t>
  </si>
  <si>
    <t>Koleno CoCr TIBIA del FIX, brezcementni, vsaj 7 velikosti</t>
  </si>
  <si>
    <t>Koleno CoCr TIBIA del FIX, cementni, leva in desna varianta, vsaj 7 velikosti</t>
  </si>
  <si>
    <t>Koleno VLOŽEK PE FIX, vsaj 5 debelin, vsaj 7 velikosti</t>
  </si>
  <si>
    <t xml:space="preserve">iz polietilena; fiksacija brez dodatnih sponk ali vijakov
</t>
  </si>
  <si>
    <t>Koleno PATELA cementna (Gumb patelarni), polietilenski, vsaj 3 velikosti</t>
  </si>
  <si>
    <t>Rezilo za žago</t>
  </si>
  <si>
    <t>kompatibilno z kolenskim sistemom, kompatibilno za žage sistema AO/Sinth.</t>
  </si>
  <si>
    <t>INSTRUMENTALNI PODALJŠKI  (stemi), vsaj 2 dolžini po 5 različnih debelin za femoralno in tibialno komponento</t>
  </si>
  <si>
    <t>Koleno OFFSET tibialni in femoralni</t>
  </si>
  <si>
    <t>mora omogočati pozicioniranje intramedularnega podaljška v različnih kotih</t>
  </si>
  <si>
    <t>Koleno AUGMENTI za tibialno in femoralno komponento</t>
  </si>
  <si>
    <t>vsaj 2 različnih debelin</t>
  </si>
  <si>
    <t>Koleno FEMUR del FIX, revizijska, cementna, leva in desna varianta, vsaj 4 velikosti</t>
  </si>
  <si>
    <t xml:space="preserve">Co Cr
</t>
  </si>
  <si>
    <t>mora omogočati uporabo constrained PE vložka</t>
  </si>
  <si>
    <t>Koleno VLOŽEK constrained PE, vsaj 5 velikosti</t>
  </si>
  <si>
    <t>podsklop: UNIKONDILARNA KOLENSKA ENDOPROTEZA Z NAVIGACIJO (cementna, brezcementna)</t>
  </si>
  <si>
    <t>UNIKONDILARNA KOLENSKA ENDOPROTEZA Z NAVIGACIJO (cementna, brezcementna)</t>
  </si>
  <si>
    <t>Koleno UNIKOND FEMUR del CoCr, cementni; min. 7 velikosti</t>
  </si>
  <si>
    <t>2 "pega" za fiksacijo</t>
  </si>
  <si>
    <t>Koleno UNIKOND FEMUR del CoCr, brezcementno; vsaj 7 velikosti</t>
  </si>
  <si>
    <t>z coatingom iz plazma spray titanium in hidroksiapatitnim coatingom</t>
  </si>
  <si>
    <t>Koleno UNIKOND TIBIA del CoCr, cementno; vsaj 7 velikosti, mobile bearing</t>
  </si>
  <si>
    <t>Koleno UNIKOND TIBIA del CoCr, cementno; vsaj 7 velikosti, fixed bearing</t>
  </si>
  <si>
    <t>Koleno UNIKOND TIBIA del, brezcementni; mobile bearing, vsaj 7 velikosti</t>
  </si>
  <si>
    <t>Koleno UNIKOND TIBIA del, brezcementni; fixed bearing, vsaj 7 velikosti</t>
  </si>
  <si>
    <t>Koleno VLOŽEK MENISKUS fixed; leva in desna izvedba; 7 velikosti in 4 debeline</t>
  </si>
  <si>
    <t>iz polietilena</t>
  </si>
  <si>
    <t>Koleno VLOŽEK MENISKUS mobile; leva in desna izvedba; 7 velikosti in 4 debeline</t>
  </si>
  <si>
    <t>III.</t>
  </si>
  <si>
    <t>Ramenska endoproteza - MODULARNI SISTEM</t>
  </si>
  <si>
    <t>podsklop: RAMENSKA ENDOPROTEZA (TOTALNA ALI PARCIALNA, CEMENTNA ALI BREZCEMENTNA, INERZNA ALI ANATOMSKA IN REVIZIJSKE )</t>
  </si>
  <si>
    <t>RAMENSKA ENDOPROTEZA (TOTALNA ALI PARCIALNA, CEMENTNA ALI BREZCEMENTNA, INERZNA ALI ANATOMSKA IN REVIZIJSKE )</t>
  </si>
  <si>
    <t>Rame TELO humeralno anatomsko travma</t>
  </si>
  <si>
    <t>Na voljo mora biti tudi inštrumentarij za primer revizije implantata</t>
  </si>
  <si>
    <t>Rame TELO humeralno anatomsko narebreno</t>
  </si>
  <si>
    <t>Rame TELO humeralno reverzno</t>
  </si>
  <si>
    <t>Rame DEBLO humeralno cementno standardno</t>
  </si>
  <si>
    <t>Rame DEBLO humeralno brezcementno</t>
  </si>
  <si>
    <t>Rame DEBLO humeralno cementno dolgo (revizijsko)</t>
  </si>
  <si>
    <t>Rame DEBLO humeralno brezcementno dolgo (revizijsko)</t>
  </si>
  <si>
    <t>Rame PODALJŠEK humeralni</t>
  </si>
  <si>
    <t>Rame GLAVA humeralna</t>
  </si>
  <si>
    <t>Rame GLAVA CTA (cuff tear arthropathy)</t>
  </si>
  <si>
    <t>Rame ADAPTER nevtralni za glave humeralne</t>
  </si>
  <si>
    <t>Rame ADAPTER ekscentrični za glave humeralne</t>
  </si>
  <si>
    <t>Rame ADAPTER glave CTA  za humeralno reverzno deblo</t>
  </si>
  <si>
    <t>Rame VLOŽEK polietilenski za humeralno reverzno deblo</t>
  </si>
  <si>
    <t>X-UHMWPE</t>
  </si>
  <si>
    <t>Rame VLOŽEK kovinski standardni za humeralno reverzno deblo</t>
  </si>
  <si>
    <t>Rame VLOŽEK kovinski lateralizirani  za humeralno reverzno deblo</t>
  </si>
  <si>
    <t>Rame GLENOSFERA kovinska premer 36 mm s konektorjem</t>
  </si>
  <si>
    <t xml:space="preserve">Rame GLENOSFERA polietilenska premer 40 mm in 44 mm </t>
  </si>
  <si>
    <t>Rame KONEKTOR z vijakom za polietilensko glenosfero</t>
  </si>
  <si>
    <t xml:space="preserve">Rame GLENOID cementni </t>
  </si>
  <si>
    <t>Rame GLENOID cementni s tremi zatiči</t>
  </si>
  <si>
    <t xml:space="preserve">Rame GLENOID kovinski brezcementni </t>
  </si>
  <si>
    <t xml:space="preserve">Rame GLENOID iz trabekularnega Ti brezcementni </t>
  </si>
  <si>
    <t xml:space="preserve">Rame ZATIČ za brezcementni glenoid  iz trabekularnega Ti </t>
  </si>
  <si>
    <t>Rame VLOŽEK za kovinski glenoid</t>
  </si>
  <si>
    <t>Rame VIJAK kostni za dodatno pričvrstitev brezcementnega glenoida</t>
  </si>
  <si>
    <t>IV.</t>
  </si>
  <si>
    <t>ENDOPROTEZA KOMOLCA</t>
  </si>
  <si>
    <t xml:space="preserve">podsklop: ENDOPROTEZA KOMOLCA, anatomska </t>
  </si>
  <si>
    <t xml:space="preserve">ENDOPROTEZA KOMOLCA, anatomska </t>
  </si>
  <si>
    <t>Komolec HUMERALNA KOMPONENTA anatomsko oblikovana; v levi in desni izvedbi; velikosti: majhna, srednja, velika</t>
  </si>
  <si>
    <t>deblo iz CoCr za cementno fiksacijo, presek debla kvadrangularen za kotno stabilnost, sprednje zakrilce za vstavljanje kostnega transplantata</t>
  </si>
  <si>
    <t>Komolec DEBLO standardno ulnarno; v levi in desni izvedbi; velikosti: majhna, srednja, velika</t>
  </si>
  <si>
    <t>Ulnarno deblo iz CoCr za cementno fiksacijo, oblikovano anatomsko</t>
  </si>
  <si>
    <t xml:space="preserve">Komolec ZATIČ ulnarni </t>
  </si>
  <si>
    <t>Ulnarni zatič za uporabo implantata v povezani obliki</t>
  </si>
  <si>
    <t>V.</t>
  </si>
  <si>
    <t>PLOŠČE ZA PERIPROTETIČNE ZLOME STEGNENICE</t>
  </si>
  <si>
    <t>podsklop: PLOŠČE ZA PERIPROTETIČNE ZLOME STEGNENICE</t>
  </si>
  <si>
    <t>PLOŠČA PERIPROTETIČNA PROKSIMALNI FEMUR, 245MM, 9 LUKENJ, DESNA</t>
  </si>
  <si>
    <t>za zdravljene kompleksnih periprotetičnih zlomov</t>
  </si>
  <si>
    <t>PLOŠČA PERIPROTETIČNA PROKSIMALNI FEMUR, 285MM, 12 LUKENJ, DESNA</t>
  </si>
  <si>
    <t>PLOŠČA PERIPROTETIČNA PROKSIMALNI FEMUR, 324MM, 15 LUKENJ, DESNA</t>
  </si>
  <si>
    <t>PLOŠČA PERIPROTETIČNA PROKSIMALNI FEMUR, 363MM, 18 LUKENJ, DESNA</t>
  </si>
  <si>
    <t>PLOŠČA PERIPROTETIČNA PROKSIMALNI FEMUR, 401MM, 21 LUKENJ, DESNA</t>
  </si>
  <si>
    <t>PLOŠČA PERIPROTETIČNA PROKSIMALNI FEMUR, 245MM, 9 LUKENJ, LEVA</t>
  </si>
  <si>
    <t>PLOŠČA PERIPROTETIČNA PROKSIMALNI FEMUR, 285MM, 12 LUKENJ, LEVA</t>
  </si>
  <si>
    <t>PLOŠČA PERIPROTETIČNA PROKSIMALNI FEMUR, 324MM, 15 LUKENJ, LEVA</t>
  </si>
  <si>
    <t>PLOŠČA PERIPROTETIČNA PROKSIMALNI FEMUR, 363MM, 18 LUKENJ, LEVA</t>
  </si>
  <si>
    <t>PLOŠČA PERIPROTETIČNA PROKSIMALNI FEMUR, 401MM, 21 LUKENJ, LEVA</t>
  </si>
  <si>
    <t>PLOŠČA PERIPROTETIČNA ZA DIAFIZO FEMURJA, UKRIVLJENA, 210MM, 10 LUKENJ</t>
  </si>
  <si>
    <t>PLOŠČA PERIPROTETIČNA ZA DIAFIZO FEMURJA, UKRIVLJENA, 249MM, 10 LUKENJ</t>
  </si>
  <si>
    <t>PLOŠČA PERIPROTETIČNA ZA DIAFIZO FEMURJA, UKRIVLJENA, 289MM, 10 LUKENJ</t>
  </si>
  <si>
    <t>VIJAK CERKLAŽNI ZA PLOŠČO diam. 2,5mm</t>
  </si>
  <si>
    <t>NASTAVEK CERKLAŽNI ZA VIJAK diam. 3,5mm</t>
  </si>
  <si>
    <t>ŽICA CERKLAŽNA 1,8X635, CR-CO</t>
  </si>
  <si>
    <t>Plošča za zdravljenje periprotetičnih zlomov ob velikem trohantru, dol. 53mm</t>
  </si>
  <si>
    <t xml:space="preserve">Plošča mora imeti na proksimalnem delu dve kljukici s katerimi se fiksira na veliki trohanter, imeti pa mora možnost dodatne fiksacije s cerklažami, ki naj se pritrdijo na femur z zategovalnikom in zaklenejo z matico na plošči. </t>
  </si>
  <si>
    <t>Izdelana iz TI6AL4V</t>
  </si>
  <si>
    <t>Skupaj s ploščo morajo biti pakirane štiri cerklaže diametra 1.8mm in dolžine 635mm</t>
  </si>
  <si>
    <t>Plošča za zdravljenje periprotetičnih zlomov ob velikem trohantru, dol. 121mm</t>
  </si>
  <si>
    <t>Plošča za zdravljenje periprotetičnih zlomov ob velikem trohantru, dol. 232mm</t>
  </si>
  <si>
    <t>Plošča mora imeti na proksimalnem delu dve kljukici s katerimi se fiksira na veliki trohanter, imeti pa mora možnost dodatne fiksacije s cerklažami, ki naj se pritrdijo na femur z zategovalnikom in zaklenejo z matico na plošči. Plošča mora imeti 4 luknje, da jo lahko dodatno fiksiramo na kost z vijaki diam. 4,5mm.</t>
  </si>
  <si>
    <t>Plošča za zdravljenje periprotetičnih zlomov ob velikem trohantru, dol.261mm</t>
  </si>
  <si>
    <t>Plošča mora imeti na proksimalnem delu dve kljukici s katerimi se fiksira na veliki trohanter, imeti pa mora možnost dodatne fiksacije s cerklažami, ki naj se pritrdijo na femur z zategovalnikom in zaklenejo z matico na plošči. Plošča mora imeti 5 lukenj, da jo lahko dodatno fiksiramo na kost z vijaki diam. 4,5mm.</t>
  </si>
  <si>
    <t>Vijak samonavojni, diameter 5mm, dolžine od 14 do 100mm</t>
  </si>
  <si>
    <t>Izdelan iz TI6AL4V</t>
  </si>
  <si>
    <t>Poliaksialnost 30°</t>
  </si>
  <si>
    <t>Distančnik (spacer), dolžina 1, 2 in 3mm</t>
  </si>
  <si>
    <t>Dolžina 1, 2 in 3mm</t>
  </si>
  <si>
    <t>Prepreči kontakt med ploščo in kostjo ter posledično zmanjša možnost komplikacij pri periostalni prekrvavitvi.</t>
  </si>
  <si>
    <t>Zaklepna kapica</t>
  </si>
  <si>
    <t>Vijak, diam. 4,5 in 6,5mm, dol. Od 15 do 60mm</t>
  </si>
  <si>
    <t>Cerklaža, diameter 1.8mm, dolžina 610mm</t>
  </si>
  <si>
    <t>VI.</t>
  </si>
  <si>
    <t>CEMENT IN PRIPOMOČKI ZA VGRAJEVANJE ENDOPROTEZ</t>
  </si>
  <si>
    <t>podsklop: CEMENT IN PRIPOMOČKI ZA VGRAJEVANJE ENDOPROTEZ</t>
  </si>
  <si>
    <t>Zaprt vakumski sistem za mešanje kostnega cementa, 40g</t>
  </si>
  <si>
    <t>KPL</t>
  </si>
  <si>
    <t>Zaprt vakumski sistem za mešanje kostnega cementa, 60 g</t>
  </si>
  <si>
    <t>Zaprt vakumski sistem za mešanje kostnega cementa, 80g</t>
  </si>
  <si>
    <t>Zaprt vakumski sistem za mešanje kostnega cementa, pred-pakiran antibiotičnim cementom  40 g</t>
  </si>
  <si>
    <t>Zaprt vakumski sistem za mešanje kostnega cementa, pred-pakiran antibiotičnim cementom  80 g</t>
  </si>
  <si>
    <t>Modul za spacer za koleno</t>
  </si>
  <si>
    <t>Modul za spacer za kolk</t>
  </si>
  <si>
    <t>podsklop: ČEPI DISTALNI</t>
  </si>
  <si>
    <t>ČEPI DISTALNI</t>
  </si>
  <si>
    <t xml:space="preserve">Distalni čep; dimenzije: 10, 12, 14, 16, 18 in 20 mm  </t>
  </si>
  <si>
    <t>podsklop: SET ZA KOLENO IN KOLK</t>
  </si>
  <si>
    <t>ODPRT</t>
  </si>
  <si>
    <t>SET ZA KOLENO IN KOLK</t>
  </si>
  <si>
    <t>Set IZPIRANJE za koleno za enkratno uporabo</t>
  </si>
  <si>
    <t>Set IZPIRANJE za kolk za enkratno uporabo</t>
  </si>
  <si>
    <t>podsklop: SISTEM ZA LAVAŽO S CO2</t>
  </si>
  <si>
    <t>SISTEM ZA LAVAŽO S CO2</t>
  </si>
  <si>
    <t>Sistem cevi za enkratno uporabo s filtrom, ki omogoča čiščenje kosti s CO2 pred cementiranjem.</t>
  </si>
  <si>
    <t>Morebiten dodaten inštrumentarij mora ponudnik dati na uporabo brezplačno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</si>
</sst>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76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1" fillId="0" borderId="2" xfId="3" applyBorder="1">
      <alignment horizontal="left" vertical="center" wrapText="1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kyqlL8xHDtoxrw0yCSN1RwePnXPRG5TrVMg272DxRs5uoTxCEKpPCTs5vBfLSpuCFQplqYxy+sA3CQWvC5toYg==" saltValue="wy1tXe51MBGnYBxd9UK2p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16-18/17&amp;RStran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Q5aP/zQgK4xAsbJ5qcpgSYF4524zBZeQDKNGZbnep0yEB8DyNlhcDLFif/phQcyK+nvgDvc+CP+kiqCliYDA5A==" saltValue="xK4vlQ5ekYhhY7z0RRqjO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16-18/17&amp;RStran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j2gkVbj2HnIOLz8EDh/I2xpPGhkdmQYqDxsDYQCXZqAoqyFnRjHr7X9hNH2bgNSLxDCKYh4fn0z82+TP7p24NQ==" saltValue="CWayuJFyUs6aE7L8LNckDg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16-18/17&amp;RStran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7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x14ac:dyDescent="0.25">
      <c r="B6" s="3"/>
    </row>
    <row r="7" spans="2:2" ht="13.5" thickBot="1" x14ac:dyDescent="0.3">
      <c r="B7" s="5" t="s">
        <v>51</v>
      </c>
    </row>
  </sheetData>
  <sheetProtection algorithmName="SHA-512" hashValue="gPBmLTUNJqeiJYs6aFA9Za3gsLXXpZqwSvsmeMHIbqESYdoyXy82jybIOurG11JCMN+1jGFhsdnM/KPcJyN8LQ==" saltValue="lyynIvbE7N7oFsl6RtTCj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16-18/17&amp;RStran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55"/>
  <sheetViews>
    <sheetView tabSelected="1"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61.85546875" style="1" customWidth="1"/>
    <col min="4" max="4" width="40.5703125" style="1" customWidth="1"/>
    <col min="5" max="5" width="21.5703125" style="1" customWidth="1"/>
    <col min="6" max="7" width="10.71093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53</v>
      </c>
      <c r="C5" s="2" t="s">
        <v>54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55</v>
      </c>
      <c r="B11" s="54" t="s">
        <v>56</v>
      </c>
      <c r="C11" s="18" t="s">
        <v>57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59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ht="25.5" x14ac:dyDescent="0.25">
      <c r="A13" s="51" t="s">
        <v>83</v>
      </c>
      <c r="B13" s="9">
        <v>1</v>
      </c>
      <c r="C13" s="22" t="s">
        <v>84</v>
      </c>
      <c r="D13" s="22" t="s">
        <v>83</v>
      </c>
      <c r="E13" s="22" t="s">
        <v>85</v>
      </c>
      <c r="F13" s="22" t="s">
        <v>83</v>
      </c>
      <c r="G13" s="22" t="s">
        <v>83</v>
      </c>
      <c r="H13" s="23" t="s">
        <v>86</v>
      </c>
      <c r="I13" s="24">
        <v>15</v>
      </c>
      <c r="J13" s="55"/>
      <c r="K13" s="9">
        <v>1</v>
      </c>
      <c r="L13" s="25"/>
      <c r="M13" s="26"/>
      <c r="N13" s="27"/>
      <c r="O13" s="28">
        <f t="shared" ref="O13:O18" si="0">ROUND(ROUND(L13,4)*(1-M13),4)</f>
        <v>0</v>
      </c>
      <c r="P13" s="28">
        <f t="shared" ref="P13:P18" si="1">ROUND(ROUND(O13,4)*(1+N13),4)</f>
        <v>0</v>
      </c>
      <c r="Q13" s="28">
        <f t="shared" ref="Q13:R18" si="2">ROUND($I13*O13,4)</f>
        <v>0</v>
      </c>
      <c r="R13" s="28">
        <f t="shared" si="2"/>
        <v>0</v>
      </c>
      <c r="S13" s="29"/>
      <c r="T13" s="29"/>
      <c r="U13" s="29"/>
      <c r="V13" s="29"/>
      <c r="W13" s="30"/>
    </row>
    <row r="14" spans="1:23" ht="25.5" x14ac:dyDescent="0.25">
      <c r="A14" s="52" t="s">
        <v>83</v>
      </c>
      <c r="B14" s="11">
        <v>2</v>
      </c>
      <c r="C14" s="31" t="s">
        <v>87</v>
      </c>
      <c r="D14" s="31" t="s">
        <v>88</v>
      </c>
      <c r="E14" s="31" t="s">
        <v>83</v>
      </c>
      <c r="F14" s="31" t="s">
        <v>83</v>
      </c>
      <c r="G14" s="31" t="s">
        <v>83</v>
      </c>
      <c r="H14" s="32" t="s">
        <v>86</v>
      </c>
      <c r="I14" s="33">
        <v>9</v>
      </c>
      <c r="J14" s="56"/>
      <c r="K14" s="11">
        <v>1</v>
      </c>
      <c r="L14" s="34"/>
      <c r="M14" s="35"/>
      <c r="N14" s="36"/>
      <c r="O14" s="37">
        <f t="shared" si="0"/>
        <v>0</v>
      </c>
      <c r="P14" s="37">
        <f t="shared" si="1"/>
        <v>0</v>
      </c>
      <c r="Q14" s="37">
        <f t="shared" si="2"/>
        <v>0</v>
      </c>
      <c r="R14" s="37">
        <f t="shared" si="2"/>
        <v>0</v>
      </c>
      <c r="S14" s="38"/>
      <c r="T14" s="38"/>
      <c r="U14" s="38"/>
      <c r="V14" s="38"/>
      <c r="W14" s="39"/>
    </row>
    <row r="15" spans="1:23" ht="25.5" x14ac:dyDescent="0.25">
      <c r="A15" s="52" t="s">
        <v>83</v>
      </c>
      <c r="B15" s="11">
        <v>3</v>
      </c>
      <c r="C15" s="31" t="s">
        <v>89</v>
      </c>
      <c r="D15" s="31" t="s">
        <v>90</v>
      </c>
      <c r="E15" s="31" t="s">
        <v>83</v>
      </c>
      <c r="F15" s="31" t="s">
        <v>83</v>
      </c>
      <c r="G15" s="31" t="s">
        <v>83</v>
      </c>
      <c r="H15" s="32" t="s">
        <v>86</v>
      </c>
      <c r="I15" s="33">
        <v>1</v>
      </c>
      <c r="J15" s="56"/>
      <c r="K15" s="11">
        <v>1</v>
      </c>
      <c r="L15" s="34"/>
      <c r="M15" s="35"/>
      <c r="N15" s="36"/>
      <c r="O15" s="37">
        <f t="shared" si="0"/>
        <v>0</v>
      </c>
      <c r="P15" s="37">
        <f t="shared" si="1"/>
        <v>0</v>
      </c>
      <c r="Q15" s="37">
        <f t="shared" si="2"/>
        <v>0</v>
      </c>
      <c r="R15" s="37">
        <f t="shared" si="2"/>
        <v>0</v>
      </c>
      <c r="S15" s="38"/>
      <c r="T15" s="38"/>
      <c r="U15" s="38"/>
      <c r="V15" s="38"/>
      <c r="W15" s="39"/>
    </row>
    <row r="16" spans="1:23" ht="25.5" x14ac:dyDescent="0.25">
      <c r="A16" s="52" t="s">
        <v>83</v>
      </c>
      <c r="B16" s="11">
        <v>4</v>
      </c>
      <c r="C16" s="31" t="s">
        <v>91</v>
      </c>
      <c r="D16" s="31" t="s">
        <v>83</v>
      </c>
      <c r="E16" s="31" t="s">
        <v>85</v>
      </c>
      <c r="F16" s="31" t="s">
        <v>83</v>
      </c>
      <c r="G16" s="31" t="s">
        <v>83</v>
      </c>
      <c r="H16" s="32" t="s">
        <v>86</v>
      </c>
      <c r="I16" s="33">
        <v>1</v>
      </c>
      <c r="J16" s="56"/>
      <c r="K16" s="11">
        <v>1</v>
      </c>
      <c r="L16" s="34"/>
      <c r="M16" s="35"/>
      <c r="N16" s="36"/>
      <c r="O16" s="37">
        <f t="shared" si="0"/>
        <v>0</v>
      </c>
      <c r="P16" s="37">
        <f t="shared" si="1"/>
        <v>0</v>
      </c>
      <c r="Q16" s="37">
        <f t="shared" si="2"/>
        <v>0</v>
      </c>
      <c r="R16" s="37">
        <f t="shared" si="2"/>
        <v>0</v>
      </c>
      <c r="S16" s="38"/>
      <c r="T16" s="38"/>
      <c r="U16" s="38"/>
      <c r="V16" s="38"/>
      <c r="W16" s="39"/>
    </row>
    <row r="17" spans="1:23" ht="25.5" x14ac:dyDescent="0.25">
      <c r="A17" s="52" t="s">
        <v>83</v>
      </c>
      <c r="B17" s="11">
        <v>5</v>
      </c>
      <c r="C17" s="31" t="s">
        <v>92</v>
      </c>
      <c r="D17" s="31" t="s">
        <v>93</v>
      </c>
      <c r="E17" s="31" t="s">
        <v>83</v>
      </c>
      <c r="F17" s="31" t="s">
        <v>83</v>
      </c>
      <c r="G17" s="31" t="s">
        <v>83</v>
      </c>
      <c r="H17" s="32" t="s">
        <v>86</v>
      </c>
      <c r="I17" s="33">
        <v>3</v>
      </c>
      <c r="J17" s="56"/>
      <c r="K17" s="11">
        <v>1</v>
      </c>
      <c r="L17" s="34"/>
      <c r="M17" s="35"/>
      <c r="N17" s="36"/>
      <c r="O17" s="37">
        <f t="shared" si="0"/>
        <v>0</v>
      </c>
      <c r="P17" s="37">
        <f t="shared" si="1"/>
        <v>0</v>
      </c>
      <c r="Q17" s="37">
        <f t="shared" si="2"/>
        <v>0</v>
      </c>
      <c r="R17" s="37">
        <f t="shared" si="2"/>
        <v>0</v>
      </c>
      <c r="S17" s="38"/>
      <c r="T17" s="38"/>
      <c r="U17" s="38"/>
      <c r="V17" s="38"/>
      <c r="W17" s="39"/>
    </row>
    <row r="18" spans="1:23" ht="26.25" thickBot="1" x14ac:dyDescent="0.3">
      <c r="A18" s="53" t="s">
        <v>83</v>
      </c>
      <c r="B18" s="13">
        <v>6</v>
      </c>
      <c r="C18" s="40" t="s">
        <v>94</v>
      </c>
      <c r="D18" s="40" t="s">
        <v>93</v>
      </c>
      <c r="E18" s="40" t="s">
        <v>83</v>
      </c>
      <c r="F18" s="40" t="s">
        <v>83</v>
      </c>
      <c r="G18" s="40" t="s">
        <v>83</v>
      </c>
      <c r="H18" s="41" t="s">
        <v>86</v>
      </c>
      <c r="I18" s="42">
        <v>1</v>
      </c>
      <c r="J18" s="57"/>
      <c r="K18" s="13">
        <v>1</v>
      </c>
      <c r="L18" s="43"/>
      <c r="M18" s="44"/>
      <c r="N18" s="45"/>
      <c r="O18" s="46">
        <f t="shared" si="0"/>
        <v>0</v>
      </c>
      <c r="P18" s="46">
        <f t="shared" si="1"/>
        <v>0</v>
      </c>
      <c r="Q18" s="46">
        <f t="shared" si="2"/>
        <v>0</v>
      </c>
      <c r="R18" s="46">
        <f t="shared" si="2"/>
        <v>0</v>
      </c>
      <c r="S18" s="47"/>
      <c r="T18" s="47"/>
      <c r="U18" s="47"/>
      <c r="V18" s="47"/>
      <c r="W18" s="48"/>
    </row>
    <row r="19" spans="1:23" ht="13.5" thickBot="1" x14ac:dyDescent="0.3">
      <c r="P19" s="58" t="s">
        <v>95</v>
      </c>
      <c r="Q19" s="59">
        <f>SUM(Q13:Q18)</f>
        <v>0</v>
      </c>
      <c r="R19" s="60">
        <f>SUM(R13:R18)</f>
        <v>0</v>
      </c>
    </row>
    <row r="21" spans="1:23" ht="13.5" thickBot="1" x14ac:dyDescent="0.3"/>
    <row r="22" spans="1:23" ht="13.5" thickBot="1" x14ac:dyDescent="0.3">
      <c r="A22" s="49" t="s">
        <v>55</v>
      </c>
      <c r="B22" s="54" t="s">
        <v>96</v>
      </c>
      <c r="C22" s="18" t="s">
        <v>97</v>
      </c>
      <c r="D22" s="18"/>
      <c r="E22" s="18"/>
      <c r="F22" s="18"/>
      <c r="G22" s="18"/>
      <c r="H22" s="18" t="s">
        <v>58</v>
      </c>
      <c r="I22" s="18"/>
      <c r="J22" s="8"/>
      <c r="K22" s="7"/>
      <c r="L22" s="18" t="s">
        <v>98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8"/>
    </row>
    <row r="23" spans="1:23" ht="26.25" thickBot="1" x14ac:dyDescent="0.3">
      <c r="A23" s="50" t="s">
        <v>60</v>
      </c>
      <c r="B23" s="19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1" t="s">
        <v>69</v>
      </c>
      <c r="K23" s="19" t="s">
        <v>70</v>
      </c>
      <c r="L23" s="20" t="s">
        <v>71</v>
      </c>
      <c r="M23" s="20" t="s">
        <v>72</v>
      </c>
      <c r="N23" s="20" t="s">
        <v>73</v>
      </c>
      <c r="O23" s="20" t="s">
        <v>74</v>
      </c>
      <c r="P23" s="20" t="s">
        <v>75</v>
      </c>
      <c r="Q23" s="20" t="s">
        <v>76</v>
      </c>
      <c r="R23" s="20" t="s">
        <v>77</v>
      </c>
      <c r="S23" s="20" t="s">
        <v>78</v>
      </c>
      <c r="T23" s="20" t="s">
        <v>79</v>
      </c>
      <c r="U23" s="20" t="s">
        <v>80</v>
      </c>
      <c r="V23" s="20" t="s">
        <v>81</v>
      </c>
      <c r="W23" s="21" t="s">
        <v>82</v>
      </c>
    </row>
    <row r="24" spans="1:23" x14ac:dyDescent="0.25">
      <c r="A24" s="51" t="s">
        <v>83</v>
      </c>
      <c r="B24" s="9">
        <v>1</v>
      </c>
      <c r="C24" s="22" t="s">
        <v>99</v>
      </c>
      <c r="D24" s="22" t="s">
        <v>83</v>
      </c>
      <c r="E24" s="22" t="s">
        <v>83</v>
      </c>
      <c r="F24" s="22" t="s">
        <v>83</v>
      </c>
      <c r="G24" s="22" t="s">
        <v>83</v>
      </c>
      <c r="H24" s="23" t="s">
        <v>86</v>
      </c>
      <c r="I24" s="24">
        <v>170</v>
      </c>
      <c r="J24" s="55"/>
      <c r="K24" s="9">
        <v>1</v>
      </c>
      <c r="L24" s="25"/>
      <c r="M24" s="26"/>
      <c r="N24" s="27"/>
      <c r="O24" s="28">
        <f t="shared" ref="O24:O39" si="3">ROUND(ROUND(L24,4)*(1-M24),4)</f>
        <v>0</v>
      </c>
      <c r="P24" s="28">
        <f t="shared" ref="P24:P39" si="4">ROUND(ROUND(O24,4)*(1+N24),4)</f>
        <v>0</v>
      </c>
      <c r="Q24" s="28">
        <f t="shared" ref="Q24:Q39" si="5">ROUND($I24*O24,4)</f>
        <v>0</v>
      </c>
      <c r="R24" s="28">
        <f t="shared" ref="R24:R39" si="6">ROUND($I24*P24,4)</f>
        <v>0</v>
      </c>
      <c r="S24" s="29"/>
      <c r="T24" s="29"/>
      <c r="U24" s="29"/>
      <c r="V24" s="29"/>
      <c r="W24" s="30"/>
    </row>
    <row r="25" spans="1:23" ht="25.5" x14ac:dyDescent="0.25">
      <c r="A25" s="52" t="s">
        <v>83</v>
      </c>
      <c r="B25" s="11">
        <v>2</v>
      </c>
      <c r="C25" s="31" t="s">
        <v>100</v>
      </c>
      <c r="D25" s="31" t="s">
        <v>83</v>
      </c>
      <c r="E25" s="31" t="s">
        <v>83</v>
      </c>
      <c r="F25" s="31" t="s">
        <v>83</v>
      </c>
      <c r="G25" s="31" t="s">
        <v>83</v>
      </c>
      <c r="H25" s="32" t="s">
        <v>86</v>
      </c>
      <c r="I25" s="33">
        <v>1</v>
      </c>
      <c r="J25" s="56"/>
      <c r="K25" s="11">
        <v>1</v>
      </c>
      <c r="L25" s="34"/>
      <c r="M25" s="35"/>
      <c r="N25" s="36"/>
      <c r="O25" s="37">
        <f t="shared" si="3"/>
        <v>0</v>
      </c>
      <c r="P25" s="37">
        <f t="shared" si="4"/>
        <v>0</v>
      </c>
      <c r="Q25" s="37">
        <f t="shared" si="5"/>
        <v>0</v>
      </c>
      <c r="R25" s="37">
        <f t="shared" si="6"/>
        <v>0</v>
      </c>
      <c r="S25" s="38"/>
      <c r="T25" s="38"/>
      <c r="U25" s="38"/>
      <c r="V25" s="38"/>
      <c r="W25" s="39"/>
    </row>
    <row r="26" spans="1:23" ht="25.5" x14ac:dyDescent="0.25">
      <c r="A26" s="52" t="s">
        <v>83</v>
      </c>
      <c r="B26" s="11">
        <v>3</v>
      </c>
      <c r="C26" s="31" t="s">
        <v>101</v>
      </c>
      <c r="D26" s="31" t="s">
        <v>102</v>
      </c>
      <c r="E26" s="31" t="s">
        <v>83</v>
      </c>
      <c r="F26" s="31" t="s">
        <v>83</v>
      </c>
      <c r="G26" s="31" t="s">
        <v>83</v>
      </c>
      <c r="H26" s="32" t="s">
        <v>86</v>
      </c>
      <c r="I26" s="33">
        <v>1</v>
      </c>
      <c r="J26" s="56"/>
      <c r="K26" s="11">
        <v>1</v>
      </c>
      <c r="L26" s="34"/>
      <c r="M26" s="35"/>
      <c r="N26" s="36"/>
      <c r="O26" s="37">
        <f t="shared" si="3"/>
        <v>0</v>
      </c>
      <c r="P26" s="37">
        <f t="shared" si="4"/>
        <v>0</v>
      </c>
      <c r="Q26" s="37">
        <f t="shared" si="5"/>
        <v>0</v>
      </c>
      <c r="R26" s="37">
        <f t="shared" si="6"/>
        <v>0</v>
      </c>
      <c r="S26" s="38"/>
      <c r="T26" s="38"/>
      <c r="U26" s="38"/>
      <c r="V26" s="38"/>
      <c r="W26" s="39"/>
    </row>
    <row r="27" spans="1:23" ht="25.5" x14ac:dyDescent="0.25">
      <c r="A27" s="52" t="s">
        <v>83</v>
      </c>
      <c r="B27" s="11">
        <v>4</v>
      </c>
      <c r="C27" s="31" t="s">
        <v>103</v>
      </c>
      <c r="D27" s="31" t="s">
        <v>83</v>
      </c>
      <c r="E27" s="31" t="s">
        <v>83</v>
      </c>
      <c r="F27" s="31" t="s">
        <v>83</v>
      </c>
      <c r="G27" s="31" t="s">
        <v>83</v>
      </c>
      <c r="H27" s="32" t="s">
        <v>86</v>
      </c>
      <c r="I27" s="33">
        <v>130</v>
      </c>
      <c r="J27" s="56"/>
      <c r="K27" s="11">
        <v>1</v>
      </c>
      <c r="L27" s="34"/>
      <c r="M27" s="35"/>
      <c r="N27" s="36"/>
      <c r="O27" s="37">
        <f t="shared" si="3"/>
        <v>0</v>
      </c>
      <c r="P27" s="37">
        <f t="shared" si="4"/>
        <v>0</v>
      </c>
      <c r="Q27" s="37">
        <f t="shared" si="5"/>
        <v>0</v>
      </c>
      <c r="R27" s="37">
        <f t="shared" si="6"/>
        <v>0</v>
      </c>
      <c r="S27" s="38"/>
      <c r="T27" s="38"/>
      <c r="U27" s="38"/>
      <c r="V27" s="38"/>
      <c r="W27" s="39"/>
    </row>
    <row r="28" spans="1:23" ht="25.5" x14ac:dyDescent="0.25">
      <c r="A28" s="52" t="s">
        <v>83</v>
      </c>
      <c r="B28" s="11">
        <v>5</v>
      </c>
      <c r="C28" s="31" t="s">
        <v>104</v>
      </c>
      <c r="D28" s="31" t="s">
        <v>105</v>
      </c>
      <c r="E28" s="31" t="s">
        <v>83</v>
      </c>
      <c r="F28" s="31" t="s">
        <v>83</v>
      </c>
      <c r="G28" s="31" t="s">
        <v>83</v>
      </c>
      <c r="H28" s="32" t="s">
        <v>86</v>
      </c>
      <c r="I28" s="33">
        <v>1</v>
      </c>
      <c r="J28" s="56"/>
      <c r="K28" s="11">
        <v>1</v>
      </c>
      <c r="L28" s="34"/>
      <c r="M28" s="35"/>
      <c r="N28" s="36"/>
      <c r="O28" s="37">
        <f t="shared" si="3"/>
        <v>0</v>
      </c>
      <c r="P28" s="37">
        <f t="shared" si="4"/>
        <v>0</v>
      </c>
      <c r="Q28" s="37">
        <f t="shared" si="5"/>
        <v>0</v>
      </c>
      <c r="R28" s="37">
        <f t="shared" si="6"/>
        <v>0</v>
      </c>
      <c r="S28" s="38"/>
      <c r="T28" s="38"/>
      <c r="U28" s="38"/>
      <c r="V28" s="38"/>
      <c r="W28" s="39"/>
    </row>
    <row r="29" spans="1:23" x14ac:dyDescent="0.25">
      <c r="A29" s="52" t="s">
        <v>83</v>
      </c>
      <c r="B29" s="11">
        <v>6</v>
      </c>
      <c r="C29" s="31" t="s">
        <v>106</v>
      </c>
      <c r="D29" s="31" t="s">
        <v>107</v>
      </c>
      <c r="E29" s="31" t="s">
        <v>85</v>
      </c>
      <c r="F29" s="31" t="s">
        <v>83</v>
      </c>
      <c r="G29" s="31" t="s">
        <v>83</v>
      </c>
      <c r="H29" s="32" t="s">
        <v>86</v>
      </c>
      <c r="I29" s="33">
        <v>75</v>
      </c>
      <c r="J29" s="56"/>
      <c r="K29" s="11">
        <v>1</v>
      </c>
      <c r="L29" s="34"/>
      <c r="M29" s="35"/>
      <c r="N29" s="36"/>
      <c r="O29" s="37">
        <f t="shared" si="3"/>
        <v>0</v>
      </c>
      <c r="P29" s="37">
        <f t="shared" si="4"/>
        <v>0</v>
      </c>
      <c r="Q29" s="37">
        <f t="shared" si="5"/>
        <v>0</v>
      </c>
      <c r="R29" s="37">
        <f t="shared" si="6"/>
        <v>0</v>
      </c>
      <c r="S29" s="38"/>
      <c r="T29" s="38"/>
      <c r="U29" s="38"/>
      <c r="V29" s="38"/>
      <c r="W29" s="39"/>
    </row>
    <row r="30" spans="1:23" x14ac:dyDescent="0.25">
      <c r="A30" s="52" t="s">
        <v>83</v>
      </c>
      <c r="B30" s="11">
        <v>7</v>
      </c>
      <c r="C30" s="31" t="s">
        <v>108</v>
      </c>
      <c r="D30" s="31" t="s">
        <v>109</v>
      </c>
      <c r="E30" s="31" t="s">
        <v>83</v>
      </c>
      <c r="F30" s="31" t="s">
        <v>83</v>
      </c>
      <c r="G30" s="31" t="s">
        <v>83</v>
      </c>
      <c r="H30" s="32" t="s">
        <v>86</v>
      </c>
      <c r="I30" s="33">
        <v>300</v>
      </c>
      <c r="J30" s="56"/>
      <c r="K30" s="11">
        <v>1</v>
      </c>
      <c r="L30" s="34"/>
      <c r="M30" s="35"/>
      <c r="N30" s="36"/>
      <c r="O30" s="37">
        <f t="shared" si="3"/>
        <v>0</v>
      </c>
      <c r="P30" s="37">
        <f t="shared" si="4"/>
        <v>0</v>
      </c>
      <c r="Q30" s="37">
        <f t="shared" si="5"/>
        <v>0</v>
      </c>
      <c r="R30" s="37">
        <f t="shared" si="6"/>
        <v>0</v>
      </c>
      <c r="S30" s="38"/>
      <c r="T30" s="38"/>
      <c r="U30" s="38"/>
      <c r="V30" s="38"/>
      <c r="W30" s="39"/>
    </row>
    <row r="31" spans="1:23" ht="25.5" x14ac:dyDescent="0.25">
      <c r="A31" s="52" t="s">
        <v>83</v>
      </c>
      <c r="B31" s="11">
        <v>8</v>
      </c>
      <c r="C31" s="31" t="s">
        <v>110</v>
      </c>
      <c r="D31" s="31" t="s">
        <v>111</v>
      </c>
      <c r="E31" s="31" t="s">
        <v>83</v>
      </c>
      <c r="F31" s="31" t="s">
        <v>83</v>
      </c>
      <c r="G31" s="31" t="s">
        <v>83</v>
      </c>
      <c r="H31" s="32" t="s">
        <v>86</v>
      </c>
      <c r="I31" s="33">
        <v>18</v>
      </c>
      <c r="J31" s="56"/>
      <c r="K31" s="11">
        <v>1</v>
      </c>
      <c r="L31" s="34"/>
      <c r="M31" s="35"/>
      <c r="N31" s="36"/>
      <c r="O31" s="37">
        <f t="shared" si="3"/>
        <v>0</v>
      </c>
      <c r="P31" s="37">
        <f t="shared" si="4"/>
        <v>0</v>
      </c>
      <c r="Q31" s="37">
        <f t="shared" si="5"/>
        <v>0</v>
      </c>
      <c r="R31" s="37">
        <f t="shared" si="6"/>
        <v>0</v>
      </c>
      <c r="S31" s="38"/>
      <c r="T31" s="38"/>
      <c r="U31" s="38"/>
      <c r="V31" s="38"/>
      <c r="W31" s="39"/>
    </row>
    <row r="32" spans="1:23" ht="25.5" x14ac:dyDescent="0.25">
      <c r="A32" s="52" t="s">
        <v>83</v>
      </c>
      <c r="B32" s="11">
        <v>9</v>
      </c>
      <c r="C32" s="31" t="s">
        <v>112</v>
      </c>
      <c r="D32" s="31" t="s">
        <v>83</v>
      </c>
      <c r="E32" s="31" t="s">
        <v>85</v>
      </c>
      <c r="F32" s="31" t="s">
        <v>83</v>
      </c>
      <c r="G32" s="31" t="s">
        <v>83</v>
      </c>
      <c r="H32" s="32" t="s">
        <v>86</v>
      </c>
      <c r="I32" s="33">
        <v>340</v>
      </c>
      <c r="J32" s="56"/>
      <c r="K32" s="11">
        <v>1</v>
      </c>
      <c r="L32" s="34"/>
      <c r="M32" s="35"/>
      <c r="N32" s="36"/>
      <c r="O32" s="37">
        <f t="shared" si="3"/>
        <v>0</v>
      </c>
      <c r="P32" s="37">
        <f t="shared" si="4"/>
        <v>0</v>
      </c>
      <c r="Q32" s="37">
        <f t="shared" si="5"/>
        <v>0</v>
      </c>
      <c r="R32" s="37">
        <f t="shared" si="6"/>
        <v>0</v>
      </c>
      <c r="S32" s="38"/>
      <c r="T32" s="38"/>
      <c r="U32" s="38"/>
      <c r="V32" s="38"/>
      <c r="W32" s="39"/>
    </row>
    <row r="33" spans="1:23" x14ac:dyDescent="0.25">
      <c r="A33" s="52" t="s">
        <v>83</v>
      </c>
      <c r="B33" s="11">
        <v>10</v>
      </c>
      <c r="C33" s="31" t="s">
        <v>113</v>
      </c>
      <c r="D33" s="31" t="s">
        <v>83</v>
      </c>
      <c r="E33" s="31" t="s">
        <v>85</v>
      </c>
      <c r="F33" s="31" t="s">
        <v>83</v>
      </c>
      <c r="G33" s="31" t="s">
        <v>83</v>
      </c>
      <c r="H33" s="32" t="s">
        <v>86</v>
      </c>
      <c r="I33" s="33">
        <v>40</v>
      </c>
      <c r="J33" s="56"/>
      <c r="K33" s="11">
        <v>1</v>
      </c>
      <c r="L33" s="34"/>
      <c r="M33" s="35"/>
      <c r="N33" s="36"/>
      <c r="O33" s="37">
        <f t="shared" si="3"/>
        <v>0</v>
      </c>
      <c r="P33" s="37">
        <f t="shared" si="4"/>
        <v>0</v>
      </c>
      <c r="Q33" s="37">
        <f t="shared" si="5"/>
        <v>0</v>
      </c>
      <c r="R33" s="37">
        <f t="shared" si="6"/>
        <v>0</v>
      </c>
      <c r="S33" s="38"/>
      <c r="T33" s="38"/>
      <c r="U33" s="38"/>
      <c r="V33" s="38"/>
      <c r="W33" s="39"/>
    </row>
    <row r="34" spans="1:23" ht="38.25" x14ac:dyDescent="0.25">
      <c r="A34" s="52" t="s">
        <v>83</v>
      </c>
      <c r="B34" s="11">
        <v>11</v>
      </c>
      <c r="C34" s="31" t="s">
        <v>114</v>
      </c>
      <c r="D34" s="31" t="s">
        <v>115</v>
      </c>
      <c r="E34" s="31" t="s">
        <v>83</v>
      </c>
      <c r="F34" s="31" t="s">
        <v>83</v>
      </c>
      <c r="G34" s="31" t="s">
        <v>83</v>
      </c>
      <c r="H34" s="32" t="s">
        <v>86</v>
      </c>
      <c r="I34" s="33">
        <v>170</v>
      </c>
      <c r="J34" s="56"/>
      <c r="K34" s="11">
        <v>1</v>
      </c>
      <c r="L34" s="34"/>
      <c r="M34" s="35"/>
      <c r="N34" s="36"/>
      <c r="O34" s="37">
        <f t="shared" si="3"/>
        <v>0</v>
      </c>
      <c r="P34" s="37">
        <f t="shared" si="4"/>
        <v>0</v>
      </c>
      <c r="Q34" s="37">
        <f t="shared" si="5"/>
        <v>0</v>
      </c>
      <c r="R34" s="37">
        <f t="shared" si="6"/>
        <v>0</v>
      </c>
      <c r="S34" s="38"/>
      <c r="T34" s="38"/>
      <c r="U34" s="38"/>
      <c r="V34" s="38"/>
      <c r="W34" s="39"/>
    </row>
    <row r="35" spans="1:23" ht="38.25" x14ac:dyDescent="0.25">
      <c r="A35" s="52" t="s">
        <v>83</v>
      </c>
      <c r="B35" s="11">
        <v>12</v>
      </c>
      <c r="C35" s="31" t="s">
        <v>116</v>
      </c>
      <c r="D35" s="31" t="s">
        <v>117</v>
      </c>
      <c r="E35" s="31" t="s">
        <v>83</v>
      </c>
      <c r="F35" s="31" t="s">
        <v>83</v>
      </c>
      <c r="G35" s="31" t="s">
        <v>83</v>
      </c>
      <c r="H35" s="32" t="s">
        <v>86</v>
      </c>
      <c r="I35" s="33">
        <v>1</v>
      </c>
      <c r="J35" s="56"/>
      <c r="K35" s="11">
        <v>1</v>
      </c>
      <c r="L35" s="34"/>
      <c r="M35" s="35"/>
      <c r="N35" s="36"/>
      <c r="O35" s="37">
        <f t="shared" si="3"/>
        <v>0</v>
      </c>
      <c r="P35" s="37">
        <f t="shared" si="4"/>
        <v>0</v>
      </c>
      <c r="Q35" s="37">
        <f t="shared" si="5"/>
        <v>0</v>
      </c>
      <c r="R35" s="37">
        <f t="shared" si="6"/>
        <v>0</v>
      </c>
      <c r="S35" s="38"/>
      <c r="T35" s="38"/>
      <c r="U35" s="38"/>
      <c r="V35" s="38"/>
      <c r="W35" s="39"/>
    </row>
    <row r="36" spans="1:23" ht="25.5" x14ac:dyDescent="0.25">
      <c r="A36" s="52" t="s">
        <v>83</v>
      </c>
      <c r="B36" s="11">
        <v>13</v>
      </c>
      <c r="C36" s="31" t="s">
        <v>118</v>
      </c>
      <c r="D36" s="31" t="s">
        <v>119</v>
      </c>
      <c r="E36" s="31" t="s">
        <v>120</v>
      </c>
      <c r="F36" s="31" t="s">
        <v>83</v>
      </c>
      <c r="G36" s="31" t="s">
        <v>83</v>
      </c>
      <c r="H36" s="32" t="s">
        <v>86</v>
      </c>
      <c r="I36" s="33">
        <v>210</v>
      </c>
      <c r="J36" s="56"/>
      <c r="K36" s="11">
        <v>1</v>
      </c>
      <c r="L36" s="34"/>
      <c r="M36" s="35"/>
      <c r="N36" s="36"/>
      <c r="O36" s="37">
        <f t="shared" si="3"/>
        <v>0</v>
      </c>
      <c r="P36" s="37">
        <f t="shared" si="4"/>
        <v>0</v>
      </c>
      <c r="Q36" s="37">
        <f t="shared" si="5"/>
        <v>0</v>
      </c>
      <c r="R36" s="37">
        <f t="shared" si="6"/>
        <v>0</v>
      </c>
      <c r="S36" s="38"/>
      <c r="T36" s="38"/>
      <c r="U36" s="38"/>
      <c r="V36" s="38"/>
      <c r="W36" s="39"/>
    </row>
    <row r="37" spans="1:23" ht="38.25" x14ac:dyDescent="0.25">
      <c r="A37" s="52" t="s">
        <v>83</v>
      </c>
      <c r="B37" s="11">
        <v>14</v>
      </c>
      <c r="C37" s="31" t="s">
        <v>121</v>
      </c>
      <c r="D37" s="31" t="s">
        <v>122</v>
      </c>
      <c r="E37" s="31" t="s">
        <v>83</v>
      </c>
      <c r="F37" s="31" t="s">
        <v>83</v>
      </c>
      <c r="G37" s="31" t="s">
        <v>83</v>
      </c>
      <c r="H37" s="32" t="s">
        <v>86</v>
      </c>
      <c r="I37" s="33">
        <v>1</v>
      </c>
      <c r="J37" s="56"/>
      <c r="K37" s="11">
        <v>1</v>
      </c>
      <c r="L37" s="34"/>
      <c r="M37" s="35"/>
      <c r="N37" s="36"/>
      <c r="O37" s="37">
        <f t="shared" si="3"/>
        <v>0</v>
      </c>
      <c r="P37" s="37">
        <f t="shared" si="4"/>
        <v>0</v>
      </c>
      <c r="Q37" s="37">
        <f t="shared" si="5"/>
        <v>0</v>
      </c>
      <c r="R37" s="37">
        <f t="shared" si="6"/>
        <v>0</v>
      </c>
      <c r="S37" s="38"/>
      <c r="T37" s="38"/>
      <c r="U37" s="38"/>
      <c r="V37" s="38"/>
      <c r="W37" s="39"/>
    </row>
    <row r="38" spans="1:23" x14ac:dyDescent="0.25">
      <c r="A38" s="52" t="s">
        <v>83</v>
      </c>
      <c r="B38" s="11">
        <v>15</v>
      </c>
      <c r="C38" s="31" t="s">
        <v>123</v>
      </c>
      <c r="D38" s="31" t="s">
        <v>124</v>
      </c>
      <c r="E38" s="31" t="s">
        <v>83</v>
      </c>
      <c r="F38" s="31" t="s">
        <v>83</v>
      </c>
      <c r="G38" s="31" t="s">
        <v>83</v>
      </c>
      <c r="H38" s="32" t="s">
        <v>86</v>
      </c>
      <c r="I38" s="33">
        <v>1</v>
      </c>
      <c r="J38" s="56"/>
      <c r="K38" s="11">
        <v>1</v>
      </c>
      <c r="L38" s="34"/>
      <c r="M38" s="35"/>
      <c r="N38" s="36"/>
      <c r="O38" s="37">
        <f t="shared" si="3"/>
        <v>0</v>
      </c>
      <c r="P38" s="37">
        <f t="shared" si="4"/>
        <v>0</v>
      </c>
      <c r="Q38" s="37">
        <f t="shared" si="5"/>
        <v>0</v>
      </c>
      <c r="R38" s="37">
        <f t="shared" si="6"/>
        <v>0</v>
      </c>
      <c r="S38" s="38"/>
      <c r="T38" s="38"/>
      <c r="U38" s="38"/>
      <c r="V38" s="38"/>
      <c r="W38" s="39"/>
    </row>
    <row r="39" spans="1:23" ht="26.25" thickBot="1" x14ac:dyDescent="0.3">
      <c r="A39" s="53" t="s">
        <v>83</v>
      </c>
      <c r="B39" s="13">
        <v>16</v>
      </c>
      <c r="C39" s="40" t="s">
        <v>125</v>
      </c>
      <c r="D39" s="40" t="s">
        <v>126</v>
      </c>
      <c r="E39" s="40" t="s">
        <v>83</v>
      </c>
      <c r="F39" s="40" t="s">
        <v>83</v>
      </c>
      <c r="G39" s="40" t="s">
        <v>83</v>
      </c>
      <c r="H39" s="41" t="s">
        <v>86</v>
      </c>
      <c r="I39" s="42">
        <v>360</v>
      </c>
      <c r="J39" s="57"/>
      <c r="K39" s="13">
        <v>1</v>
      </c>
      <c r="L39" s="43"/>
      <c r="M39" s="44"/>
      <c r="N39" s="45"/>
      <c r="O39" s="46">
        <f t="shared" si="3"/>
        <v>0</v>
      </c>
      <c r="P39" s="46">
        <f t="shared" si="4"/>
        <v>0</v>
      </c>
      <c r="Q39" s="46">
        <f t="shared" si="5"/>
        <v>0</v>
      </c>
      <c r="R39" s="46">
        <f t="shared" si="6"/>
        <v>0</v>
      </c>
      <c r="S39" s="47"/>
      <c r="T39" s="47"/>
      <c r="U39" s="47"/>
      <c r="V39" s="47"/>
      <c r="W39" s="48"/>
    </row>
    <row r="40" spans="1:23" ht="13.5" thickBot="1" x14ac:dyDescent="0.3">
      <c r="P40" s="58" t="s">
        <v>95</v>
      </c>
      <c r="Q40" s="59">
        <f>SUM(Q24:Q39)</f>
        <v>0</v>
      </c>
      <c r="R40" s="60">
        <f>SUM(R24:R39)</f>
        <v>0</v>
      </c>
    </row>
    <row r="42" spans="1:23" ht="13.5" thickBot="1" x14ac:dyDescent="0.3"/>
    <row r="43" spans="1:23" ht="13.5" thickBot="1" x14ac:dyDescent="0.3">
      <c r="A43" s="49" t="s">
        <v>55</v>
      </c>
      <c r="B43" s="54" t="s">
        <v>127</v>
      </c>
      <c r="C43" s="18" t="s">
        <v>128</v>
      </c>
      <c r="D43" s="18"/>
      <c r="E43" s="18"/>
      <c r="F43" s="18"/>
      <c r="G43" s="18"/>
      <c r="H43" s="18" t="s">
        <v>58</v>
      </c>
      <c r="I43" s="18"/>
      <c r="J43" s="8"/>
      <c r="K43" s="7"/>
      <c r="L43" s="18" t="s">
        <v>129</v>
      </c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8"/>
    </row>
    <row r="44" spans="1:23" ht="26.25" thickBot="1" x14ac:dyDescent="0.3">
      <c r="A44" s="50" t="s">
        <v>60</v>
      </c>
      <c r="B44" s="19" t="s">
        <v>61</v>
      </c>
      <c r="C44" s="20" t="s">
        <v>62</v>
      </c>
      <c r="D44" s="20" t="s">
        <v>63</v>
      </c>
      <c r="E44" s="20" t="s">
        <v>64</v>
      </c>
      <c r="F44" s="20" t="s">
        <v>65</v>
      </c>
      <c r="G44" s="20" t="s">
        <v>66</v>
      </c>
      <c r="H44" s="20" t="s">
        <v>67</v>
      </c>
      <c r="I44" s="20" t="s">
        <v>68</v>
      </c>
      <c r="J44" s="21" t="s">
        <v>69</v>
      </c>
      <c r="K44" s="19" t="s">
        <v>70</v>
      </c>
      <c r="L44" s="20" t="s">
        <v>71</v>
      </c>
      <c r="M44" s="20" t="s">
        <v>72</v>
      </c>
      <c r="N44" s="20" t="s">
        <v>73</v>
      </c>
      <c r="O44" s="20" t="s">
        <v>74</v>
      </c>
      <c r="P44" s="20" t="s">
        <v>75</v>
      </c>
      <c r="Q44" s="20" t="s">
        <v>76</v>
      </c>
      <c r="R44" s="20" t="s">
        <v>77</v>
      </c>
      <c r="S44" s="20" t="s">
        <v>78</v>
      </c>
      <c r="T44" s="20" t="s">
        <v>79</v>
      </c>
      <c r="U44" s="20" t="s">
        <v>80</v>
      </c>
      <c r="V44" s="20" t="s">
        <v>81</v>
      </c>
      <c r="W44" s="21" t="s">
        <v>82</v>
      </c>
    </row>
    <row r="45" spans="1:23" x14ac:dyDescent="0.25">
      <c r="A45" s="51" t="s">
        <v>83</v>
      </c>
      <c r="B45" s="9">
        <v>1</v>
      </c>
      <c r="C45" s="22" t="s">
        <v>130</v>
      </c>
      <c r="D45" s="22" t="s">
        <v>83</v>
      </c>
      <c r="E45" s="22" t="s">
        <v>131</v>
      </c>
      <c r="F45" s="22" t="s">
        <v>83</v>
      </c>
      <c r="G45" s="22" t="s">
        <v>83</v>
      </c>
      <c r="H45" s="23" t="s">
        <v>86</v>
      </c>
      <c r="I45" s="24">
        <v>120</v>
      </c>
      <c r="J45" s="55"/>
      <c r="K45" s="9">
        <v>1</v>
      </c>
      <c r="L45" s="25"/>
      <c r="M45" s="26"/>
      <c r="N45" s="27"/>
      <c r="O45" s="28">
        <f t="shared" ref="O45:O56" si="7">ROUND(ROUND(L45,4)*(1-M45),4)</f>
        <v>0</v>
      </c>
      <c r="P45" s="28">
        <f t="shared" ref="P45:P56" si="8">ROUND(ROUND(O45,4)*(1+N45),4)</f>
        <v>0</v>
      </c>
      <c r="Q45" s="28">
        <f t="shared" ref="Q45:Q56" si="9">ROUND($I45*O45,4)</f>
        <v>0</v>
      </c>
      <c r="R45" s="28">
        <f t="shared" ref="R45:R56" si="10">ROUND($I45*P45,4)</f>
        <v>0</v>
      </c>
      <c r="S45" s="29"/>
      <c r="T45" s="29"/>
      <c r="U45" s="29"/>
      <c r="V45" s="29"/>
      <c r="W45" s="30"/>
    </row>
    <row r="46" spans="1:23" x14ac:dyDescent="0.25">
      <c r="A46" s="52" t="s">
        <v>83</v>
      </c>
      <c r="B46" s="11">
        <v>2</v>
      </c>
      <c r="C46" s="31" t="s">
        <v>132</v>
      </c>
      <c r="D46" s="31" t="s">
        <v>83</v>
      </c>
      <c r="E46" s="31" t="s">
        <v>131</v>
      </c>
      <c r="F46" s="31" t="s">
        <v>83</v>
      </c>
      <c r="G46" s="31" t="s">
        <v>83</v>
      </c>
      <c r="H46" s="32" t="s">
        <v>86</v>
      </c>
      <c r="I46" s="33">
        <v>450</v>
      </c>
      <c r="J46" s="56"/>
      <c r="K46" s="11">
        <v>1</v>
      </c>
      <c r="L46" s="34"/>
      <c r="M46" s="35"/>
      <c r="N46" s="36"/>
      <c r="O46" s="37">
        <f t="shared" si="7"/>
        <v>0</v>
      </c>
      <c r="P46" s="37">
        <f t="shared" si="8"/>
        <v>0</v>
      </c>
      <c r="Q46" s="37">
        <f t="shared" si="9"/>
        <v>0</v>
      </c>
      <c r="R46" s="37">
        <f t="shared" si="10"/>
        <v>0</v>
      </c>
      <c r="S46" s="38"/>
      <c r="T46" s="38"/>
      <c r="U46" s="38"/>
      <c r="V46" s="38"/>
      <c r="W46" s="39"/>
    </row>
    <row r="47" spans="1:23" x14ac:dyDescent="0.25">
      <c r="A47" s="52" t="s">
        <v>83</v>
      </c>
      <c r="B47" s="11">
        <v>3</v>
      </c>
      <c r="C47" s="31" t="s">
        <v>133</v>
      </c>
      <c r="D47" s="31" t="s">
        <v>134</v>
      </c>
      <c r="E47" s="31" t="s">
        <v>83</v>
      </c>
      <c r="F47" s="31" t="s">
        <v>83</v>
      </c>
      <c r="G47" s="31" t="s">
        <v>83</v>
      </c>
      <c r="H47" s="32" t="s">
        <v>86</v>
      </c>
      <c r="I47" s="33">
        <v>393</v>
      </c>
      <c r="J47" s="56"/>
      <c r="K47" s="11">
        <v>1</v>
      </c>
      <c r="L47" s="34"/>
      <c r="M47" s="35"/>
      <c r="N47" s="36"/>
      <c r="O47" s="37">
        <f t="shared" si="7"/>
        <v>0</v>
      </c>
      <c r="P47" s="37">
        <f t="shared" si="8"/>
        <v>0</v>
      </c>
      <c r="Q47" s="37">
        <f t="shared" si="9"/>
        <v>0</v>
      </c>
      <c r="R47" s="37">
        <f t="shared" si="10"/>
        <v>0</v>
      </c>
      <c r="S47" s="38"/>
      <c r="T47" s="38"/>
      <c r="U47" s="38"/>
      <c r="V47" s="38"/>
      <c r="W47" s="39"/>
    </row>
    <row r="48" spans="1:23" x14ac:dyDescent="0.25">
      <c r="A48" s="52" t="s">
        <v>83</v>
      </c>
      <c r="B48" s="11">
        <v>4</v>
      </c>
      <c r="C48" s="31" t="s">
        <v>135</v>
      </c>
      <c r="D48" s="31" t="s">
        <v>83</v>
      </c>
      <c r="E48" s="31" t="s">
        <v>131</v>
      </c>
      <c r="F48" s="31" t="s">
        <v>83</v>
      </c>
      <c r="G48" s="31" t="s">
        <v>83</v>
      </c>
      <c r="H48" s="32" t="s">
        <v>86</v>
      </c>
      <c r="I48" s="33">
        <v>42</v>
      </c>
      <c r="J48" s="56"/>
      <c r="K48" s="11">
        <v>1</v>
      </c>
      <c r="L48" s="34"/>
      <c r="M48" s="35"/>
      <c r="N48" s="36"/>
      <c r="O48" s="37">
        <f t="shared" si="7"/>
        <v>0</v>
      </c>
      <c r="P48" s="37">
        <f t="shared" si="8"/>
        <v>0</v>
      </c>
      <c r="Q48" s="37">
        <f t="shared" si="9"/>
        <v>0</v>
      </c>
      <c r="R48" s="37">
        <f t="shared" si="10"/>
        <v>0</v>
      </c>
      <c r="S48" s="38"/>
      <c r="T48" s="38"/>
      <c r="U48" s="38"/>
      <c r="V48" s="38"/>
      <c r="W48" s="39"/>
    </row>
    <row r="49" spans="1:23" x14ac:dyDescent="0.25">
      <c r="A49" s="52" t="s">
        <v>83</v>
      </c>
      <c r="B49" s="11">
        <v>5</v>
      </c>
      <c r="C49" s="31" t="s">
        <v>136</v>
      </c>
      <c r="D49" s="31" t="s">
        <v>83</v>
      </c>
      <c r="E49" s="31" t="s">
        <v>131</v>
      </c>
      <c r="F49" s="31" t="s">
        <v>83</v>
      </c>
      <c r="G49" s="31" t="s">
        <v>83</v>
      </c>
      <c r="H49" s="32" t="s">
        <v>86</v>
      </c>
      <c r="I49" s="33">
        <v>312</v>
      </c>
      <c r="J49" s="56"/>
      <c r="K49" s="11">
        <v>1</v>
      </c>
      <c r="L49" s="34"/>
      <c r="M49" s="35"/>
      <c r="N49" s="36"/>
      <c r="O49" s="37">
        <f t="shared" si="7"/>
        <v>0</v>
      </c>
      <c r="P49" s="37">
        <f t="shared" si="8"/>
        <v>0</v>
      </c>
      <c r="Q49" s="37">
        <f t="shared" si="9"/>
        <v>0</v>
      </c>
      <c r="R49" s="37">
        <f t="shared" si="10"/>
        <v>0</v>
      </c>
      <c r="S49" s="38"/>
      <c r="T49" s="38"/>
      <c r="U49" s="38"/>
      <c r="V49" s="38"/>
      <c r="W49" s="39"/>
    </row>
    <row r="50" spans="1:23" ht="38.25" x14ac:dyDescent="0.25">
      <c r="A50" s="52" t="s">
        <v>83</v>
      </c>
      <c r="B50" s="11">
        <v>6</v>
      </c>
      <c r="C50" s="31" t="s">
        <v>137</v>
      </c>
      <c r="D50" s="31" t="s">
        <v>138</v>
      </c>
      <c r="E50" s="31" t="s">
        <v>83</v>
      </c>
      <c r="F50" s="31" t="s">
        <v>83</v>
      </c>
      <c r="G50" s="31" t="s">
        <v>83</v>
      </c>
      <c r="H50" s="32" t="s">
        <v>86</v>
      </c>
      <c r="I50" s="33">
        <v>282</v>
      </c>
      <c r="J50" s="56"/>
      <c r="K50" s="11">
        <v>1</v>
      </c>
      <c r="L50" s="34"/>
      <c r="M50" s="35"/>
      <c r="N50" s="36"/>
      <c r="O50" s="37">
        <f t="shared" si="7"/>
        <v>0</v>
      </c>
      <c r="P50" s="37">
        <f t="shared" si="8"/>
        <v>0</v>
      </c>
      <c r="Q50" s="37">
        <f t="shared" si="9"/>
        <v>0</v>
      </c>
      <c r="R50" s="37">
        <f t="shared" si="10"/>
        <v>0</v>
      </c>
      <c r="S50" s="38"/>
      <c r="T50" s="38"/>
      <c r="U50" s="38"/>
      <c r="V50" s="38"/>
      <c r="W50" s="39"/>
    </row>
    <row r="51" spans="1:23" x14ac:dyDescent="0.25">
      <c r="A51" s="52" t="s">
        <v>83</v>
      </c>
      <c r="B51" s="11">
        <v>7</v>
      </c>
      <c r="C51" s="31" t="s">
        <v>139</v>
      </c>
      <c r="D51" s="31" t="s">
        <v>140</v>
      </c>
      <c r="E51" s="31" t="s">
        <v>83</v>
      </c>
      <c r="F51" s="31" t="s">
        <v>83</v>
      </c>
      <c r="G51" s="31" t="s">
        <v>83</v>
      </c>
      <c r="H51" s="32" t="s">
        <v>86</v>
      </c>
      <c r="I51" s="33">
        <v>180</v>
      </c>
      <c r="J51" s="56"/>
      <c r="K51" s="11">
        <v>1</v>
      </c>
      <c r="L51" s="34"/>
      <c r="M51" s="35"/>
      <c r="N51" s="36"/>
      <c r="O51" s="37">
        <f t="shared" si="7"/>
        <v>0</v>
      </c>
      <c r="P51" s="37">
        <f t="shared" si="8"/>
        <v>0</v>
      </c>
      <c r="Q51" s="37">
        <f t="shared" si="9"/>
        <v>0</v>
      </c>
      <c r="R51" s="37">
        <f t="shared" si="10"/>
        <v>0</v>
      </c>
      <c r="S51" s="38"/>
      <c r="T51" s="38"/>
      <c r="U51" s="38"/>
      <c r="V51" s="38"/>
      <c r="W51" s="39"/>
    </row>
    <row r="52" spans="1:23" x14ac:dyDescent="0.25">
      <c r="A52" s="52" t="s">
        <v>83</v>
      </c>
      <c r="B52" s="11">
        <v>8</v>
      </c>
      <c r="C52" s="31" t="s">
        <v>141</v>
      </c>
      <c r="D52" s="31" t="s">
        <v>140</v>
      </c>
      <c r="E52" s="31" t="s">
        <v>83</v>
      </c>
      <c r="F52" s="31" t="s">
        <v>83</v>
      </c>
      <c r="G52" s="31" t="s">
        <v>83</v>
      </c>
      <c r="H52" s="32" t="s">
        <v>86</v>
      </c>
      <c r="I52" s="33">
        <v>1</v>
      </c>
      <c r="J52" s="56"/>
      <c r="K52" s="11">
        <v>1</v>
      </c>
      <c r="L52" s="34"/>
      <c r="M52" s="35"/>
      <c r="N52" s="36"/>
      <c r="O52" s="37">
        <f t="shared" si="7"/>
        <v>0</v>
      </c>
      <c r="P52" s="37">
        <f t="shared" si="8"/>
        <v>0</v>
      </c>
      <c r="Q52" s="37">
        <f t="shared" si="9"/>
        <v>0</v>
      </c>
      <c r="R52" s="37">
        <f t="shared" si="10"/>
        <v>0</v>
      </c>
      <c r="S52" s="38"/>
      <c r="T52" s="38"/>
      <c r="U52" s="38"/>
      <c r="V52" s="38"/>
      <c r="W52" s="39"/>
    </row>
    <row r="53" spans="1:23" ht="38.25" x14ac:dyDescent="0.25">
      <c r="A53" s="52" t="s">
        <v>83</v>
      </c>
      <c r="B53" s="11">
        <v>9</v>
      </c>
      <c r="C53" s="31" t="s">
        <v>142</v>
      </c>
      <c r="D53" s="31" t="s">
        <v>143</v>
      </c>
      <c r="E53" s="31" t="s">
        <v>83</v>
      </c>
      <c r="F53" s="31" t="s">
        <v>83</v>
      </c>
      <c r="G53" s="31" t="s">
        <v>83</v>
      </c>
      <c r="H53" s="32" t="s">
        <v>86</v>
      </c>
      <c r="I53" s="33">
        <v>1</v>
      </c>
      <c r="J53" s="56"/>
      <c r="K53" s="11">
        <v>1</v>
      </c>
      <c r="L53" s="34"/>
      <c r="M53" s="35"/>
      <c r="N53" s="36"/>
      <c r="O53" s="37">
        <f t="shared" si="7"/>
        <v>0</v>
      </c>
      <c r="P53" s="37">
        <f t="shared" si="8"/>
        <v>0</v>
      </c>
      <c r="Q53" s="37">
        <f t="shared" si="9"/>
        <v>0</v>
      </c>
      <c r="R53" s="37">
        <f t="shared" si="10"/>
        <v>0</v>
      </c>
      <c r="S53" s="38"/>
      <c r="T53" s="38"/>
      <c r="U53" s="38"/>
      <c r="V53" s="38"/>
      <c r="W53" s="39"/>
    </row>
    <row r="54" spans="1:23" ht="25.5" x14ac:dyDescent="0.25">
      <c r="A54" s="52" t="s">
        <v>83</v>
      </c>
      <c r="B54" s="11">
        <v>10</v>
      </c>
      <c r="C54" s="31" t="s">
        <v>144</v>
      </c>
      <c r="D54" s="31" t="s">
        <v>145</v>
      </c>
      <c r="E54" s="31" t="s">
        <v>83</v>
      </c>
      <c r="F54" s="31" t="s">
        <v>83</v>
      </c>
      <c r="G54" s="31" t="s">
        <v>83</v>
      </c>
      <c r="H54" s="32" t="s">
        <v>86</v>
      </c>
      <c r="I54" s="33">
        <v>1</v>
      </c>
      <c r="J54" s="56"/>
      <c r="K54" s="11">
        <v>1</v>
      </c>
      <c r="L54" s="34"/>
      <c r="M54" s="35"/>
      <c r="N54" s="36"/>
      <c r="O54" s="37">
        <f t="shared" si="7"/>
        <v>0</v>
      </c>
      <c r="P54" s="37">
        <f t="shared" si="8"/>
        <v>0</v>
      </c>
      <c r="Q54" s="37">
        <f t="shared" si="9"/>
        <v>0</v>
      </c>
      <c r="R54" s="37">
        <f t="shared" si="10"/>
        <v>0</v>
      </c>
      <c r="S54" s="38"/>
      <c r="T54" s="38"/>
      <c r="U54" s="38"/>
      <c r="V54" s="38"/>
      <c r="W54" s="39"/>
    </row>
    <row r="55" spans="1:23" ht="25.5" x14ac:dyDescent="0.25">
      <c r="A55" s="52" t="s">
        <v>83</v>
      </c>
      <c r="B55" s="11">
        <v>11</v>
      </c>
      <c r="C55" s="31" t="s">
        <v>146</v>
      </c>
      <c r="D55" s="31" t="s">
        <v>83</v>
      </c>
      <c r="E55" s="31" t="s">
        <v>83</v>
      </c>
      <c r="F55" s="31" t="s">
        <v>83</v>
      </c>
      <c r="G55" s="31" t="s">
        <v>83</v>
      </c>
      <c r="H55" s="32" t="s">
        <v>86</v>
      </c>
      <c r="I55" s="33">
        <v>1</v>
      </c>
      <c r="J55" s="56"/>
      <c r="K55" s="11">
        <v>1</v>
      </c>
      <c r="L55" s="34"/>
      <c r="M55" s="35"/>
      <c r="N55" s="36"/>
      <c r="O55" s="37">
        <f t="shared" si="7"/>
        <v>0</v>
      </c>
      <c r="P55" s="37">
        <f t="shared" si="8"/>
        <v>0</v>
      </c>
      <c r="Q55" s="37">
        <f t="shared" si="9"/>
        <v>0</v>
      </c>
      <c r="R55" s="37">
        <f t="shared" si="10"/>
        <v>0</v>
      </c>
      <c r="S55" s="38"/>
      <c r="T55" s="38"/>
      <c r="U55" s="38"/>
      <c r="V55" s="38"/>
      <c r="W55" s="39"/>
    </row>
    <row r="56" spans="1:23" ht="39" thickBot="1" x14ac:dyDescent="0.3">
      <c r="A56" s="53" t="s">
        <v>83</v>
      </c>
      <c r="B56" s="13">
        <v>12</v>
      </c>
      <c r="C56" s="40" t="s">
        <v>147</v>
      </c>
      <c r="D56" s="40" t="s">
        <v>83</v>
      </c>
      <c r="E56" s="40" t="s">
        <v>83</v>
      </c>
      <c r="F56" s="40" t="s">
        <v>83</v>
      </c>
      <c r="G56" s="40" t="s">
        <v>83</v>
      </c>
      <c r="H56" s="41" t="s">
        <v>86</v>
      </c>
      <c r="I56" s="42">
        <v>39</v>
      </c>
      <c r="J56" s="57"/>
      <c r="K56" s="13">
        <v>1</v>
      </c>
      <c r="L56" s="43"/>
      <c r="M56" s="44"/>
      <c r="N56" s="45"/>
      <c r="O56" s="46">
        <f t="shared" si="7"/>
        <v>0</v>
      </c>
      <c r="P56" s="46">
        <f t="shared" si="8"/>
        <v>0</v>
      </c>
      <c r="Q56" s="46">
        <f t="shared" si="9"/>
        <v>0</v>
      </c>
      <c r="R56" s="46">
        <f t="shared" si="10"/>
        <v>0</v>
      </c>
      <c r="S56" s="47"/>
      <c r="T56" s="47"/>
      <c r="U56" s="47"/>
      <c r="V56" s="47"/>
      <c r="W56" s="48"/>
    </row>
    <row r="57" spans="1:23" ht="13.5" thickBot="1" x14ac:dyDescent="0.3">
      <c r="P57" s="58" t="s">
        <v>95</v>
      </c>
      <c r="Q57" s="59">
        <f>SUM(Q45:Q56)</f>
        <v>0</v>
      </c>
      <c r="R57" s="60">
        <f>SUM(R45:R56)</f>
        <v>0</v>
      </c>
    </row>
    <row r="59" spans="1:23" ht="13.5" thickBot="1" x14ac:dyDescent="0.3"/>
    <row r="60" spans="1:23" ht="13.5" thickBot="1" x14ac:dyDescent="0.3">
      <c r="A60" s="49" t="s">
        <v>55</v>
      </c>
      <c r="B60" s="54" t="s">
        <v>148</v>
      </c>
      <c r="C60" s="18" t="s">
        <v>149</v>
      </c>
      <c r="D60" s="18"/>
      <c r="E60" s="18"/>
      <c r="F60" s="18"/>
      <c r="G60" s="18"/>
      <c r="H60" s="18" t="s">
        <v>58</v>
      </c>
      <c r="I60" s="18"/>
      <c r="J60" s="8"/>
      <c r="K60" s="7"/>
      <c r="L60" s="18" t="s">
        <v>150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8"/>
    </row>
    <row r="61" spans="1:23" ht="26.25" thickBot="1" x14ac:dyDescent="0.3">
      <c r="A61" s="50" t="s">
        <v>60</v>
      </c>
      <c r="B61" s="19" t="s">
        <v>61</v>
      </c>
      <c r="C61" s="20" t="s">
        <v>62</v>
      </c>
      <c r="D61" s="20" t="s">
        <v>63</v>
      </c>
      <c r="E61" s="20" t="s">
        <v>64</v>
      </c>
      <c r="F61" s="20" t="s">
        <v>65</v>
      </c>
      <c r="G61" s="20" t="s">
        <v>66</v>
      </c>
      <c r="H61" s="20" t="s">
        <v>67</v>
      </c>
      <c r="I61" s="20" t="s">
        <v>68</v>
      </c>
      <c r="J61" s="21" t="s">
        <v>69</v>
      </c>
      <c r="K61" s="19" t="s">
        <v>70</v>
      </c>
      <c r="L61" s="20" t="s">
        <v>71</v>
      </c>
      <c r="M61" s="20" t="s">
        <v>72</v>
      </c>
      <c r="N61" s="20" t="s">
        <v>73</v>
      </c>
      <c r="O61" s="20" t="s">
        <v>74</v>
      </c>
      <c r="P61" s="20" t="s">
        <v>75</v>
      </c>
      <c r="Q61" s="20" t="s">
        <v>76</v>
      </c>
      <c r="R61" s="20" t="s">
        <v>77</v>
      </c>
      <c r="S61" s="20" t="s">
        <v>78</v>
      </c>
      <c r="T61" s="20" t="s">
        <v>79</v>
      </c>
      <c r="U61" s="20" t="s">
        <v>80</v>
      </c>
      <c r="V61" s="20" t="s">
        <v>81</v>
      </c>
      <c r="W61" s="21" t="s">
        <v>82</v>
      </c>
    </row>
    <row r="62" spans="1:23" ht="51" x14ac:dyDescent="0.25">
      <c r="A62" s="51" t="s">
        <v>83</v>
      </c>
      <c r="B62" s="9">
        <v>1</v>
      </c>
      <c r="C62" s="22" t="s">
        <v>151</v>
      </c>
      <c r="D62" s="22" t="s">
        <v>152</v>
      </c>
      <c r="E62" s="22" t="s">
        <v>83</v>
      </c>
      <c r="F62" s="22" t="s">
        <v>83</v>
      </c>
      <c r="G62" s="22" t="s">
        <v>83</v>
      </c>
      <c r="H62" s="23" t="s">
        <v>86</v>
      </c>
      <c r="I62" s="24">
        <v>120</v>
      </c>
      <c r="J62" s="55"/>
      <c r="K62" s="9">
        <v>1</v>
      </c>
      <c r="L62" s="25"/>
      <c r="M62" s="26"/>
      <c r="N62" s="27"/>
      <c r="O62" s="28">
        <f>ROUND(ROUND(L62,4)*(1-M62),4)</f>
        <v>0</v>
      </c>
      <c r="P62" s="28">
        <f>ROUND(ROUND(O62,4)*(1+N62),4)</f>
        <v>0</v>
      </c>
      <c r="Q62" s="28">
        <f>ROUND($I62*O62,4)</f>
        <v>0</v>
      </c>
      <c r="R62" s="28">
        <f>ROUND($I62*P62,4)</f>
        <v>0</v>
      </c>
      <c r="S62" s="29"/>
      <c r="T62" s="29"/>
      <c r="U62" s="29"/>
      <c r="V62" s="29"/>
      <c r="W62" s="30"/>
    </row>
    <row r="63" spans="1:23" ht="13.5" thickBot="1" x14ac:dyDescent="0.3">
      <c r="A63" s="53" t="s">
        <v>83</v>
      </c>
      <c r="B63" s="13">
        <v>2</v>
      </c>
      <c r="C63" s="40" t="s">
        <v>153</v>
      </c>
      <c r="D63" s="40" t="s">
        <v>83</v>
      </c>
      <c r="E63" s="40" t="s">
        <v>83</v>
      </c>
      <c r="F63" s="40" t="s">
        <v>83</v>
      </c>
      <c r="G63" s="40" t="s">
        <v>83</v>
      </c>
      <c r="H63" s="41" t="s">
        <v>86</v>
      </c>
      <c r="I63" s="42">
        <v>1</v>
      </c>
      <c r="J63" s="57"/>
      <c r="K63" s="13">
        <v>1</v>
      </c>
      <c r="L63" s="43"/>
      <c r="M63" s="44"/>
      <c r="N63" s="45"/>
      <c r="O63" s="46">
        <f>ROUND(ROUND(L63,4)*(1-M63),4)</f>
        <v>0</v>
      </c>
      <c r="P63" s="46">
        <f>ROUND(ROUND(O63,4)*(1+N63),4)</f>
        <v>0</v>
      </c>
      <c r="Q63" s="46">
        <f>ROUND($I63*O63,4)</f>
        <v>0</v>
      </c>
      <c r="R63" s="46">
        <f>ROUND($I63*P63,4)</f>
        <v>0</v>
      </c>
      <c r="S63" s="47"/>
      <c r="T63" s="47"/>
      <c r="U63" s="47"/>
      <c r="V63" s="47"/>
      <c r="W63" s="48"/>
    </row>
    <row r="64" spans="1:23" ht="13.5" thickBot="1" x14ac:dyDescent="0.3">
      <c r="P64" s="58" t="s">
        <v>95</v>
      </c>
      <c r="Q64" s="59">
        <f>SUM(Q62:Q63)</f>
        <v>0</v>
      </c>
      <c r="R64" s="60">
        <f>SUM(R62:R63)</f>
        <v>0</v>
      </c>
    </row>
    <row r="66" spans="1:23" ht="13.5" thickBot="1" x14ac:dyDescent="0.3"/>
    <row r="67" spans="1:23" ht="13.5" thickBot="1" x14ac:dyDescent="0.3">
      <c r="A67" s="49" t="s">
        <v>55</v>
      </c>
      <c r="B67" s="54" t="s">
        <v>154</v>
      </c>
      <c r="C67" s="18" t="s">
        <v>155</v>
      </c>
      <c r="D67" s="18"/>
      <c r="E67" s="18"/>
      <c r="F67" s="18"/>
      <c r="G67" s="18"/>
      <c r="H67" s="18" t="s">
        <v>58</v>
      </c>
      <c r="I67" s="18"/>
      <c r="J67" s="8"/>
      <c r="K67" s="7"/>
      <c r="L67" s="18" t="s">
        <v>156</v>
      </c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8"/>
    </row>
    <row r="68" spans="1:23" ht="26.25" thickBot="1" x14ac:dyDescent="0.3">
      <c r="A68" s="50" t="s">
        <v>60</v>
      </c>
      <c r="B68" s="19" t="s">
        <v>61</v>
      </c>
      <c r="C68" s="20" t="s">
        <v>62</v>
      </c>
      <c r="D68" s="20" t="s">
        <v>63</v>
      </c>
      <c r="E68" s="20" t="s">
        <v>64</v>
      </c>
      <c r="F68" s="20" t="s">
        <v>65</v>
      </c>
      <c r="G68" s="20" t="s">
        <v>66</v>
      </c>
      <c r="H68" s="20" t="s">
        <v>67</v>
      </c>
      <c r="I68" s="20" t="s">
        <v>68</v>
      </c>
      <c r="J68" s="21" t="s">
        <v>69</v>
      </c>
      <c r="K68" s="19" t="s">
        <v>70</v>
      </c>
      <c r="L68" s="20" t="s">
        <v>71</v>
      </c>
      <c r="M68" s="20" t="s">
        <v>72</v>
      </c>
      <c r="N68" s="20" t="s">
        <v>73</v>
      </c>
      <c r="O68" s="20" t="s">
        <v>74</v>
      </c>
      <c r="P68" s="20" t="s">
        <v>75</v>
      </c>
      <c r="Q68" s="20" t="s">
        <v>76</v>
      </c>
      <c r="R68" s="20" t="s">
        <v>77</v>
      </c>
      <c r="S68" s="20" t="s">
        <v>78</v>
      </c>
      <c r="T68" s="20" t="s">
        <v>79</v>
      </c>
      <c r="U68" s="20" t="s">
        <v>80</v>
      </c>
      <c r="V68" s="20" t="s">
        <v>81</v>
      </c>
      <c r="W68" s="21" t="s">
        <v>82</v>
      </c>
    </row>
    <row r="69" spans="1:23" ht="25.5" x14ac:dyDescent="0.25">
      <c r="A69" s="51" t="s">
        <v>83</v>
      </c>
      <c r="B69" s="9">
        <v>1</v>
      </c>
      <c r="C69" s="22" t="s">
        <v>157</v>
      </c>
      <c r="D69" s="22" t="s">
        <v>158</v>
      </c>
      <c r="E69" s="22" t="s">
        <v>159</v>
      </c>
      <c r="F69" s="22" t="s">
        <v>83</v>
      </c>
      <c r="G69" s="22" t="s">
        <v>83</v>
      </c>
      <c r="H69" s="23" t="s">
        <v>86</v>
      </c>
      <c r="I69" s="24">
        <v>1</v>
      </c>
      <c r="J69" s="55"/>
      <c r="K69" s="9">
        <v>1</v>
      </c>
      <c r="L69" s="25"/>
      <c r="M69" s="26"/>
      <c r="N69" s="27"/>
      <c r="O69" s="28">
        <f t="shared" ref="O69:O74" si="11">ROUND(ROUND(L69,4)*(1-M69),4)</f>
        <v>0</v>
      </c>
      <c r="P69" s="28">
        <f t="shared" ref="P69:P74" si="12">ROUND(ROUND(O69,4)*(1+N69),4)</f>
        <v>0</v>
      </c>
      <c r="Q69" s="28">
        <f t="shared" ref="Q69:R74" si="13">ROUND($I69*O69,4)</f>
        <v>0</v>
      </c>
      <c r="R69" s="28">
        <f t="shared" si="13"/>
        <v>0</v>
      </c>
      <c r="S69" s="29"/>
      <c r="T69" s="29"/>
      <c r="U69" s="29"/>
      <c r="V69" s="29"/>
      <c r="W69" s="30"/>
    </row>
    <row r="70" spans="1:23" x14ac:dyDescent="0.25">
      <c r="A70" s="52" t="s">
        <v>83</v>
      </c>
      <c r="B70" s="11">
        <v>2</v>
      </c>
      <c r="C70" s="31" t="s">
        <v>160</v>
      </c>
      <c r="D70" s="31" t="s">
        <v>161</v>
      </c>
      <c r="E70" s="31" t="s">
        <v>83</v>
      </c>
      <c r="F70" s="31" t="s">
        <v>83</v>
      </c>
      <c r="G70" s="31" t="s">
        <v>83</v>
      </c>
      <c r="H70" s="32" t="s">
        <v>86</v>
      </c>
      <c r="I70" s="33">
        <v>87</v>
      </c>
      <c r="J70" s="56"/>
      <c r="K70" s="11">
        <v>1</v>
      </c>
      <c r="L70" s="34"/>
      <c r="M70" s="35"/>
      <c r="N70" s="36"/>
      <c r="O70" s="37">
        <f t="shared" si="11"/>
        <v>0</v>
      </c>
      <c r="P70" s="37">
        <f t="shared" si="12"/>
        <v>0</v>
      </c>
      <c r="Q70" s="37">
        <f t="shared" si="13"/>
        <v>0</v>
      </c>
      <c r="R70" s="37">
        <f t="shared" si="13"/>
        <v>0</v>
      </c>
      <c r="S70" s="38"/>
      <c r="T70" s="38"/>
      <c r="U70" s="38"/>
      <c r="V70" s="38"/>
      <c r="W70" s="39"/>
    </row>
    <row r="71" spans="1:23" x14ac:dyDescent="0.25">
      <c r="A71" s="52" t="s">
        <v>83</v>
      </c>
      <c r="B71" s="11">
        <v>3</v>
      </c>
      <c r="C71" s="31" t="s">
        <v>162</v>
      </c>
      <c r="D71" s="31" t="s">
        <v>93</v>
      </c>
      <c r="E71" s="31" t="s">
        <v>83</v>
      </c>
      <c r="F71" s="31" t="s">
        <v>83</v>
      </c>
      <c r="G71" s="31" t="s">
        <v>83</v>
      </c>
      <c r="H71" s="32" t="s">
        <v>86</v>
      </c>
      <c r="I71" s="33">
        <v>87</v>
      </c>
      <c r="J71" s="56"/>
      <c r="K71" s="11">
        <v>1</v>
      </c>
      <c r="L71" s="34"/>
      <c r="M71" s="35"/>
      <c r="N71" s="36"/>
      <c r="O71" s="37">
        <f t="shared" si="11"/>
        <v>0</v>
      </c>
      <c r="P71" s="37">
        <f t="shared" si="12"/>
        <v>0</v>
      </c>
      <c r="Q71" s="37">
        <f t="shared" si="13"/>
        <v>0</v>
      </c>
      <c r="R71" s="37">
        <f t="shared" si="13"/>
        <v>0</v>
      </c>
      <c r="S71" s="38"/>
      <c r="T71" s="38"/>
      <c r="U71" s="38"/>
      <c r="V71" s="38"/>
      <c r="W71" s="39"/>
    </row>
    <row r="72" spans="1:23" ht="25.5" x14ac:dyDescent="0.25">
      <c r="A72" s="52" t="s">
        <v>83</v>
      </c>
      <c r="B72" s="11">
        <v>4</v>
      </c>
      <c r="C72" s="31" t="s">
        <v>163</v>
      </c>
      <c r="D72" s="31" t="s">
        <v>93</v>
      </c>
      <c r="E72" s="31" t="s">
        <v>83</v>
      </c>
      <c r="F72" s="31" t="s">
        <v>83</v>
      </c>
      <c r="G72" s="31" t="s">
        <v>83</v>
      </c>
      <c r="H72" s="32" t="s">
        <v>86</v>
      </c>
      <c r="I72" s="33">
        <v>1</v>
      </c>
      <c r="J72" s="56"/>
      <c r="K72" s="11">
        <v>1</v>
      </c>
      <c r="L72" s="34"/>
      <c r="M72" s="35"/>
      <c r="N72" s="36"/>
      <c r="O72" s="37">
        <f t="shared" si="11"/>
        <v>0</v>
      </c>
      <c r="P72" s="37">
        <f t="shared" si="12"/>
        <v>0</v>
      </c>
      <c r="Q72" s="37">
        <f t="shared" si="13"/>
        <v>0</v>
      </c>
      <c r="R72" s="37">
        <f t="shared" si="13"/>
        <v>0</v>
      </c>
      <c r="S72" s="38"/>
      <c r="T72" s="38"/>
      <c r="U72" s="38"/>
      <c r="V72" s="38"/>
      <c r="W72" s="39"/>
    </row>
    <row r="73" spans="1:23" x14ac:dyDescent="0.25">
      <c r="A73" s="52" t="s">
        <v>83</v>
      </c>
      <c r="B73" s="11">
        <v>5</v>
      </c>
      <c r="C73" s="31" t="s">
        <v>164</v>
      </c>
      <c r="D73" s="31" t="s">
        <v>165</v>
      </c>
      <c r="E73" s="31" t="s">
        <v>83</v>
      </c>
      <c r="F73" s="31" t="s">
        <v>83</v>
      </c>
      <c r="G73" s="31" t="s">
        <v>83</v>
      </c>
      <c r="H73" s="32" t="s">
        <v>86</v>
      </c>
      <c r="I73" s="33">
        <v>1</v>
      </c>
      <c r="J73" s="56"/>
      <c r="K73" s="11">
        <v>1</v>
      </c>
      <c r="L73" s="34"/>
      <c r="M73" s="35"/>
      <c r="N73" s="36"/>
      <c r="O73" s="37">
        <f t="shared" si="11"/>
        <v>0</v>
      </c>
      <c r="P73" s="37">
        <f t="shared" si="12"/>
        <v>0</v>
      </c>
      <c r="Q73" s="37">
        <f t="shared" si="13"/>
        <v>0</v>
      </c>
      <c r="R73" s="37">
        <f t="shared" si="13"/>
        <v>0</v>
      </c>
      <c r="S73" s="38"/>
      <c r="T73" s="38"/>
      <c r="U73" s="38"/>
      <c r="V73" s="38"/>
      <c r="W73" s="39"/>
    </row>
    <row r="74" spans="1:23" ht="13.5" thickBot="1" x14ac:dyDescent="0.3">
      <c r="A74" s="53" t="s">
        <v>83</v>
      </c>
      <c r="B74" s="13">
        <v>6</v>
      </c>
      <c r="C74" s="40" t="s">
        <v>166</v>
      </c>
      <c r="D74" s="40" t="s">
        <v>167</v>
      </c>
      <c r="E74" s="40" t="s">
        <v>83</v>
      </c>
      <c r="F74" s="40" t="s">
        <v>83</v>
      </c>
      <c r="G74" s="40" t="s">
        <v>83</v>
      </c>
      <c r="H74" s="41" t="s">
        <v>86</v>
      </c>
      <c r="I74" s="42">
        <v>54</v>
      </c>
      <c r="J74" s="57"/>
      <c r="K74" s="13">
        <v>1</v>
      </c>
      <c r="L74" s="43"/>
      <c r="M74" s="44"/>
      <c r="N74" s="45"/>
      <c r="O74" s="46">
        <f t="shared" si="11"/>
        <v>0</v>
      </c>
      <c r="P74" s="46">
        <f t="shared" si="12"/>
        <v>0</v>
      </c>
      <c r="Q74" s="46">
        <f t="shared" si="13"/>
        <v>0</v>
      </c>
      <c r="R74" s="46">
        <f t="shared" si="13"/>
        <v>0</v>
      </c>
      <c r="S74" s="47"/>
      <c r="T74" s="47"/>
      <c r="U74" s="47"/>
      <c r="V74" s="47"/>
      <c r="W74" s="48"/>
    </row>
    <row r="75" spans="1:23" ht="13.5" thickBot="1" x14ac:dyDescent="0.3">
      <c r="P75" s="58" t="s">
        <v>95</v>
      </c>
      <c r="Q75" s="59">
        <f>SUM(Q69:Q74)</f>
        <v>0</v>
      </c>
      <c r="R75" s="60">
        <f>SUM(R69:R74)</f>
        <v>0</v>
      </c>
    </row>
    <row r="77" spans="1:23" ht="13.5" thickBot="1" x14ac:dyDescent="0.3"/>
    <row r="78" spans="1:23" ht="13.5" thickBot="1" x14ac:dyDescent="0.3">
      <c r="A78" s="49" t="s">
        <v>55</v>
      </c>
      <c r="B78" s="54" t="s">
        <v>168</v>
      </c>
      <c r="C78" s="18" t="s">
        <v>169</v>
      </c>
      <c r="D78" s="18"/>
      <c r="E78" s="18"/>
      <c r="F78" s="18"/>
      <c r="G78" s="18"/>
      <c r="H78" s="18" t="s">
        <v>58</v>
      </c>
      <c r="I78" s="18"/>
      <c r="J78" s="8"/>
      <c r="K78" s="7"/>
      <c r="L78" s="18" t="s">
        <v>170</v>
      </c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8"/>
    </row>
    <row r="79" spans="1:23" ht="26.25" thickBot="1" x14ac:dyDescent="0.3">
      <c r="A79" s="50" t="s">
        <v>60</v>
      </c>
      <c r="B79" s="19" t="s">
        <v>61</v>
      </c>
      <c r="C79" s="20" t="s">
        <v>62</v>
      </c>
      <c r="D79" s="20" t="s">
        <v>63</v>
      </c>
      <c r="E79" s="20" t="s">
        <v>64</v>
      </c>
      <c r="F79" s="20" t="s">
        <v>65</v>
      </c>
      <c r="G79" s="20" t="s">
        <v>66</v>
      </c>
      <c r="H79" s="20" t="s">
        <v>67</v>
      </c>
      <c r="I79" s="20" t="s">
        <v>68</v>
      </c>
      <c r="J79" s="21" t="s">
        <v>69</v>
      </c>
      <c r="K79" s="19" t="s">
        <v>70</v>
      </c>
      <c r="L79" s="20" t="s">
        <v>71</v>
      </c>
      <c r="M79" s="20" t="s">
        <v>72</v>
      </c>
      <c r="N79" s="20" t="s">
        <v>73</v>
      </c>
      <c r="O79" s="20" t="s">
        <v>74</v>
      </c>
      <c r="P79" s="20" t="s">
        <v>75</v>
      </c>
      <c r="Q79" s="20" t="s">
        <v>76</v>
      </c>
      <c r="R79" s="20" t="s">
        <v>77</v>
      </c>
      <c r="S79" s="20" t="s">
        <v>78</v>
      </c>
      <c r="T79" s="20" t="s">
        <v>79</v>
      </c>
      <c r="U79" s="20" t="s">
        <v>80</v>
      </c>
      <c r="V79" s="20" t="s">
        <v>81</v>
      </c>
      <c r="W79" s="21" t="s">
        <v>82</v>
      </c>
    </row>
    <row r="80" spans="1:23" x14ac:dyDescent="0.25">
      <c r="A80" s="51" t="s">
        <v>83</v>
      </c>
      <c r="B80" s="9">
        <v>1</v>
      </c>
      <c r="C80" s="22" t="s">
        <v>171</v>
      </c>
      <c r="D80" s="22" t="s">
        <v>83</v>
      </c>
      <c r="E80" s="22" t="s">
        <v>131</v>
      </c>
      <c r="F80" s="22" t="s">
        <v>83</v>
      </c>
      <c r="G80" s="22" t="s">
        <v>83</v>
      </c>
      <c r="H80" s="23" t="s">
        <v>86</v>
      </c>
      <c r="I80" s="24">
        <v>6</v>
      </c>
      <c r="J80" s="55"/>
      <c r="K80" s="9">
        <v>1</v>
      </c>
      <c r="L80" s="25"/>
      <c r="M80" s="26"/>
      <c r="N80" s="27"/>
      <c r="O80" s="28">
        <f t="shared" ref="O80:O91" si="14">ROUND(ROUND(L80,4)*(1-M80),4)</f>
        <v>0</v>
      </c>
      <c r="P80" s="28">
        <f t="shared" ref="P80:P91" si="15">ROUND(ROUND(O80,4)*(1+N80),4)</f>
        <v>0</v>
      </c>
      <c r="Q80" s="28">
        <f t="shared" ref="Q80:Q91" si="16">ROUND($I80*O80,4)</f>
        <v>0</v>
      </c>
      <c r="R80" s="28">
        <f t="shared" ref="R80:R91" si="17">ROUND($I80*P80,4)</f>
        <v>0</v>
      </c>
      <c r="S80" s="29"/>
      <c r="T80" s="29"/>
      <c r="U80" s="29"/>
      <c r="V80" s="29"/>
      <c r="W80" s="30"/>
    </row>
    <row r="81" spans="1:23" x14ac:dyDescent="0.25">
      <c r="A81" s="52" t="s">
        <v>83</v>
      </c>
      <c r="B81" s="11">
        <v>2</v>
      </c>
      <c r="C81" s="31" t="s">
        <v>172</v>
      </c>
      <c r="D81" s="31" t="s">
        <v>83</v>
      </c>
      <c r="E81" s="31" t="s">
        <v>131</v>
      </c>
      <c r="F81" s="31" t="s">
        <v>83</v>
      </c>
      <c r="G81" s="31" t="s">
        <v>83</v>
      </c>
      <c r="H81" s="32" t="s">
        <v>86</v>
      </c>
      <c r="I81" s="33">
        <v>1</v>
      </c>
      <c r="J81" s="56"/>
      <c r="K81" s="11">
        <v>1</v>
      </c>
      <c r="L81" s="34"/>
      <c r="M81" s="35"/>
      <c r="N81" s="36"/>
      <c r="O81" s="37">
        <f t="shared" si="14"/>
        <v>0</v>
      </c>
      <c r="P81" s="37">
        <f t="shared" si="15"/>
        <v>0</v>
      </c>
      <c r="Q81" s="37">
        <f t="shared" si="16"/>
        <v>0</v>
      </c>
      <c r="R81" s="37">
        <f t="shared" si="17"/>
        <v>0</v>
      </c>
      <c r="S81" s="38"/>
      <c r="T81" s="38"/>
      <c r="U81" s="38"/>
      <c r="V81" s="38"/>
      <c r="W81" s="39"/>
    </row>
    <row r="82" spans="1:23" x14ac:dyDescent="0.25">
      <c r="A82" s="52" t="s">
        <v>83</v>
      </c>
      <c r="B82" s="11">
        <v>3</v>
      </c>
      <c r="C82" s="31" t="s">
        <v>173</v>
      </c>
      <c r="D82" s="31" t="s">
        <v>174</v>
      </c>
      <c r="E82" s="31" t="s">
        <v>83</v>
      </c>
      <c r="F82" s="31" t="s">
        <v>83</v>
      </c>
      <c r="G82" s="31" t="s">
        <v>83</v>
      </c>
      <c r="H82" s="32" t="s">
        <v>86</v>
      </c>
      <c r="I82" s="33">
        <v>375</v>
      </c>
      <c r="J82" s="56"/>
      <c r="K82" s="11">
        <v>1</v>
      </c>
      <c r="L82" s="34"/>
      <c r="M82" s="35"/>
      <c r="N82" s="36"/>
      <c r="O82" s="37">
        <f t="shared" si="14"/>
        <v>0</v>
      </c>
      <c r="P82" s="37">
        <f t="shared" si="15"/>
        <v>0</v>
      </c>
      <c r="Q82" s="37">
        <f t="shared" si="16"/>
        <v>0</v>
      </c>
      <c r="R82" s="37">
        <f t="shared" si="17"/>
        <v>0</v>
      </c>
      <c r="S82" s="38"/>
      <c r="T82" s="38"/>
      <c r="U82" s="38"/>
      <c r="V82" s="38"/>
      <c r="W82" s="39"/>
    </row>
    <row r="83" spans="1:23" ht="25.5" x14ac:dyDescent="0.25">
      <c r="A83" s="52" t="s">
        <v>83</v>
      </c>
      <c r="B83" s="11">
        <v>4</v>
      </c>
      <c r="C83" s="31" t="s">
        <v>175</v>
      </c>
      <c r="D83" s="31" t="s">
        <v>176</v>
      </c>
      <c r="E83" s="31" t="s">
        <v>83</v>
      </c>
      <c r="F83" s="31" t="s">
        <v>83</v>
      </c>
      <c r="G83" s="31" t="s">
        <v>83</v>
      </c>
      <c r="H83" s="32" t="s">
        <v>86</v>
      </c>
      <c r="I83" s="33">
        <v>174</v>
      </c>
      <c r="J83" s="56"/>
      <c r="K83" s="11">
        <v>1</v>
      </c>
      <c r="L83" s="34"/>
      <c r="M83" s="35"/>
      <c r="N83" s="36"/>
      <c r="O83" s="37">
        <f t="shared" si="14"/>
        <v>0</v>
      </c>
      <c r="P83" s="37">
        <f t="shared" si="15"/>
        <v>0</v>
      </c>
      <c r="Q83" s="37">
        <f t="shared" si="16"/>
        <v>0</v>
      </c>
      <c r="R83" s="37">
        <f t="shared" si="17"/>
        <v>0</v>
      </c>
      <c r="S83" s="38"/>
      <c r="T83" s="38"/>
      <c r="U83" s="38"/>
      <c r="V83" s="38"/>
      <c r="W83" s="39"/>
    </row>
    <row r="84" spans="1:23" x14ac:dyDescent="0.25">
      <c r="A84" s="52" t="s">
        <v>83</v>
      </c>
      <c r="B84" s="11">
        <v>5</v>
      </c>
      <c r="C84" s="31" t="s">
        <v>177</v>
      </c>
      <c r="D84" s="31" t="s">
        <v>178</v>
      </c>
      <c r="E84" s="31" t="s">
        <v>83</v>
      </c>
      <c r="F84" s="31" t="s">
        <v>83</v>
      </c>
      <c r="G84" s="31" t="s">
        <v>83</v>
      </c>
      <c r="H84" s="32" t="s">
        <v>86</v>
      </c>
      <c r="I84" s="33">
        <v>39</v>
      </c>
      <c r="J84" s="56"/>
      <c r="K84" s="11">
        <v>1</v>
      </c>
      <c r="L84" s="34"/>
      <c r="M84" s="35"/>
      <c r="N84" s="36"/>
      <c r="O84" s="37">
        <f t="shared" si="14"/>
        <v>0</v>
      </c>
      <c r="P84" s="37">
        <f t="shared" si="15"/>
        <v>0</v>
      </c>
      <c r="Q84" s="37">
        <f t="shared" si="16"/>
        <v>0</v>
      </c>
      <c r="R84" s="37">
        <f t="shared" si="17"/>
        <v>0</v>
      </c>
      <c r="S84" s="38"/>
      <c r="T84" s="38"/>
      <c r="U84" s="38"/>
      <c r="V84" s="38"/>
      <c r="W84" s="39"/>
    </row>
    <row r="85" spans="1:23" ht="38.25" x14ac:dyDescent="0.25">
      <c r="A85" s="52" t="s">
        <v>83</v>
      </c>
      <c r="B85" s="11">
        <v>6</v>
      </c>
      <c r="C85" s="31" t="s">
        <v>179</v>
      </c>
      <c r="D85" s="31" t="s">
        <v>138</v>
      </c>
      <c r="E85" s="31" t="s">
        <v>83</v>
      </c>
      <c r="F85" s="31" t="s">
        <v>83</v>
      </c>
      <c r="G85" s="31" t="s">
        <v>83</v>
      </c>
      <c r="H85" s="32" t="s">
        <v>86</v>
      </c>
      <c r="I85" s="33">
        <v>1</v>
      </c>
      <c r="J85" s="56"/>
      <c r="K85" s="11">
        <v>1</v>
      </c>
      <c r="L85" s="34"/>
      <c r="M85" s="35"/>
      <c r="N85" s="36"/>
      <c r="O85" s="37">
        <f t="shared" si="14"/>
        <v>0</v>
      </c>
      <c r="P85" s="37">
        <f t="shared" si="15"/>
        <v>0</v>
      </c>
      <c r="Q85" s="37">
        <f t="shared" si="16"/>
        <v>0</v>
      </c>
      <c r="R85" s="37">
        <f t="shared" si="17"/>
        <v>0</v>
      </c>
      <c r="S85" s="38"/>
      <c r="T85" s="38"/>
      <c r="U85" s="38"/>
      <c r="V85" s="38"/>
      <c r="W85" s="39"/>
    </row>
    <row r="86" spans="1:23" ht="38.25" x14ac:dyDescent="0.25">
      <c r="A86" s="52" t="s">
        <v>83</v>
      </c>
      <c r="B86" s="11">
        <v>7</v>
      </c>
      <c r="C86" s="31" t="s">
        <v>180</v>
      </c>
      <c r="D86" s="31" t="s">
        <v>138</v>
      </c>
      <c r="E86" s="31" t="s">
        <v>83</v>
      </c>
      <c r="F86" s="31" t="s">
        <v>83</v>
      </c>
      <c r="G86" s="31" t="s">
        <v>83</v>
      </c>
      <c r="H86" s="32" t="s">
        <v>86</v>
      </c>
      <c r="I86" s="33">
        <v>1</v>
      </c>
      <c r="J86" s="56"/>
      <c r="K86" s="11">
        <v>1</v>
      </c>
      <c r="L86" s="34"/>
      <c r="M86" s="35"/>
      <c r="N86" s="36"/>
      <c r="O86" s="37">
        <f t="shared" si="14"/>
        <v>0</v>
      </c>
      <c r="P86" s="37">
        <f t="shared" si="15"/>
        <v>0</v>
      </c>
      <c r="Q86" s="37">
        <f t="shared" si="16"/>
        <v>0</v>
      </c>
      <c r="R86" s="37">
        <f t="shared" si="17"/>
        <v>0</v>
      </c>
      <c r="S86" s="38"/>
      <c r="T86" s="38"/>
      <c r="U86" s="38"/>
      <c r="V86" s="38"/>
      <c r="W86" s="39"/>
    </row>
    <row r="87" spans="1:23" ht="25.5" x14ac:dyDescent="0.25">
      <c r="A87" s="52" t="s">
        <v>83</v>
      </c>
      <c r="B87" s="11">
        <v>8</v>
      </c>
      <c r="C87" s="31" t="s">
        <v>181</v>
      </c>
      <c r="D87" s="31" t="s">
        <v>182</v>
      </c>
      <c r="E87" s="31" t="s">
        <v>83</v>
      </c>
      <c r="F87" s="31" t="s">
        <v>83</v>
      </c>
      <c r="G87" s="31" t="s">
        <v>83</v>
      </c>
      <c r="H87" s="32" t="s">
        <v>86</v>
      </c>
      <c r="I87" s="33">
        <v>39</v>
      </c>
      <c r="J87" s="56"/>
      <c r="K87" s="11">
        <v>1</v>
      </c>
      <c r="L87" s="34"/>
      <c r="M87" s="35"/>
      <c r="N87" s="36"/>
      <c r="O87" s="37">
        <f t="shared" si="14"/>
        <v>0</v>
      </c>
      <c r="P87" s="37">
        <f t="shared" si="15"/>
        <v>0</v>
      </c>
      <c r="Q87" s="37">
        <f t="shared" si="16"/>
        <v>0</v>
      </c>
      <c r="R87" s="37">
        <f t="shared" si="17"/>
        <v>0</v>
      </c>
      <c r="S87" s="38"/>
      <c r="T87" s="38"/>
      <c r="U87" s="38"/>
      <c r="V87" s="38"/>
      <c r="W87" s="39"/>
    </row>
    <row r="88" spans="1:23" ht="25.5" x14ac:dyDescent="0.25">
      <c r="A88" s="52" t="s">
        <v>83</v>
      </c>
      <c r="B88" s="11">
        <v>9</v>
      </c>
      <c r="C88" s="31" t="s">
        <v>183</v>
      </c>
      <c r="D88" s="31" t="s">
        <v>83</v>
      </c>
      <c r="E88" s="31" t="s">
        <v>131</v>
      </c>
      <c r="F88" s="31" t="s">
        <v>83</v>
      </c>
      <c r="G88" s="31" t="s">
        <v>83</v>
      </c>
      <c r="H88" s="32" t="s">
        <v>86</v>
      </c>
      <c r="I88" s="33">
        <v>36</v>
      </c>
      <c r="J88" s="56"/>
      <c r="K88" s="11">
        <v>1</v>
      </c>
      <c r="L88" s="34"/>
      <c r="M88" s="35"/>
      <c r="N88" s="36"/>
      <c r="O88" s="37">
        <f t="shared" si="14"/>
        <v>0</v>
      </c>
      <c r="P88" s="37">
        <f t="shared" si="15"/>
        <v>0</v>
      </c>
      <c r="Q88" s="37">
        <f t="shared" si="16"/>
        <v>0</v>
      </c>
      <c r="R88" s="37">
        <f t="shared" si="17"/>
        <v>0</v>
      </c>
      <c r="S88" s="38"/>
      <c r="T88" s="38"/>
      <c r="U88" s="38"/>
      <c r="V88" s="38"/>
      <c r="W88" s="39"/>
    </row>
    <row r="89" spans="1:23" x14ac:dyDescent="0.25">
      <c r="A89" s="52" t="s">
        <v>83</v>
      </c>
      <c r="B89" s="11">
        <v>10</v>
      </c>
      <c r="C89" s="31" t="s">
        <v>184</v>
      </c>
      <c r="D89" s="31" t="s">
        <v>83</v>
      </c>
      <c r="E89" s="31" t="s">
        <v>131</v>
      </c>
      <c r="F89" s="31" t="s">
        <v>83</v>
      </c>
      <c r="G89" s="31" t="s">
        <v>83</v>
      </c>
      <c r="H89" s="32" t="s">
        <v>86</v>
      </c>
      <c r="I89" s="33">
        <v>1</v>
      </c>
      <c r="J89" s="56"/>
      <c r="K89" s="11">
        <v>1</v>
      </c>
      <c r="L89" s="34"/>
      <c r="M89" s="35"/>
      <c r="N89" s="36"/>
      <c r="O89" s="37">
        <f t="shared" si="14"/>
        <v>0</v>
      </c>
      <c r="P89" s="37">
        <f t="shared" si="15"/>
        <v>0</v>
      </c>
      <c r="Q89" s="37">
        <f t="shared" si="16"/>
        <v>0</v>
      </c>
      <c r="R89" s="37">
        <f t="shared" si="17"/>
        <v>0</v>
      </c>
      <c r="S89" s="38"/>
      <c r="T89" s="38"/>
      <c r="U89" s="38"/>
      <c r="V89" s="38"/>
      <c r="W89" s="39"/>
    </row>
    <row r="90" spans="1:23" ht="25.5" x14ac:dyDescent="0.25">
      <c r="A90" s="52" t="s">
        <v>83</v>
      </c>
      <c r="B90" s="11">
        <v>11</v>
      </c>
      <c r="C90" s="31" t="s">
        <v>185</v>
      </c>
      <c r="D90" s="31" t="s">
        <v>186</v>
      </c>
      <c r="E90" s="31" t="s">
        <v>83</v>
      </c>
      <c r="F90" s="31" t="s">
        <v>83</v>
      </c>
      <c r="G90" s="31" t="s">
        <v>83</v>
      </c>
      <c r="H90" s="32" t="s">
        <v>86</v>
      </c>
      <c r="I90" s="33">
        <v>1</v>
      </c>
      <c r="J90" s="56"/>
      <c r="K90" s="11">
        <v>1</v>
      </c>
      <c r="L90" s="34"/>
      <c r="M90" s="35"/>
      <c r="N90" s="36"/>
      <c r="O90" s="37">
        <f t="shared" si="14"/>
        <v>0</v>
      </c>
      <c r="P90" s="37">
        <f t="shared" si="15"/>
        <v>0</v>
      </c>
      <c r="Q90" s="37">
        <f t="shared" si="16"/>
        <v>0</v>
      </c>
      <c r="R90" s="37">
        <f t="shared" si="17"/>
        <v>0</v>
      </c>
      <c r="S90" s="38"/>
      <c r="T90" s="38"/>
      <c r="U90" s="38"/>
      <c r="V90" s="38"/>
      <c r="W90" s="39"/>
    </row>
    <row r="91" spans="1:23" ht="26.25" thickBot="1" x14ac:dyDescent="0.3">
      <c r="A91" s="53" t="s">
        <v>83</v>
      </c>
      <c r="B91" s="13">
        <v>12</v>
      </c>
      <c r="C91" s="40" t="s">
        <v>187</v>
      </c>
      <c r="D91" s="40" t="s">
        <v>83</v>
      </c>
      <c r="E91" s="40" t="s">
        <v>83</v>
      </c>
      <c r="F91" s="40" t="s">
        <v>83</v>
      </c>
      <c r="G91" s="40" t="s">
        <v>83</v>
      </c>
      <c r="H91" s="41" t="s">
        <v>86</v>
      </c>
      <c r="I91" s="42">
        <v>1</v>
      </c>
      <c r="J91" s="57"/>
      <c r="K91" s="13">
        <v>1</v>
      </c>
      <c r="L91" s="43"/>
      <c r="M91" s="44"/>
      <c r="N91" s="45"/>
      <c r="O91" s="46">
        <f t="shared" si="14"/>
        <v>0</v>
      </c>
      <c r="P91" s="46">
        <f t="shared" si="15"/>
        <v>0</v>
      </c>
      <c r="Q91" s="46">
        <f t="shared" si="16"/>
        <v>0</v>
      </c>
      <c r="R91" s="46">
        <f t="shared" si="17"/>
        <v>0</v>
      </c>
      <c r="S91" s="47"/>
      <c r="T91" s="47"/>
      <c r="U91" s="47"/>
      <c r="V91" s="47"/>
      <c r="W91" s="48"/>
    </row>
    <row r="92" spans="1:23" ht="13.5" thickBot="1" x14ac:dyDescent="0.3">
      <c r="P92" s="58" t="s">
        <v>95</v>
      </c>
      <c r="Q92" s="59">
        <f>SUM(Q80:Q91)</f>
        <v>0</v>
      </c>
      <c r="R92" s="60">
        <f>SUM(R80:R91)</f>
        <v>0</v>
      </c>
    </row>
    <row r="94" spans="1:23" ht="13.5" thickBot="1" x14ac:dyDescent="0.3"/>
    <row r="95" spans="1:23" ht="13.5" thickBot="1" x14ac:dyDescent="0.3">
      <c r="A95" s="49" t="s">
        <v>55</v>
      </c>
      <c r="B95" s="54" t="s">
        <v>188</v>
      </c>
      <c r="C95" s="18" t="s">
        <v>189</v>
      </c>
      <c r="D95" s="18"/>
      <c r="E95" s="18"/>
      <c r="F95" s="18"/>
      <c r="G95" s="18"/>
      <c r="H95" s="18" t="s">
        <v>58</v>
      </c>
      <c r="I95" s="18"/>
      <c r="J95" s="8"/>
      <c r="K95" s="7"/>
      <c r="L95" s="18" t="s">
        <v>190</v>
      </c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8"/>
    </row>
    <row r="96" spans="1:23" ht="26.25" thickBot="1" x14ac:dyDescent="0.3">
      <c r="A96" s="50" t="s">
        <v>60</v>
      </c>
      <c r="B96" s="19" t="s">
        <v>61</v>
      </c>
      <c r="C96" s="20" t="s">
        <v>62</v>
      </c>
      <c r="D96" s="20" t="s">
        <v>63</v>
      </c>
      <c r="E96" s="20" t="s">
        <v>64</v>
      </c>
      <c r="F96" s="20" t="s">
        <v>65</v>
      </c>
      <c r="G96" s="20" t="s">
        <v>66</v>
      </c>
      <c r="H96" s="20" t="s">
        <v>67</v>
      </c>
      <c r="I96" s="20" t="s">
        <v>68</v>
      </c>
      <c r="J96" s="21" t="s">
        <v>69</v>
      </c>
      <c r="K96" s="19" t="s">
        <v>70</v>
      </c>
      <c r="L96" s="20" t="s">
        <v>71</v>
      </c>
      <c r="M96" s="20" t="s">
        <v>72</v>
      </c>
      <c r="N96" s="20" t="s">
        <v>73</v>
      </c>
      <c r="O96" s="20" t="s">
        <v>74</v>
      </c>
      <c r="P96" s="20" t="s">
        <v>75</v>
      </c>
      <c r="Q96" s="20" t="s">
        <v>76</v>
      </c>
      <c r="R96" s="20" t="s">
        <v>77</v>
      </c>
      <c r="S96" s="20" t="s">
        <v>78</v>
      </c>
      <c r="T96" s="20" t="s">
        <v>79</v>
      </c>
      <c r="U96" s="20" t="s">
        <v>80</v>
      </c>
      <c r="V96" s="20" t="s">
        <v>81</v>
      </c>
      <c r="W96" s="21" t="s">
        <v>82</v>
      </c>
    </row>
    <row r="97" spans="1:23" x14ac:dyDescent="0.25">
      <c r="A97" s="51" t="s">
        <v>83</v>
      </c>
      <c r="B97" s="9">
        <v>1</v>
      </c>
      <c r="C97" s="22" t="s">
        <v>191</v>
      </c>
      <c r="D97" s="22" t="s">
        <v>85</v>
      </c>
      <c r="E97" s="22" t="s">
        <v>83</v>
      </c>
      <c r="F97" s="22" t="s">
        <v>83</v>
      </c>
      <c r="G97" s="22" t="s">
        <v>83</v>
      </c>
      <c r="H97" s="23" t="s">
        <v>86</v>
      </c>
      <c r="I97" s="24">
        <v>12</v>
      </c>
      <c r="J97" s="55"/>
      <c r="K97" s="9">
        <v>1</v>
      </c>
      <c r="L97" s="25"/>
      <c r="M97" s="26"/>
      <c r="N97" s="27"/>
      <c r="O97" s="28">
        <f t="shared" ref="O97:O102" si="18">ROUND(ROUND(L97,4)*(1-M97),4)</f>
        <v>0</v>
      </c>
      <c r="P97" s="28">
        <f t="shared" ref="P97:P102" si="19">ROUND(ROUND(O97,4)*(1+N97),4)</f>
        <v>0</v>
      </c>
      <c r="Q97" s="28">
        <f t="shared" ref="Q97:R102" si="20">ROUND($I97*O97,4)</f>
        <v>0</v>
      </c>
      <c r="R97" s="28">
        <f t="shared" si="20"/>
        <v>0</v>
      </c>
      <c r="S97" s="29"/>
      <c r="T97" s="29"/>
      <c r="U97" s="29"/>
      <c r="V97" s="29"/>
      <c r="W97" s="30"/>
    </row>
    <row r="98" spans="1:23" x14ac:dyDescent="0.25">
      <c r="A98" s="52" t="s">
        <v>83</v>
      </c>
      <c r="B98" s="11">
        <v>2</v>
      </c>
      <c r="C98" s="31" t="s">
        <v>192</v>
      </c>
      <c r="D98" s="31" t="s">
        <v>85</v>
      </c>
      <c r="E98" s="31" t="s">
        <v>83</v>
      </c>
      <c r="F98" s="31" t="s">
        <v>83</v>
      </c>
      <c r="G98" s="31" t="s">
        <v>83</v>
      </c>
      <c r="H98" s="32" t="s">
        <v>86</v>
      </c>
      <c r="I98" s="33">
        <v>60</v>
      </c>
      <c r="J98" s="56"/>
      <c r="K98" s="11">
        <v>1</v>
      </c>
      <c r="L98" s="34"/>
      <c r="M98" s="35"/>
      <c r="N98" s="36"/>
      <c r="O98" s="37">
        <f t="shared" si="18"/>
        <v>0</v>
      </c>
      <c r="P98" s="37">
        <f t="shared" si="19"/>
        <v>0</v>
      </c>
      <c r="Q98" s="37">
        <f t="shared" si="20"/>
        <v>0</v>
      </c>
      <c r="R98" s="37">
        <f t="shared" si="20"/>
        <v>0</v>
      </c>
      <c r="S98" s="38"/>
      <c r="T98" s="38"/>
      <c r="U98" s="38"/>
      <c r="V98" s="38"/>
      <c r="W98" s="39"/>
    </row>
    <row r="99" spans="1:23" ht="38.25" x14ac:dyDescent="0.25">
      <c r="A99" s="52" t="s">
        <v>83</v>
      </c>
      <c r="B99" s="11">
        <v>3</v>
      </c>
      <c r="C99" s="31" t="s">
        <v>193</v>
      </c>
      <c r="D99" s="31" t="s">
        <v>194</v>
      </c>
      <c r="E99" s="31" t="s">
        <v>83</v>
      </c>
      <c r="F99" s="31" t="s">
        <v>83</v>
      </c>
      <c r="G99" s="31" t="s">
        <v>83</v>
      </c>
      <c r="H99" s="32" t="s">
        <v>86</v>
      </c>
      <c r="I99" s="33">
        <v>60</v>
      </c>
      <c r="J99" s="56"/>
      <c r="K99" s="11">
        <v>1</v>
      </c>
      <c r="L99" s="34"/>
      <c r="M99" s="35"/>
      <c r="N99" s="36"/>
      <c r="O99" s="37">
        <f t="shared" si="18"/>
        <v>0</v>
      </c>
      <c r="P99" s="37">
        <f t="shared" si="19"/>
        <v>0</v>
      </c>
      <c r="Q99" s="37">
        <f t="shared" si="20"/>
        <v>0</v>
      </c>
      <c r="R99" s="37">
        <f t="shared" si="20"/>
        <v>0</v>
      </c>
      <c r="S99" s="38"/>
      <c r="T99" s="38"/>
      <c r="U99" s="38"/>
      <c r="V99" s="38"/>
      <c r="W99" s="39"/>
    </row>
    <row r="100" spans="1:23" ht="25.5" x14ac:dyDescent="0.25">
      <c r="A100" s="52" t="s">
        <v>83</v>
      </c>
      <c r="B100" s="11">
        <v>4</v>
      </c>
      <c r="C100" s="31" t="s">
        <v>195</v>
      </c>
      <c r="D100" s="31" t="s">
        <v>196</v>
      </c>
      <c r="E100" s="31" t="s">
        <v>83</v>
      </c>
      <c r="F100" s="31" t="s">
        <v>83</v>
      </c>
      <c r="G100" s="31" t="s">
        <v>83</v>
      </c>
      <c r="H100" s="32" t="s">
        <v>86</v>
      </c>
      <c r="I100" s="33">
        <v>1</v>
      </c>
      <c r="J100" s="56"/>
      <c r="K100" s="11">
        <v>1</v>
      </c>
      <c r="L100" s="34"/>
      <c r="M100" s="35"/>
      <c r="N100" s="36"/>
      <c r="O100" s="37">
        <f t="shared" si="18"/>
        <v>0</v>
      </c>
      <c r="P100" s="37">
        <f t="shared" si="19"/>
        <v>0</v>
      </c>
      <c r="Q100" s="37">
        <f t="shared" si="20"/>
        <v>0</v>
      </c>
      <c r="R100" s="37">
        <f t="shared" si="20"/>
        <v>0</v>
      </c>
      <c r="S100" s="38"/>
      <c r="T100" s="38"/>
      <c r="U100" s="38"/>
      <c r="V100" s="38"/>
      <c r="W100" s="39"/>
    </row>
    <row r="101" spans="1:23" x14ac:dyDescent="0.25">
      <c r="A101" s="52" t="s">
        <v>83</v>
      </c>
      <c r="B101" s="11">
        <v>5</v>
      </c>
      <c r="C101" s="31" t="s">
        <v>197</v>
      </c>
      <c r="D101" s="31" t="s">
        <v>198</v>
      </c>
      <c r="E101" s="31" t="s">
        <v>83</v>
      </c>
      <c r="F101" s="31" t="s">
        <v>83</v>
      </c>
      <c r="G101" s="31" t="s">
        <v>83</v>
      </c>
      <c r="H101" s="32" t="s">
        <v>86</v>
      </c>
      <c r="I101" s="33">
        <v>3</v>
      </c>
      <c r="J101" s="56"/>
      <c r="K101" s="11">
        <v>1</v>
      </c>
      <c r="L101" s="34"/>
      <c r="M101" s="35"/>
      <c r="N101" s="36"/>
      <c r="O101" s="37">
        <f t="shared" si="18"/>
        <v>0</v>
      </c>
      <c r="P101" s="37">
        <f t="shared" si="19"/>
        <v>0</v>
      </c>
      <c r="Q101" s="37">
        <f t="shared" si="20"/>
        <v>0</v>
      </c>
      <c r="R101" s="37">
        <f t="shared" si="20"/>
        <v>0</v>
      </c>
      <c r="S101" s="38"/>
      <c r="T101" s="38"/>
      <c r="U101" s="38"/>
      <c r="V101" s="38"/>
      <c r="W101" s="39"/>
    </row>
    <row r="102" spans="1:23" ht="13.5" thickBot="1" x14ac:dyDescent="0.3">
      <c r="A102" s="53" t="s">
        <v>83</v>
      </c>
      <c r="B102" s="13">
        <v>6</v>
      </c>
      <c r="C102" s="40" t="s">
        <v>199</v>
      </c>
      <c r="D102" s="40" t="s">
        <v>200</v>
      </c>
      <c r="E102" s="40" t="s">
        <v>83</v>
      </c>
      <c r="F102" s="40" t="s">
        <v>83</v>
      </c>
      <c r="G102" s="40" t="s">
        <v>83</v>
      </c>
      <c r="H102" s="41" t="s">
        <v>86</v>
      </c>
      <c r="I102" s="42">
        <v>9</v>
      </c>
      <c r="J102" s="57"/>
      <c r="K102" s="13">
        <v>1</v>
      </c>
      <c r="L102" s="43"/>
      <c r="M102" s="44"/>
      <c r="N102" s="45"/>
      <c r="O102" s="46">
        <f t="shared" si="18"/>
        <v>0</v>
      </c>
      <c r="P102" s="46">
        <f t="shared" si="19"/>
        <v>0</v>
      </c>
      <c r="Q102" s="46">
        <f t="shared" si="20"/>
        <v>0</v>
      </c>
      <c r="R102" s="46">
        <f t="shared" si="20"/>
        <v>0</v>
      </c>
      <c r="S102" s="47"/>
      <c r="T102" s="47"/>
      <c r="U102" s="47"/>
      <c r="V102" s="47"/>
      <c r="W102" s="48"/>
    </row>
    <row r="103" spans="1:23" ht="13.5" thickBot="1" x14ac:dyDescent="0.3">
      <c r="P103" s="58" t="s">
        <v>95</v>
      </c>
      <c r="Q103" s="59">
        <f>SUM(Q97:Q102)</f>
        <v>0</v>
      </c>
      <c r="R103" s="60">
        <f>SUM(R97:R102)</f>
        <v>0</v>
      </c>
    </row>
    <row r="105" spans="1:23" ht="13.5" thickBot="1" x14ac:dyDescent="0.3"/>
    <row r="106" spans="1:23" ht="13.5" thickBot="1" x14ac:dyDescent="0.3">
      <c r="A106" s="49" t="s">
        <v>55</v>
      </c>
      <c r="B106" s="54" t="s">
        <v>201</v>
      </c>
      <c r="C106" s="18" t="s">
        <v>202</v>
      </c>
      <c r="D106" s="18"/>
      <c r="E106" s="18"/>
      <c r="F106" s="18"/>
      <c r="G106" s="18"/>
      <c r="H106" s="18" t="s">
        <v>58</v>
      </c>
      <c r="I106" s="18"/>
      <c r="J106" s="8"/>
      <c r="K106" s="7"/>
      <c r="L106" s="18" t="s">
        <v>203</v>
      </c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8"/>
    </row>
    <row r="107" spans="1:23" ht="26.25" thickBot="1" x14ac:dyDescent="0.3">
      <c r="A107" s="50" t="s">
        <v>60</v>
      </c>
      <c r="B107" s="19" t="s">
        <v>61</v>
      </c>
      <c r="C107" s="20" t="s">
        <v>62</v>
      </c>
      <c r="D107" s="20" t="s">
        <v>63</v>
      </c>
      <c r="E107" s="20" t="s">
        <v>64</v>
      </c>
      <c r="F107" s="20" t="s">
        <v>65</v>
      </c>
      <c r="G107" s="20" t="s">
        <v>66</v>
      </c>
      <c r="H107" s="20" t="s">
        <v>67</v>
      </c>
      <c r="I107" s="20" t="s">
        <v>68</v>
      </c>
      <c r="J107" s="21" t="s">
        <v>69</v>
      </c>
      <c r="K107" s="19" t="s">
        <v>70</v>
      </c>
      <c r="L107" s="20" t="s">
        <v>71</v>
      </c>
      <c r="M107" s="20" t="s">
        <v>72</v>
      </c>
      <c r="N107" s="20" t="s">
        <v>73</v>
      </c>
      <c r="O107" s="20" t="s">
        <v>74</v>
      </c>
      <c r="P107" s="20" t="s">
        <v>75</v>
      </c>
      <c r="Q107" s="20" t="s">
        <v>76</v>
      </c>
      <c r="R107" s="20" t="s">
        <v>77</v>
      </c>
      <c r="S107" s="20" t="s">
        <v>78</v>
      </c>
      <c r="T107" s="20" t="s">
        <v>79</v>
      </c>
      <c r="U107" s="20" t="s">
        <v>80</v>
      </c>
      <c r="V107" s="20" t="s">
        <v>81</v>
      </c>
      <c r="W107" s="21" t="s">
        <v>82</v>
      </c>
    </row>
    <row r="108" spans="1:23" x14ac:dyDescent="0.25">
      <c r="A108" s="51" t="s">
        <v>83</v>
      </c>
      <c r="B108" s="9">
        <v>1</v>
      </c>
      <c r="C108" s="22" t="s">
        <v>204</v>
      </c>
      <c r="D108" s="22" t="s">
        <v>131</v>
      </c>
      <c r="E108" s="22" t="s">
        <v>83</v>
      </c>
      <c r="F108" s="22" t="s">
        <v>83</v>
      </c>
      <c r="G108" s="22" t="s">
        <v>83</v>
      </c>
      <c r="H108" s="23" t="s">
        <v>86</v>
      </c>
      <c r="I108" s="24">
        <v>1</v>
      </c>
      <c r="J108" s="55"/>
      <c r="K108" s="9">
        <v>1</v>
      </c>
      <c r="L108" s="25"/>
      <c r="M108" s="26"/>
      <c r="N108" s="27"/>
      <c r="O108" s="28">
        <f>ROUND(ROUND(L108,4)*(1-M108),4)</f>
        <v>0</v>
      </c>
      <c r="P108" s="28">
        <f>ROUND(ROUND(O108,4)*(1+N108),4)</f>
        <v>0</v>
      </c>
      <c r="Q108" s="28">
        <f t="shared" ref="Q108:R112" si="21">ROUND($I108*O108,4)</f>
        <v>0</v>
      </c>
      <c r="R108" s="28">
        <f t="shared" si="21"/>
        <v>0</v>
      </c>
      <c r="S108" s="29"/>
      <c r="T108" s="29"/>
      <c r="U108" s="29"/>
      <c r="V108" s="29"/>
      <c r="W108" s="30"/>
    </row>
    <row r="109" spans="1:23" ht="25.5" x14ac:dyDescent="0.25">
      <c r="A109" s="52" t="s">
        <v>83</v>
      </c>
      <c r="B109" s="11">
        <v>2</v>
      </c>
      <c r="C109" s="31" t="s">
        <v>205</v>
      </c>
      <c r="D109" s="31" t="s">
        <v>131</v>
      </c>
      <c r="E109" s="31" t="s">
        <v>83</v>
      </c>
      <c r="F109" s="31" t="s">
        <v>83</v>
      </c>
      <c r="G109" s="31" t="s">
        <v>83</v>
      </c>
      <c r="H109" s="32" t="s">
        <v>86</v>
      </c>
      <c r="I109" s="33">
        <v>3</v>
      </c>
      <c r="J109" s="56"/>
      <c r="K109" s="11">
        <v>1</v>
      </c>
      <c r="L109" s="34"/>
      <c r="M109" s="35"/>
      <c r="N109" s="36"/>
      <c r="O109" s="37">
        <f>ROUND(ROUND(L109,4)*(1-M109),4)</f>
        <v>0</v>
      </c>
      <c r="P109" s="37">
        <f>ROUND(ROUND(O109,4)*(1+N109),4)</f>
        <v>0</v>
      </c>
      <c r="Q109" s="37">
        <f t="shared" si="21"/>
        <v>0</v>
      </c>
      <c r="R109" s="37">
        <f t="shared" si="21"/>
        <v>0</v>
      </c>
      <c r="S109" s="38"/>
      <c r="T109" s="38"/>
      <c r="U109" s="38"/>
      <c r="V109" s="38"/>
      <c r="W109" s="39"/>
    </row>
    <row r="110" spans="1:23" x14ac:dyDescent="0.25">
      <c r="A110" s="52" t="s">
        <v>83</v>
      </c>
      <c r="B110" s="11">
        <v>3</v>
      </c>
      <c r="C110" s="31" t="s">
        <v>206</v>
      </c>
      <c r="D110" s="31" t="s">
        <v>131</v>
      </c>
      <c r="E110" s="31" t="s">
        <v>83</v>
      </c>
      <c r="F110" s="31" t="s">
        <v>83</v>
      </c>
      <c r="G110" s="31" t="s">
        <v>83</v>
      </c>
      <c r="H110" s="32" t="s">
        <v>86</v>
      </c>
      <c r="I110" s="33">
        <v>1</v>
      </c>
      <c r="J110" s="56"/>
      <c r="K110" s="11">
        <v>1</v>
      </c>
      <c r="L110" s="34"/>
      <c r="M110" s="35"/>
      <c r="N110" s="36"/>
      <c r="O110" s="37">
        <f>ROUND(ROUND(L110,4)*(1-M110),4)</f>
        <v>0</v>
      </c>
      <c r="P110" s="37">
        <f>ROUND(ROUND(O110,4)*(1+N110),4)</f>
        <v>0</v>
      </c>
      <c r="Q110" s="37">
        <f t="shared" si="21"/>
        <v>0</v>
      </c>
      <c r="R110" s="37">
        <f t="shared" si="21"/>
        <v>0</v>
      </c>
      <c r="S110" s="38"/>
      <c r="T110" s="38"/>
      <c r="U110" s="38"/>
      <c r="V110" s="38"/>
      <c r="W110" s="39"/>
    </row>
    <row r="111" spans="1:23" ht="38.25" x14ac:dyDescent="0.25">
      <c r="A111" s="52" t="s">
        <v>83</v>
      </c>
      <c r="B111" s="11">
        <v>4</v>
      </c>
      <c r="C111" s="31" t="s">
        <v>207</v>
      </c>
      <c r="D111" s="31" t="s">
        <v>83</v>
      </c>
      <c r="E111" s="31" t="s">
        <v>83</v>
      </c>
      <c r="F111" s="31" t="s">
        <v>83</v>
      </c>
      <c r="G111" s="31" t="s">
        <v>83</v>
      </c>
      <c r="H111" s="32" t="s">
        <v>86</v>
      </c>
      <c r="I111" s="33">
        <v>1</v>
      </c>
      <c r="J111" s="56"/>
      <c r="K111" s="11">
        <v>1</v>
      </c>
      <c r="L111" s="34"/>
      <c r="M111" s="35"/>
      <c r="N111" s="36"/>
      <c r="O111" s="37">
        <f>ROUND(ROUND(L111,4)*(1-M111),4)</f>
        <v>0</v>
      </c>
      <c r="P111" s="37">
        <f>ROUND(ROUND(O111,4)*(1+N111),4)</f>
        <v>0</v>
      </c>
      <c r="Q111" s="37">
        <f t="shared" si="21"/>
        <v>0</v>
      </c>
      <c r="R111" s="37">
        <f t="shared" si="21"/>
        <v>0</v>
      </c>
      <c r="S111" s="38"/>
      <c r="T111" s="38"/>
      <c r="U111" s="38"/>
      <c r="V111" s="38"/>
      <c r="W111" s="39"/>
    </row>
    <row r="112" spans="1:23" ht="39" thickBot="1" x14ac:dyDescent="0.3">
      <c r="A112" s="53" t="s">
        <v>83</v>
      </c>
      <c r="B112" s="13">
        <v>5</v>
      </c>
      <c r="C112" s="40" t="s">
        <v>208</v>
      </c>
      <c r="D112" s="40" t="s">
        <v>209</v>
      </c>
      <c r="E112" s="40" t="s">
        <v>83</v>
      </c>
      <c r="F112" s="40" t="s">
        <v>83</v>
      </c>
      <c r="G112" s="40" t="s">
        <v>83</v>
      </c>
      <c r="H112" s="41" t="s">
        <v>86</v>
      </c>
      <c r="I112" s="42">
        <v>1</v>
      </c>
      <c r="J112" s="57"/>
      <c r="K112" s="13">
        <v>1</v>
      </c>
      <c r="L112" s="43"/>
      <c r="M112" s="44"/>
      <c r="N112" s="45"/>
      <c r="O112" s="46">
        <f>ROUND(ROUND(L112,4)*(1-M112),4)</f>
        <v>0</v>
      </c>
      <c r="P112" s="46">
        <f>ROUND(ROUND(O112,4)*(1+N112),4)</f>
        <v>0</v>
      </c>
      <c r="Q112" s="46">
        <f t="shared" si="21"/>
        <v>0</v>
      </c>
      <c r="R112" s="46">
        <f t="shared" si="21"/>
        <v>0</v>
      </c>
      <c r="S112" s="47"/>
      <c r="T112" s="47"/>
      <c r="U112" s="47"/>
      <c r="V112" s="47"/>
      <c r="W112" s="48"/>
    </row>
    <row r="113" spans="1:23" ht="13.5" thickBot="1" x14ac:dyDescent="0.3">
      <c r="P113" s="58" t="s">
        <v>95</v>
      </c>
      <c r="Q113" s="59">
        <f>SUM(Q108:Q112)</f>
        <v>0</v>
      </c>
      <c r="R113" s="60">
        <f>SUM(R108:R112)</f>
        <v>0</v>
      </c>
    </row>
    <row r="115" spans="1:23" ht="13.5" thickBot="1" x14ac:dyDescent="0.3"/>
    <row r="116" spans="1:23" ht="13.5" thickBot="1" x14ac:dyDescent="0.3">
      <c r="A116" s="49" t="s">
        <v>55</v>
      </c>
      <c r="B116" s="54" t="s">
        <v>210</v>
      </c>
      <c r="C116" s="18" t="s">
        <v>211</v>
      </c>
      <c r="D116" s="18"/>
      <c r="E116" s="18"/>
      <c r="F116" s="18"/>
      <c r="G116" s="18"/>
      <c r="H116" s="18" t="s">
        <v>58</v>
      </c>
      <c r="I116" s="18"/>
      <c r="J116" s="8"/>
      <c r="K116" s="7"/>
      <c r="L116" s="18" t="s">
        <v>212</v>
      </c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8"/>
    </row>
    <row r="117" spans="1:23" ht="26.25" thickBot="1" x14ac:dyDescent="0.3">
      <c r="A117" s="50" t="s">
        <v>60</v>
      </c>
      <c r="B117" s="19" t="s">
        <v>61</v>
      </c>
      <c r="C117" s="20" t="s">
        <v>62</v>
      </c>
      <c r="D117" s="20" t="s">
        <v>63</v>
      </c>
      <c r="E117" s="20" t="s">
        <v>64</v>
      </c>
      <c r="F117" s="20" t="s">
        <v>65</v>
      </c>
      <c r="G117" s="20" t="s">
        <v>66</v>
      </c>
      <c r="H117" s="20" t="s">
        <v>67</v>
      </c>
      <c r="I117" s="20" t="s">
        <v>68</v>
      </c>
      <c r="J117" s="21" t="s">
        <v>69</v>
      </c>
      <c r="K117" s="19" t="s">
        <v>70</v>
      </c>
      <c r="L117" s="20" t="s">
        <v>71</v>
      </c>
      <c r="M117" s="20" t="s">
        <v>72</v>
      </c>
      <c r="N117" s="20" t="s">
        <v>73</v>
      </c>
      <c r="O117" s="20" t="s">
        <v>74</v>
      </c>
      <c r="P117" s="20" t="s">
        <v>75</v>
      </c>
      <c r="Q117" s="20" t="s">
        <v>76</v>
      </c>
      <c r="R117" s="20" t="s">
        <v>77</v>
      </c>
      <c r="S117" s="20" t="s">
        <v>78</v>
      </c>
      <c r="T117" s="20" t="s">
        <v>79</v>
      </c>
      <c r="U117" s="20" t="s">
        <v>80</v>
      </c>
      <c r="V117" s="20" t="s">
        <v>81</v>
      </c>
      <c r="W117" s="21" t="s">
        <v>82</v>
      </c>
    </row>
    <row r="118" spans="1:23" ht="51" x14ac:dyDescent="0.25">
      <c r="A118" s="51" t="s">
        <v>83</v>
      </c>
      <c r="B118" s="9">
        <v>1</v>
      </c>
      <c r="C118" s="22" t="s">
        <v>213</v>
      </c>
      <c r="D118" s="22" t="s">
        <v>214</v>
      </c>
      <c r="E118" s="22" t="s">
        <v>83</v>
      </c>
      <c r="F118" s="22" t="s">
        <v>83</v>
      </c>
      <c r="G118" s="22" t="s">
        <v>83</v>
      </c>
      <c r="H118" s="23" t="s">
        <v>86</v>
      </c>
      <c r="I118" s="24">
        <v>18</v>
      </c>
      <c r="J118" s="55"/>
      <c r="K118" s="9">
        <v>1</v>
      </c>
      <c r="L118" s="25"/>
      <c r="M118" s="26"/>
      <c r="N118" s="27"/>
      <c r="O118" s="28">
        <f t="shared" ref="O118:O126" si="22">ROUND(ROUND(L118,4)*(1-M118),4)</f>
        <v>0</v>
      </c>
      <c r="P118" s="28">
        <f t="shared" ref="P118:P126" si="23">ROUND(ROUND(O118,4)*(1+N118),4)</f>
        <v>0</v>
      </c>
      <c r="Q118" s="28">
        <f t="shared" ref="Q118:Q126" si="24">ROUND($I118*O118,4)</f>
        <v>0</v>
      </c>
      <c r="R118" s="28">
        <f t="shared" ref="R118:R126" si="25">ROUND($I118*P118,4)</f>
        <v>0</v>
      </c>
      <c r="S118" s="29"/>
      <c r="T118" s="29"/>
      <c r="U118" s="29"/>
      <c r="V118" s="29"/>
      <c r="W118" s="30"/>
    </row>
    <row r="119" spans="1:23" ht="51" x14ac:dyDescent="0.25">
      <c r="A119" s="52" t="s">
        <v>83</v>
      </c>
      <c r="B119" s="11">
        <v>2</v>
      </c>
      <c r="C119" s="31" t="s">
        <v>215</v>
      </c>
      <c r="D119" s="31" t="s">
        <v>216</v>
      </c>
      <c r="E119" s="31" t="s">
        <v>83</v>
      </c>
      <c r="F119" s="31" t="s">
        <v>83</v>
      </c>
      <c r="G119" s="31" t="s">
        <v>83</v>
      </c>
      <c r="H119" s="32" t="s">
        <v>86</v>
      </c>
      <c r="I119" s="33">
        <v>6</v>
      </c>
      <c r="J119" s="56"/>
      <c r="K119" s="11">
        <v>1</v>
      </c>
      <c r="L119" s="34"/>
      <c r="M119" s="35"/>
      <c r="N119" s="36"/>
      <c r="O119" s="37">
        <f t="shared" si="22"/>
        <v>0</v>
      </c>
      <c r="P119" s="37">
        <f t="shared" si="23"/>
        <v>0</v>
      </c>
      <c r="Q119" s="37">
        <f t="shared" si="24"/>
        <v>0</v>
      </c>
      <c r="R119" s="37">
        <f t="shared" si="25"/>
        <v>0</v>
      </c>
      <c r="S119" s="38"/>
      <c r="T119" s="38"/>
      <c r="U119" s="38"/>
      <c r="V119" s="38"/>
      <c r="W119" s="39"/>
    </row>
    <row r="120" spans="1:23" x14ac:dyDescent="0.25">
      <c r="A120" s="52" t="s">
        <v>83</v>
      </c>
      <c r="B120" s="11">
        <v>3</v>
      </c>
      <c r="C120" s="31" t="s">
        <v>217</v>
      </c>
      <c r="D120" s="31" t="s">
        <v>218</v>
      </c>
      <c r="E120" s="31" t="s">
        <v>83</v>
      </c>
      <c r="F120" s="31" t="s">
        <v>83</v>
      </c>
      <c r="G120" s="31" t="s">
        <v>83</v>
      </c>
      <c r="H120" s="32" t="s">
        <v>86</v>
      </c>
      <c r="I120" s="33">
        <v>9</v>
      </c>
      <c r="J120" s="56"/>
      <c r="K120" s="11">
        <v>1</v>
      </c>
      <c r="L120" s="34"/>
      <c r="M120" s="35"/>
      <c r="N120" s="36"/>
      <c r="O120" s="37">
        <f t="shared" si="22"/>
        <v>0</v>
      </c>
      <c r="P120" s="37">
        <f t="shared" si="23"/>
        <v>0</v>
      </c>
      <c r="Q120" s="37">
        <f t="shared" si="24"/>
        <v>0</v>
      </c>
      <c r="R120" s="37">
        <f t="shared" si="25"/>
        <v>0</v>
      </c>
      <c r="S120" s="38"/>
      <c r="T120" s="38"/>
      <c r="U120" s="38"/>
      <c r="V120" s="38"/>
      <c r="W120" s="39"/>
    </row>
    <row r="121" spans="1:23" x14ac:dyDescent="0.25">
      <c r="A121" s="52" t="s">
        <v>83</v>
      </c>
      <c r="B121" s="11">
        <v>4</v>
      </c>
      <c r="C121" s="31" t="s">
        <v>219</v>
      </c>
      <c r="D121" s="31" t="s">
        <v>220</v>
      </c>
      <c r="E121" s="31" t="s">
        <v>83</v>
      </c>
      <c r="F121" s="31" t="s">
        <v>83</v>
      </c>
      <c r="G121" s="31" t="s">
        <v>83</v>
      </c>
      <c r="H121" s="32" t="s">
        <v>86</v>
      </c>
      <c r="I121" s="33">
        <v>15</v>
      </c>
      <c r="J121" s="56"/>
      <c r="K121" s="11">
        <v>1</v>
      </c>
      <c r="L121" s="34"/>
      <c r="M121" s="35"/>
      <c r="N121" s="36"/>
      <c r="O121" s="37">
        <f t="shared" si="22"/>
        <v>0</v>
      </c>
      <c r="P121" s="37">
        <f t="shared" si="23"/>
        <v>0</v>
      </c>
      <c r="Q121" s="37">
        <f t="shared" si="24"/>
        <v>0</v>
      </c>
      <c r="R121" s="37">
        <f t="shared" si="25"/>
        <v>0</v>
      </c>
      <c r="S121" s="38"/>
      <c r="T121" s="38"/>
      <c r="U121" s="38"/>
      <c r="V121" s="38"/>
      <c r="W121" s="39"/>
    </row>
    <row r="122" spans="1:23" ht="25.5" x14ac:dyDescent="0.25">
      <c r="A122" s="52" t="s">
        <v>83</v>
      </c>
      <c r="B122" s="11">
        <v>5</v>
      </c>
      <c r="C122" s="31" t="s">
        <v>221</v>
      </c>
      <c r="D122" s="31" t="s">
        <v>222</v>
      </c>
      <c r="E122" s="31" t="s">
        <v>83</v>
      </c>
      <c r="F122" s="31" t="s">
        <v>83</v>
      </c>
      <c r="G122" s="31" t="s">
        <v>83</v>
      </c>
      <c r="H122" s="32" t="s">
        <v>86</v>
      </c>
      <c r="I122" s="33">
        <v>24</v>
      </c>
      <c r="J122" s="56"/>
      <c r="K122" s="11">
        <v>1</v>
      </c>
      <c r="L122" s="34"/>
      <c r="M122" s="35"/>
      <c r="N122" s="36"/>
      <c r="O122" s="37">
        <f t="shared" si="22"/>
        <v>0</v>
      </c>
      <c r="P122" s="37">
        <f t="shared" si="23"/>
        <v>0</v>
      </c>
      <c r="Q122" s="37">
        <f t="shared" si="24"/>
        <v>0</v>
      </c>
      <c r="R122" s="37">
        <f t="shared" si="25"/>
        <v>0</v>
      </c>
      <c r="S122" s="38"/>
      <c r="T122" s="38"/>
      <c r="U122" s="38"/>
      <c r="V122" s="38"/>
      <c r="W122" s="39"/>
    </row>
    <row r="123" spans="1:23" x14ac:dyDescent="0.25">
      <c r="A123" s="52" t="s">
        <v>83</v>
      </c>
      <c r="B123" s="11">
        <v>6</v>
      </c>
      <c r="C123" s="31" t="s">
        <v>223</v>
      </c>
      <c r="D123" s="31" t="s">
        <v>224</v>
      </c>
      <c r="E123" s="31" t="s">
        <v>83</v>
      </c>
      <c r="F123" s="31" t="s">
        <v>83</v>
      </c>
      <c r="G123" s="31" t="s">
        <v>83</v>
      </c>
      <c r="H123" s="32" t="s">
        <v>86</v>
      </c>
      <c r="I123" s="33">
        <v>1</v>
      </c>
      <c r="J123" s="56"/>
      <c r="K123" s="11">
        <v>1</v>
      </c>
      <c r="L123" s="34"/>
      <c r="M123" s="35"/>
      <c r="N123" s="36"/>
      <c r="O123" s="37">
        <f t="shared" si="22"/>
        <v>0</v>
      </c>
      <c r="P123" s="37">
        <f t="shared" si="23"/>
        <v>0</v>
      </c>
      <c r="Q123" s="37">
        <f t="shared" si="24"/>
        <v>0</v>
      </c>
      <c r="R123" s="37">
        <f t="shared" si="25"/>
        <v>0</v>
      </c>
      <c r="S123" s="38"/>
      <c r="T123" s="38"/>
      <c r="U123" s="38"/>
      <c r="V123" s="38"/>
      <c r="W123" s="39"/>
    </row>
    <row r="124" spans="1:23" ht="63.75" x14ac:dyDescent="0.25">
      <c r="A124" s="52" t="s">
        <v>83</v>
      </c>
      <c r="B124" s="11">
        <v>7</v>
      </c>
      <c r="C124" s="31" t="s">
        <v>225</v>
      </c>
      <c r="D124" s="31" t="s">
        <v>226</v>
      </c>
      <c r="E124" s="31" t="s">
        <v>83</v>
      </c>
      <c r="F124" s="31" t="s">
        <v>83</v>
      </c>
      <c r="G124" s="31" t="s">
        <v>83</v>
      </c>
      <c r="H124" s="32" t="s">
        <v>86</v>
      </c>
      <c r="I124" s="33">
        <v>1</v>
      </c>
      <c r="J124" s="56"/>
      <c r="K124" s="11">
        <v>1</v>
      </c>
      <c r="L124" s="34"/>
      <c r="M124" s="35"/>
      <c r="N124" s="36"/>
      <c r="O124" s="37">
        <f t="shared" si="22"/>
        <v>0</v>
      </c>
      <c r="P124" s="37">
        <f t="shared" si="23"/>
        <v>0</v>
      </c>
      <c r="Q124" s="37">
        <f t="shared" si="24"/>
        <v>0</v>
      </c>
      <c r="R124" s="37">
        <f t="shared" si="25"/>
        <v>0</v>
      </c>
      <c r="S124" s="38"/>
      <c r="T124" s="38"/>
      <c r="U124" s="38"/>
      <c r="V124" s="38"/>
      <c r="W124" s="39"/>
    </row>
    <row r="125" spans="1:23" ht="51" x14ac:dyDescent="0.25">
      <c r="A125" s="52" t="s">
        <v>83</v>
      </c>
      <c r="B125" s="11">
        <v>8</v>
      </c>
      <c r="C125" s="31" t="s">
        <v>227</v>
      </c>
      <c r="D125" s="31" t="s">
        <v>228</v>
      </c>
      <c r="E125" s="31" t="s">
        <v>83</v>
      </c>
      <c r="F125" s="31" t="s">
        <v>83</v>
      </c>
      <c r="G125" s="31" t="s">
        <v>83</v>
      </c>
      <c r="H125" s="32" t="s">
        <v>86</v>
      </c>
      <c r="I125" s="33">
        <v>24</v>
      </c>
      <c r="J125" s="56"/>
      <c r="K125" s="11">
        <v>1</v>
      </c>
      <c r="L125" s="34"/>
      <c r="M125" s="35"/>
      <c r="N125" s="36"/>
      <c r="O125" s="37">
        <f t="shared" si="22"/>
        <v>0</v>
      </c>
      <c r="P125" s="37">
        <f t="shared" si="23"/>
        <v>0</v>
      </c>
      <c r="Q125" s="37">
        <f t="shared" si="24"/>
        <v>0</v>
      </c>
      <c r="R125" s="37">
        <f t="shared" si="25"/>
        <v>0</v>
      </c>
      <c r="S125" s="38"/>
      <c r="T125" s="38"/>
      <c r="U125" s="38"/>
      <c r="V125" s="38"/>
      <c r="W125" s="39"/>
    </row>
    <row r="126" spans="1:23" ht="26.25" thickBot="1" x14ac:dyDescent="0.3">
      <c r="A126" s="53" t="s">
        <v>83</v>
      </c>
      <c r="B126" s="13">
        <v>9</v>
      </c>
      <c r="C126" s="40" t="s">
        <v>229</v>
      </c>
      <c r="D126" s="40" t="s">
        <v>230</v>
      </c>
      <c r="E126" s="40" t="s">
        <v>83</v>
      </c>
      <c r="F126" s="40" t="s">
        <v>83</v>
      </c>
      <c r="G126" s="40" t="s">
        <v>83</v>
      </c>
      <c r="H126" s="41" t="s">
        <v>86</v>
      </c>
      <c r="I126" s="42">
        <v>1</v>
      </c>
      <c r="J126" s="57"/>
      <c r="K126" s="13">
        <v>1</v>
      </c>
      <c r="L126" s="43"/>
      <c r="M126" s="44"/>
      <c r="N126" s="45"/>
      <c r="O126" s="46">
        <f t="shared" si="22"/>
        <v>0</v>
      </c>
      <c r="P126" s="46">
        <f t="shared" si="23"/>
        <v>0</v>
      </c>
      <c r="Q126" s="46">
        <f t="shared" si="24"/>
        <v>0</v>
      </c>
      <c r="R126" s="46">
        <f t="shared" si="25"/>
        <v>0</v>
      </c>
      <c r="S126" s="47"/>
      <c r="T126" s="47"/>
      <c r="U126" s="47"/>
      <c r="V126" s="47"/>
      <c r="W126" s="48"/>
    </row>
    <row r="127" spans="1:23" ht="13.5" thickBot="1" x14ac:dyDescent="0.3">
      <c r="P127" s="58" t="s">
        <v>95</v>
      </c>
      <c r="Q127" s="59">
        <f>SUM(Q118:Q126)</f>
        <v>0</v>
      </c>
      <c r="R127" s="60">
        <f>SUM(R118:R126)</f>
        <v>0</v>
      </c>
    </row>
    <row r="129" spans="1:23" ht="13.5" thickBot="1" x14ac:dyDescent="0.3"/>
    <row r="130" spans="1:23" ht="13.5" thickBot="1" x14ac:dyDescent="0.3">
      <c r="A130" s="49" t="s">
        <v>55</v>
      </c>
      <c r="B130" s="54" t="s">
        <v>231</v>
      </c>
      <c r="C130" s="18" t="s">
        <v>232</v>
      </c>
      <c r="D130" s="18"/>
      <c r="E130" s="18"/>
      <c r="F130" s="18"/>
      <c r="G130" s="18"/>
      <c r="H130" s="18" t="s">
        <v>58</v>
      </c>
      <c r="I130" s="18"/>
      <c r="J130" s="8"/>
      <c r="K130" s="7"/>
      <c r="L130" s="18" t="s">
        <v>233</v>
      </c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8"/>
    </row>
    <row r="131" spans="1:23" ht="26.25" thickBot="1" x14ac:dyDescent="0.3">
      <c r="A131" s="50" t="s">
        <v>60</v>
      </c>
      <c r="B131" s="19" t="s">
        <v>61</v>
      </c>
      <c r="C131" s="20" t="s">
        <v>62</v>
      </c>
      <c r="D131" s="20" t="s">
        <v>63</v>
      </c>
      <c r="E131" s="20" t="s">
        <v>64</v>
      </c>
      <c r="F131" s="20" t="s">
        <v>65</v>
      </c>
      <c r="G131" s="20" t="s">
        <v>66</v>
      </c>
      <c r="H131" s="20" t="s">
        <v>67</v>
      </c>
      <c r="I131" s="20" t="s">
        <v>68</v>
      </c>
      <c r="J131" s="21" t="s">
        <v>69</v>
      </c>
      <c r="K131" s="19" t="s">
        <v>70</v>
      </c>
      <c r="L131" s="20" t="s">
        <v>71</v>
      </c>
      <c r="M131" s="20" t="s">
        <v>72</v>
      </c>
      <c r="N131" s="20" t="s">
        <v>73</v>
      </c>
      <c r="O131" s="20" t="s">
        <v>74</v>
      </c>
      <c r="P131" s="20" t="s">
        <v>75</v>
      </c>
      <c r="Q131" s="20" t="s">
        <v>76</v>
      </c>
      <c r="R131" s="20" t="s">
        <v>77</v>
      </c>
      <c r="S131" s="20" t="s">
        <v>78</v>
      </c>
      <c r="T131" s="20" t="s">
        <v>79</v>
      </c>
      <c r="U131" s="20" t="s">
        <v>80</v>
      </c>
      <c r="V131" s="20" t="s">
        <v>81</v>
      </c>
      <c r="W131" s="21" t="s">
        <v>82</v>
      </c>
    </row>
    <row r="132" spans="1:23" ht="38.25" x14ac:dyDescent="0.25">
      <c r="A132" s="51" t="s">
        <v>83</v>
      </c>
      <c r="B132" s="9">
        <v>1</v>
      </c>
      <c r="C132" s="22" t="s">
        <v>234</v>
      </c>
      <c r="D132" s="22" t="s">
        <v>235</v>
      </c>
      <c r="E132" s="22" t="s">
        <v>83</v>
      </c>
      <c r="F132" s="22" t="s">
        <v>83</v>
      </c>
      <c r="G132" s="22" t="s">
        <v>83</v>
      </c>
      <c r="H132" s="23" t="s">
        <v>86</v>
      </c>
      <c r="I132" s="24">
        <v>50</v>
      </c>
      <c r="J132" s="55"/>
      <c r="K132" s="9">
        <v>1</v>
      </c>
      <c r="L132" s="25"/>
      <c r="M132" s="26"/>
      <c r="N132" s="27"/>
      <c r="O132" s="28">
        <f t="shared" ref="O132:O138" si="26">ROUND(ROUND(L132,4)*(1-M132),4)</f>
        <v>0</v>
      </c>
      <c r="P132" s="28">
        <f t="shared" ref="P132:P138" si="27">ROUND(ROUND(O132,4)*(1+N132),4)</f>
        <v>0</v>
      </c>
      <c r="Q132" s="28">
        <f t="shared" ref="Q132:R138" si="28">ROUND($I132*O132,4)</f>
        <v>0</v>
      </c>
      <c r="R132" s="28">
        <f t="shared" si="28"/>
        <v>0</v>
      </c>
      <c r="S132" s="29"/>
      <c r="T132" s="29"/>
      <c r="U132" s="29"/>
      <c r="V132" s="29"/>
      <c r="W132" s="30"/>
    </row>
    <row r="133" spans="1:23" ht="25.5" x14ac:dyDescent="0.25">
      <c r="A133" s="52" t="s">
        <v>83</v>
      </c>
      <c r="B133" s="11">
        <v>2</v>
      </c>
      <c r="C133" s="31" t="s">
        <v>236</v>
      </c>
      <c r="D133" s="31" t="s">
        <v>237</v>
      </c>
      <c r="E133" s="31" t="s">
        <v>83</v>
      </c>
      <c r="F133" s="31" t="s">
        <v>83</v>
      </c>
      <c r="G133" s="31" t="s">
        <v>83</v>
      </c>
      <c r="H133" s="32" t="s">
        <v>86</v>
      </c>
      <c r="I133" s="33">
        <v>50</v>
      </c>
      <c r="J133" s="56"/>
      <c r="K133" s="11">
        <v>1</v>
      </c>
      <c r="L133" s="34"/>
      <c r="M133" s="35"/>
      <c r="N133" s="36"/>
      <c r="O133" s="37">
        <f t="shared" si="26"/>
        <v>0</v>
      </c>
      <c r="P133" s="37">
        <f t="shared" si="27"/>
        <v>0</v>
      </c>
      <c r="Q133" s="37">
        <f t="shared" si="28"/>
        <v>0</v>
      </c>
      <c r="R133" s="37">
        <f t="shared" si="28"/>
        <v>0</v>
      </c>
      <c r="S133" s="38"/>
      <c r="T133" s="38"/>
      <c r="U133" s="38"/>
      <c r="V133" s="38"/>
      <c r="W133" s="39"/>
    </row>
    <row r="134" spans="1:23" x14ac:dyDescent="0.25">
      <c r="A134" s="52" t="s">
        <v>83</v>
      </c>
      <c r="B134" s="11">
        <v>3</v>
      </c>
      <c r="C134" s="31" t="s">
        <v>238</v>
      </c>
      <c r="D134" s="31" t="s">
        <v>83</v>
      </c>
      <c r="E134" s="31" t="s">
        <v>83</v>
      </c>
      <c r="F134" s="31" t="s">
        <v>83</v>
      </c>
      <c r="G134" s="31" t="s">
        <v>83</v>
      </c>
      <c r="H134" s="32" t="s">
        <v>86</v>
      </c>
      <c r="I134" s="33">
        <v>20</v>
      </c>
      <c r="J134" s="56"/>
      <c r="K134" s="11">
        <v>1</v>
      </c>
      <c r="L134" s="34"/>
      <c r="M134" s="35"/>
      <c r="N134" s="36"/>
      <c r="O134" s="37">
        <f t="shared" si="26"/>
        <v>0</v>
      </c>
      <c r="P134" s="37">
        <f t="shared" si="27"/>
        <v>0</v>
      </c>
      <c r="Q134" s="37">
        <f t="shared" si="28"/>
        <v>0</v>
      </c>
      <c r="R134" s="37">
        <f t="shared" si="28"/>
        <v>0</v>
      </c>
      <c r="S134" s="38"/>
      <c r="T134" s="38"/>
      <c r="U134" s="38"/>
      <c r="V134" s="38"/>
      <c r="W134" s="39"/>
    </row>
    <row r="135" spans="1:23" x14ac:dyDescent="0.25">
      <c r="A135" s="52" t="s">
        <v>83</v>
      </c>
      <c r="B135" s="11">
        <v>4</v>
      </c>
      <c r="C135" s="31" t="s">
        <v>239</v>
      </c>
      <c r="D135" s="31" t="s">
        <v>83</v>
      </c>
      <c r="E135" s="31" t="s">
        <v>83</v>
      </c>
      <c r="F135" s="31" t="s">
        <v>83</v>
      </c>
      <c r="G135" s="31" t="s">
        <v>83</v>
      </c>
      <c r="H135" s="32" t="s">
        <v>86</v>
      </c>
      <c r="I135" s="33">
        <v>15</v>
      </c>
      <c r="J135" s="56"/>
      <c r="K135" s="11">
        <v>1</v>
      </c>
      <c r="L135" s="34"/>
      <c r="M135" s="35"/>
      <c r="N135" s="36"/>
      <c r="O135" s="37">
        <f t="shared" si="26"/>
        <v>0</v>
      </c>
      <c r="P135" s="37">
        <f t="shared" si="27"/>
        <v>0</v>
      </c>
      <c r="Q135" s="37">
        <f t="shared" si="28"/>
        <v>0</v>
      </c>
      <c r="R135" s="37">
        <f t="shared" si="28"/>
        <v>0</v>
      </c>
      <c r="S135" s="38"/>
      <c r="T135" s="38"/>
      <c r="U135" s="38"/>
      <c r="V135" s="38"/>
      <c r="W135" s="39"/>
    </row>
    <row r="136" spans="1:23" x14ac:dyDescent="0.25">
      <c r="A136" s="52" t="s">
        <v>83</v>
      </c>
      <c r="B136" s="11">
        <v>5</v>
      </c>
      <c r="C136" s="31" t="s">
        <v>240</v>
      </c>
      <c r="D136" s="31" t="s">
        <v>83</v>
      </c>
      <c r="E136" s="31" t="s">
        <v>83</v>
      </c>
      <c r="F136" s="31" t="s">
        <v>83</v>
      </c>
      <c r="G136" s="31" t="s">
        <v>83</v>
      </c>
      <c r="H136" s="32" t="s">
        <v>86</v>
      </c>
      <c r="I136" s="33">
        <v>15</v>
      </c>
      <c r="J136" s="56"/>
      <c r="K136" s="11">
        <v>1</v>
      </c>
      <c r="L136" s="34"/>
      <c r="M136" s="35"/>
      <c r="N136" s="36"/>
      <c r="O136" s="37">
        <f t="shared" si="26"/>
        <v>0</v>
      </c>
      <c r="P136" s="37">
        <f t="shared" si="27"/>
        <v>0</v>
      </c>
      <c r="Q136" s="37">
        <f t="shared" si="28"/>
        <v>0</v>
      </c>
      <c r="R136" s="37">
        <f t="shared" si="28"/>
        <v>0</v>
      </c>
      <c r="S136" s="38"/>
      <c r="T136" s="38"/>
      <c r="U136" s="38"/>
      <c r="V136" s="38"/>
      <c r="W136" s="39"/>
    </row>
    <row r="137" spans="1:23" x14ac:dyDescent="0.25">
      <c r="A137" s="52" t="s">
        <v>83</v>
      </c>
      <c r="B137" s="11">
        <v>6</v>
      </c>
      <c r="C137" s="31" t="s">
        <v>241</v>
      </c>
      <c r="D137" s="31" t="s">
        <v>83</v>
      </c>
      <c r="E137" s="31" t="s">
        <v>83</v>
      </c>
      <c r="F137" s="31" t="s">
        <v>83</v>
      </c>
      <c r="G137" s="31" t="s">
        <v>83</v>
      </c>
      <c r="H137" s="32" t="s">
        <v>86</v>
      </c>
      <c r="I137" s="33">
        <v>25</v>
      </c>
      <c r="J137" s="56"/>
      <c r="K137" s="11">
        <v>1</v>
      </c>
      <c r="L137" s="34"/>
      <c r="M137" s="35"/>
      <c r="N137" s="36"/>
      <c r="O137" s="37">
        <f t="shared" si="26"/>
        <v>0</v>
      </c>
      <c r="P137" s="37">
        <f t="shared" si="27"/>
        <v>0</v>
      </c>
      <c r="Q137" s="37">
        <f t="shared" si="28"/>
        <v>0</v>
      </c>
      <c r="R137" s="37">
        <f t="shared" si="28"/>
        <v>0</v>
      </c>
      <c r="S137" s="38"/>
      <c r="T137" s="38"/>
      <c r="U137" s="38"/>
      <c r="V137" s="38"/>
      <c r="W137" s="39"/>
    </row>
    <row r="138" spans="1:23" ht="13.5" thickBot="1" x14ac:dyDescent="0.3">
      <c r="A138" s="53" t="s">
        <v>83</v>
      </c>
      <c r="B138" s="13">
        <v>7</v>
      </c>
      <c r="C138" s="40" t="s">
        <v>242</v>
      </c>
      <c r="D138" s="40" t="s">
        <v>182</v>
      </c>
      <c r="E138" s="40" t="s">
        <v>83</v>
      </c>
      <c r="F138" s="40" t="s">
        <v>83</v>
      </c>
      <c r="G138" s="40" t="s">
        <v>83</v>
      </c>
      <c r="H138" s="41" t="s">
        <v>86</v>
      </c>
      <c r="I138" s="42">
        <v>25</v>
      </c>
      <c r="J138" s="57"/>
      <c r="K138" s="13">
        <v>1</v>
      </c>
      <c r="L138" s="43"/>
      <c r="M138" s="44"/>
      <c r="N138" s="45"/>
      <c r="O138" s="46">
        <f t="shared" si="26"/>
        <v>0</v>
      </c>
      <c r="P138" s="46">
        <f t="shared" si="27"/>
        <v>0</v>
      </c>
      <c r="Q138" s="46">
        <f t="shared" si="28"/>
        <v>0</v>
      </c>
      <c r="R138" s="46">
        <f t="shared" si="28"/>
        <v>0</v>
      </c>
      <c r="S138" s="47"/>
      <c r="T138" s="47"/>
      <c r="U138" s="47"/>
      <c r="V138" s="47"/>
      <c r="W138" s="48"/>
    </row>
    <row r="139" spans="1:23" ht="13.5" thickBot="1" x14ac:dyDescent="0.3">
      <c r="P139" s="58" t="s">
        <v>95</v>
      </c>
      <c r="Q139" s="59">
        <f>SUM(Q132:Q138)</f>
        <v>0</v>
      </c>
      <c r="R139" s="60">
        <f>SUM(R132:R138)</f>
        <v>0</v>
      </c>
    </row>
    <row r="141" spans="1:23" ht="13.5" thickBot="1" x14ac:dyDescent="0.3"/>
    <row r="142" spans="1:23" ht="13.5" thickBot="1" x14ac:dyDescent="0.3">
      <c r="A142" s="49" t="s">
        <v>55</v>
      </c>
      <c r="B142" s="54" t="s">
        <v>243</v>
      </c>
      <c r="C142" s="18" t="s">
        <v>244</v>
      </c>
      <c r="D142" s="18"/>
      <c r="E142" s="18"/>
      <c r="F142" s="18"/>
      <c r="G142" s="18"/>
      <c r="H142" s="18" t="s">
        <v>58</v>
      </c>
      <c r="I142" s="18"/>
      <c r="J142" s="8"/>
      <c r="K142" s="7"/>
      <c r="L142" s="18" t="s">
        <v>245</v>
      </c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8"/>
    </row>
    <row r="143" spans="1:23" ht="26.25" thickBot="1" x14ac:dyDescent="0.3">
      <c r="A143" s="50" t="s">
        <v>60</v>
      </c>
      <c r="B143" s="19" t="s">
        <v>61</v>
      </c>
      <c r="C143" s="20" t="s">
        <v>62</v>
      </c>
      <c r="D143" s="20" t="s">
        <v>63</v>
      </c>
      <c r="E143" s="20" t="s">
        <v>64</v>
      </c>
      <c r="F143" s="20" t="s">
        <v>65</v>
      </c>
      <c r="G143" s="20" t="s">
        <v>66</v>
      </c>
      <c r="H143" s="20" t="s">
        <v>67</v>
      </c>
      <c r="I143" s="20" t="s">
        <v>68</v>
      </c>
      <c r="J143" s="21" t="s">
        <v>69</v>
      </c>
      <c r="K143" s="19" t="s">
        <v>70</v>
      </c>
      <c r="L143" s="20" t="s">
        <v>71</v>
      </c>
      <c r="M143" s="20" t="s">
        <v>72</v>
      </c>
      <c r="N143" s="20" t="s">
        <v>73</v>
      </c>
      <c r="O143" s="20" t="s">
        <v>74</v>
      </c>
      <c r="P143" s="20" t="s">
        <v>75</v>
      </c>
      <c r="Q143" s="20" t="s">
        <v>76</v>
      </c>
      <c r="R143" s="20" t="s">
        <v>77</v>
      </c>
      <c r="S143" s="20" t="s">
        <v>78</v>
      </c>
      <c r="T143" s="20" t="s">
        <v>79</v>
      </c>
      <c r="U143" s="20" t="s">
        <v>80</v>
      </c>
      <c r="V143" s="20" t="s">
        <v>81</v>
      </c>
      <c r="W143" s="21" t="s">
        <v>82</v>
      </c>
    </row>
    <row r="144" spans="1:23" ht="38.25" x14ac:dyDescent="0.25">
      <c r="A144" s="51" t="s">
        <v>83</v>
      </c>
      <c r="B144" s="9">
        <v>1</v>
      </c>
      <c r="C144" s="22" t="s">
        <v>246</v>
      </c>
      <c r="D144" s="22" t="s">
        <v>83</v>
      </c>
      <c r="E144" s="22" t="s">
        <v>83</v>
      </c>
      <c r="F144" s="22" t="s">
        <v>83</v>
      </c>
      <c r="G144" s="22" t="s">
        <v>83</v>
      </c>
      <c r="H144" s="23" t="s">
        <v>86</v>
      </c>
      <c r="I144" s="24">
        <v>1</v>
      </c>
      <c r="J144" s="55"/>
      <c r="K144" s="9">
        <v>1</v>
      </c>
      <c r="L144" s="25"/>
      <c r="M144" s="26"/>
      <c r="N144" s="27"/>
      <c r="O144" s="28">
        <f>ROUND(ROUND(L144,4)*(1-M144),4)</f>
        <v>0</v>
      </c>
      <c r="P144" s="28">
        <f>ROUND(ROUND(O144,4)*(1+N144),4)</f>
        <v>0</v>
      </c>
      <c r="Q144" s="28">
        <f t="shared" ref="Q144:R146" si="29">ROUND($I144*O144,4)</f>
        <v>0</v>
      </c>
      <c r="R144" s="28">
        <f t="shared" si="29"/>
        <v>0</v>
      </c>
      <c r="S144" s="29"/>
      <c r="T144" s="29"/>
      <c r="U144" s="29"/>
      <c r="V144" s="29"/>
      <c r="W144" s="30"/>
    </row>
    <row r="145" spans="1:23" x14ac:dyDescent="0.25">
      <c r="A145" s="52" t="s">
        <v>83</v>
      </c>
      <c r="B145" s="11">
        <v>2</v>
      </c>
      <c r="C145" s="31" t="s">
        <v>247</v>
      </c>
      <c r="D145" s="31" t="s">
        <v>182</v>
      </c>
      <c r="E145" s="31" t="s">
        <v>83</v>
      </c>
      <c r="F145" s="31" t="s">
        <v>83</v>
      </c>
      <c r="G145" s="31" t="s">
        <v>83</v>
      </c>
      <c r="H145" s="32" t="s">
        <v>86</v>
      </c>
      <c r="I145" s="33">
        <v>1</v>
      </c>
      <c r="J145" s="56"/>
      <c r="K145" s="11">
        <v>1</v>
      </c>
      <c r="L145" s="34"/>
      <c r="M145" s="35"/>
      <c r="N145" s="36"/>
      <c r="O145" s="37">
        <f>ROUND(ROUND(L145,4)*(1-M145),4)</f>
        <v>0</v>
      </c>
      <c r="P145" s="37">
        <f>ROUND(ROUND(O145,4)*(1+N145),4)</f>
        <v>0</v>
      </c>
      <c r="Q145" s="37">
        <f t="shared" si="29"/>
        <v>0</v>
      </c>
      <c r="R145" s="37">
        <f t="shared" si="29"/>
        <v>0</v>
      </c>
      <c r="S145" s="38"/>
      <c r="T145" s="38"/>
      <c r="U145" s="38"/>
      <c r="V145" s="38"/>
      <c r="W145" s="39"/>
    </row>
    <row r="146" spans="1:23" ht="13.5" thickBot="1" x14ac:dyDescent="0.3">
      <c r="A146" s="53" t="s">
        <v>83</v>
      </c>
      <c r="B146" s="13">
        <v>3</v>
      </c>
      <c r="C146" s="40" t="s">
        <v>248</v>
      </c>
      <c r="D146" s="40" t="s">
        <v>83</v>
      </c>
      <c r="E146" s="40" t="s">
        <v>83</v>
      </c>
      <c r="F146" s="40" t="s">
        <v>83</v>
      </c>
      <c r="G146" s="40" t="s">
        <v>83</v>
      </c>
      <c r="H146" s="41" t="s">
        <v>86</v>
      </c>
      <c r="I146" s="42">
        <v>1</v>
      </c>
      <c r="J146" s="57"/>
      <c r="K146" s="13">
        <v>1</v>
      </c>
      <c r="L146" s="43"/>
      <c r="M146" s="44"/>
      <c r="N146" s="45"/>
      <c r="O146" s="46">
        <f>ROUND(ROUND(L146,4)*(1-M146),4)</f>
        <v>0</v>
      </c>
      <c r="P146" s="46">
        <f>ROUND(ROUND(O146,4)*(1+N146),4)</f>
        <v>0</v>
      </c>
      <c r="Q146" s="46">
        <f t="shared" si="29"/>
        <v>0</v>
      </c>
      <c r="R146" s="46">
        <f t="shared" si="29"/>
        <v>0</v>
      </c>
      <c r="S146" s="47"/>
      <c r="T146" s="47"/>
      <c r="U146" s="47"/>
      <c r="V146" s="47"/>
      <c r="W146" s="48"/>
    </row>
    <row r="147" spans="1:23" ht="13.5" thickBot="1" x14ac:dyDescent="0.3">
      <c r="P147" s="58" t="s">
        <v>95</v>
      </c>
      <c r="Q147" s="59">
        <f>SUM(Q144:Q146)</f>
        <v>0</v>
      </c>
      <c r="R147" s="60">
        <f>SUM(R144:R146)</f>
        <v>0</v>
      </c>
    </row>
    <row r="149" spans="1:23" ht="13.5" thickBot="1" x14ac:dyDescent="0.3"/>
    <row r="150" spans="1:23" ht="13.5" thickBot="1" x14ac:dyDescent="0.3">
      <c r="A150" s="49" t="s">
        <v>55</v>
      </c>
      <c r="B150" s="54" t="s">
        <v>249</v>
      </c>
      <c r="C150" s="18" t="s">
        <v>250</v>
      </c>
      <c r="D150" s="18"/>
      <c r="E150" s="18"/>
      <c r="F150" s="18"/>
      <c r="G150" s="18"/>
      <c r="H150" s="18" t="s">
        <v>58</v>
      </c>
      <c r="I150" s="18"/>
      <c r="J150" s="8"/>
      <c r="K150" s="7"/>
      <c r="L150" s="18" t="s">
        <v>251</v>
      </c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8"/>
    </row>
    <row r="151" spans="1:23" ht="26.25" thickBot="1" x14ac:dyDescent="0.3">
      <c r="A151" s="50" t="s">
        <v>60</v>
      </c>
      <c r="B151" s="19" t="s">
        <v>61</v>
      </c>
      <c r="C151" s="20" t="s">
        <v>62</v>
      </c>
      <c r="D151" s="20" t="s">
        <v>63</v>
      </c>
      <c r="E151" s="20" t="s">
        <v>64</v>
      </c>
      <c r="F151" s="20" t="s">
        <v>65</v>
      </c>
      <c r="G151" s="20" t="s">
        <v>66</v>
      </c>
      <c r="H151" s="20" t="s">
        <v>67</v>
      </c>
      <c r="I151" s="20" t="s">
        <v>68</v>
      </c>
      <c r="J151" s="21" t="s">
        <v>69</v>
      </c>
      <c r="K151" s="19" t="s">
        <v>70</v>
      </c>
      <c r="L151" s="20" t="s">
        <v>71</v>
      </c>
      <c r="M151" s="20" t="s">
        <v>72</v>
      </c>
      <c r="N151" s="20" t="s">
        <v>73</v>
      </c>
      <c r="O151" s="20" t="s">
        <v>74</v>
      </c>
      <c r="P151" s="20" t="s">
        <v>75</v>
      </c>
      <c r="Q151" s="20" t="s">
        <v>76</v>
      </c>
      <c r="R151" s="20" t="s">
        <v>77</v>
      </c>
      <c r="S151" s="20" t="s">
        <v>78</v>
      </c>
      <c r="T151" s="20" t="s">
        <v>79</v>
      </c>
      <c r="U151" s="20" t="s">
        <v>80</v>
      </c>
      <c r="V151" s="20" t="s">
        <v>81</v>
      </c>
      <c r="W151" s="21" t="s">
        <v>82</v>
      </c>
    </row>
    <row r="152" spans="1:23" ht="51" x14ac:dyDescent="0.25">
      <c r="A152" s="51" t="s">
        <v>83</v>
      </c>
      <c r="B152" s="9">
        <v>1</v>
      </c>
      <c r="C152" s="22" t="s">
        <v>252</v>
      </c>
      <c r="D152" s="22" t="s">
        <v>83</v>
      </c>
      <c r="E152" s="22" t="s">
        <v>83</v>
      </c>
      <c r="F152" s="22" t="s">
        <v>83</v>
      </c>
      <c r="G152" s="22" t="s">
        <v>83</v>
      </c>
      <c r="H152" s="23" t="s">
        <v>86</v>
      </c>
      <c r="I152" s="24">
        <v>1</v>
      </c>
      <c r="J152" s="55"/>
      <c r="K152" s="9">
        <v>1</v>
      </c>
      <c r="L152" s="25"/>
      <c r="M152" s="26"/>
      <c r="N152" s="27"/>
      <c r="O152" s="28">
        <f>ROUND(ROUND(L152,4)*(1-M152),4)</f>
        <v>0</v>
      </c>
      <c r="P152" s="28">
        <f>ROUND(ROUND(O152,4)*(1+N152),4)</f>
        <v>0</v>
      </c>
      <c r="Q152" s="28">
        <f t="shared" ref="Q152:R154" si="30">ROUND($I152*O152,4)</f>
        <v>0</v>
      </c>
      <c r="R152" s="28">
        <f t="shared" si="30"/>
        <v>0</v>
      </c>
      <c r="S152" s="29"/>
      <c r="T152" s="29"/>
      <c r="U152" s="29"/>
      <c r="V152" s="29"/>
      <c r="W152" s="30"/>
    </row>
    <row r="153" spans="1:23" x14ac:dyDescent="0.25">
      <c r="A153" s="52" t="s">
        <v>83</v>
      </c>
      <c r="B153" s="11">
        <v>2</v>
      </c>
      <c r="C153" s="31" t="s">
        <v>247</v>
      </c>
      <c r="D153" s="31" t="s">
        <v>182</v>
      </c>
      <c r="E153" s="31" t="s">
        <v>83</v>
      </c>
      <c r="F153" s="31" t="s">
        <v>83</v>
      </c>
      <c r="G153" s="31" t="s">
        <v>83</v>
      </c>
      <c r="H153" s="32" t="s">
        <v>86</v>
      </c>
      <c r="I153" s="33">
        <v>1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 t="shared" si="30"/>
        <v>0</v>
      </c>
      <c r="R153" s="37">
        <f t="shared" si="30"/>
        <v>0</v>
      </c>
      <c r="S153" s="38"/>
      <c r="T153" s="38"/>
      <c r="U153" s="38"/>
      <c r="V153" s="38"/>
      <c r="W153" s="39"/>
    </row>
    <row r="154" spans="1:23" ht="13.5" thickBot="1" x14ac:dyDescent="0.3">
      <c r="A154" s="53" t="s">
        <v>83</v>
      </c>
      <c r="B154" s="13">
        <v>3</v>
      </c>
      <c r="C154" s="40" t="s">
        <v>248</v>
      </c>
      <c r="D154" s="40" t="s">
        <v>83</v>
      </c>
      <c r="E154" s="40" t="s">
        <v>83</v>
      </c>
      <c r="F154" s="40" t="s">
        <v>83</v>
      </c>
      <c r="G154" s="40" t="s">
        <v>83</v>
      </c>
      <c r="H154" s="41" t="s">
        <v>86</v>
      </c>
      <c r="I154" s="42">
        <v>1</v>
      </c>
      <c r="J154" s="57"/>
      <c r="K154" s="13">
        <v>1</v>
      </c>
      <c r="L154" s="43"/>
      <c r="M154" s="44"/>
      <c r="N154" s="45"/>
      <c r="O154" s="46">
        <f>ROUND(ROUND(L154,4)*(1-M154),4)</f>
        <v>0</v>
      </c>
      <c r="P154" s="46">
        <f>ROUND(ROUND(O154,4)*(1+N154),4)</f>
        <v>0</v>
      </c>
      <c r="Q154" s="46">
        <f t="shared" si="30"/>
        <v>0</v>
      </c>
      <c r="R154" s="46">
        <f t="shared" si="30"/>
        <v>0</v>
      </c>
      <c r="S154" s="47"/>
      <c r="T154" s="47"/>
      <c r="U154" s="47"/>
      <c r="V154" s="47"/>
      <c r="W154" s="48"/>
    </row>
    <row r="155" spans="1:23" ht="13.5" thickBot="1" x14ac:dyDescent="0.3">
      <c r="P155" s="58" t="s">
        <v>95</v>
      </c>
      <c r="Q155" s="59">
        <f>SUM(Q152:Q154)</f>
        <v>0</v>
      </c>
      <c r="R155" s="60">
        <f>SUM(R152:R154)</f>
        <v>0</v>
      </c>
    </row>
  </sheetData>
  <sheetProtection algorithmName="SHA-512" hashValue="mqyHZtV2jcoA52dXQFdy1RqyrN6XtLkLuKmCifdK1OLf/TvwY12cfEO5kVaPvUJ+LznXaNG1bNWNW+jjr6oI1g==" saltValue="Lm7kYePzZTieS5PcZAgfd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3" fitToHeight="0" pageOrder="overThenDown" orientation="landscape" r:id="rId1"/>
  <headerFooter>
    <oddHeader>&amp;ROBR-8A</oddHeader>
    <oddFooter>&amp;LJN št. 16-18/17&amp;RStran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98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59.85546875" style="1" customWidth="1"/>
    <col min="4" max="4" width="48.140625" style="1" customWidth="1"/>
    <col min="5" max="5" width="25.1406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253</v>
      </c>
      <c r="C5" s="2" t="s">
        <v>254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55</v>
      </c>
      <c r="B11" s="54" t="s">
        <v>56</v>
      </c>
      <c r="C11" s="18" t="s">
        <v>255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256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x14ac:dyDescent="0.25">
      <c r="A13" s="51" t="s">
        <v>83</v>
      </c>
      <c r="B13" s="9">
        <v>1</v>
      </c>
      <c r="C13" s="22" t="s">
        <v>257</v>
      </c>
      <c r="D13" s="22" t="s">
        <v>131</v>
      </c>
      <c r="E13" s="22" t="s">
        <v>83</v>
      </c>
      <c r="F13" s="22" t="s">
        <v>83</v>
      </c>
      <c r="G13" s="22" t="s">
        <v>83</v>
      </c>
      <c r="H13" s="23" t="s">
        <v>86</v>
      </c>
      <c r="I13" s="24">
        <v>84</v>
      </c>
      <c r="J13" s="55"/>
      <c r="K13" s="9">
        <v>1</v>
      </c>
      <c r="L13" s="25"/>
      <c r="M13" s="26"/>
      <c r="N13" s="27"/>
      <c r="O13" s="28">
        <f t="shared" ref="O13:O35" si="0">ROUND(ROUND(L13,4)*(1-M13),4)</f>
        <v>0</v>
      </c>
      <c r="P13" s="28">
        <f t="shared" ref="P13:P35" si="1">ROUND(ROUND(O13,4)*(1+N13),4)</f>
        <v>0</v>
      </c>
      <c r="Q13" s="28">
        <f t="shared" ref="Q13:Q35" si="2">ROUND($I13*O13,4)</f>
        <v>0</v>
      </c>
      <c r="R13" s="28">
        <f t="shared" ref="R13:R35" si="3">ROUND($I13*P13,4)</f>
        <v>0</v>
      </c>
      <c r="S13" s="29"/>
      <c r="T13" s="29"/>
      <c r="U13" s="29"/>
      <c r="V13" s="29"/>
      <c r="W13" s="30"/>
    </row>
    <row r="14" spans="1:23" x14ac:dyDescent="0.25">
      <c r="A14" s="52" t="s">
        <v>83</v>
      </c>
      <c r="B14" s="11">
        <v>2</v>
      </c>
      <c r="C14" s="31" t="s">
        <v>258</v>
      </c>
      <c r="D14" s="31" t="s">
        <v>131</v>
      </c>
      <c r="E14" s="31" t="s">
        <v>83</v>
      </c>
      <c r="F14" s="31" t="s">
        <v>83</v>
      </c>
      <c r="G14" s="31" t="s">
        <v>83</v>
      </c>
      <c r="H14" s="32" t="s">
        <v>86</v>
      </c>
      <c r="I14" s="33">
        <v>78</v>
      </c>
      <c r="J14" s="56"/>
      <c r="K14" s="11">
        <v>1</v>
      </c>
      <c r="L14" s="34"/>
      <c r="M14" s="35"/>
      <c r="N14" s="36"/>
      <c r="O14" s="37">
        <f t="shared" si="0"/>
        <v>0</v>
      </c>
      <c r="P14" s="37">
        <f t="shared" si="1"/>
        <v>0</v>
      </c>
      <c r="Q14" s="37">
        <f t="shared" si="2"/>
        <v>0</v>
      </c>
      <c r="R14" s="37">
        <f t="shared" si="3"/>
        <v>0</v>
      </c>
      <c r="S14" s="38"/>
      <c r="T14" s="38"/>
      <c r="U14" s="38"/>
      <c r="V14" s="38"/>
      <c r="W14" s="39"/>
    </row>
    <row r="15" spans="1:23" ht="25.5" x14ac:dyDescent="0.25">
      <c r="A15" s="52" t="s">
        <v>83</v>
      </c>
      <c r="B15" s="11">
        <v>3</v>
      </c>
      <c r="C15" s="31" t="s">
        <v>259</v>
      </c>
      <c r="D15" s="31" t="s">
        <v>131</v>
      </c>
      <c r="E15" s="31" t="s">
        <v>83</v>
      </c>
      <c r="F15" s="31" t="s">
        <v>83</v>
      </c>
      <c r="G15" s="31" t="s">
        <v>83</v>
      </c>
      <c r="H15" s="32" t="s">
        <v>86</v>
      </c>
      <c r="I15" s="33">
        <v>201</v>
      </c>
      <c r="J15" s="56"/>
      <c r="K15" s="11">
        <v>1</v>
      </c>
      <c r="L15" s="34"/>
      <c r="M15" s="35"/>
      <c r="N15" s="36"/>
      <c r="O15" s="37">
        <f t="shared" si="0"/>
        <v>0</v>
      </c>
      <c r="P15" s="37">
        <f t="shared" si="1"/>
        <v>0</v>
      </c>
      <c r="Q15" s="37">
        <f t="shared" si="2"/>
        <v>0</v>
      </c>
      <c r="R15" s="37">
        <f t="shared" si="3"/>
        <v>0</v>
      </c>
      <c r="S15" s="38"/>
      <c r="T15" s="38"/>
      <c r="U15" s="38"/>
      <c r="V15" s="38"/>
      <c r="W15" s="39"/>
    </row>
    <row r="16" spans="1:23" ht="25.5" x14ac:dyDescent="0.25">
      <c r="A16" s="52" t="s">
        <v>83</v>
      </c>
      <c r="B16" s="11">
        <v>4</v>
      </c>
      <c r="C16" s="31" t="s">
        <v>260</v>
      </c>
      <c r="D16" s="31" t="s">
        <v>131</v>
      </c>
      <c r="E16" s="31" t="s">
        <v>83</v>
      </c>
      <c r="F16" s="31" t="s">
        <v>83</v>
      </c>
      <c r="G16" s="31" t="s">
        <v>83</v>
      </c>
      <c r="H16" s="32" t="s">
        <v>86</v>
      </c>
      <c r="I16" s="33">
        <v>114</v>
      </c>
      <c r="J16" s="56"/>
      <c r="K16" s="11">
        <v>1</v>
      </c>
      <c r="L16" s="34"/>
      <c r="M16" s="35"/>
      <c r="N16" s="36"/>
      <c r="O16" s="37">
        <f t="shared" si="0"/>
        <v>0</v>
      </c>
      <c r="P16" s="37">
        <f t="shared" si="1"/>
        <v>0</v>
      </c>
      <c r="Q16" s="37">
        <f t="shared" si="2"/>
        <v>0</v>
      </c>
      <c r="R16" s="37">
        <f t="shared" si="3"/>
        <v>0</v>
      </c>
      <c r="S16" s="38"/>
      <c r="T16" s="38"/>
      <c r="U16" s="38"/>
      <c r="V16" s="38"/>
      <c r="W16" s="39"/>
    </row>
    <row r="17" spans="1:23" x14ac:dyDescent="0.25">
      <c r="A17" s="52" t="s">
        <v>83</v>
      </c>
      <c r="B17" s="11">
        <v>5</v>
      </c>
      <c r="C17" s="31" t="s">
        <v>261</v>
      </c>
      <c r="D17" s="31" t="s">
        <v>131</v>
      </c>
      <c r="E17" s="31" t="s">
        <v>83</v>
      </c>
      <c r="F17" s="31" t="s">
        <v>83</v>
      </c>
      <c r="G17" s="31" t="s">
        <v>83</v>
      </c>
      <c r="H17" s="32" t="s">
        <v>86</v>
      </c>
      <c r="I17" s="33">
        <v>459</v>
      </c>
      <c r="J17" s="56"/>
      <c r="K17" s="11">
        <v>1</v>
      </c>
      <c r="L17" s="34"/>
      <c r="M17" s="35"/>
      <c r="N17" s="36"/>
      <c r="O17" s="37">
        <f t="shared" si="0"/>
        <v>0</v>
      </c>
      <c r="P17" s="37">
        <f t="shared" si="1"/>
        <v>0</v>
      </c>
      <c r="Q17" s="37">
        <f t="shared" si="2"/>
        <v>0</v>
      </c>
      <c r="R17" s="37">
        <f t="shared" si="3"/>
        <v>0</v>
      </c>
      <c r="S17" s="38"/>
      <c r="T17" s="38"/>
      <c r="U17" s="38"/>
      <c r="V17" s="38"/>
      <c r="W17" s="39"/>
    </row>
    <row r="18" spans="1:23" ht="25.5" x14ac:dyDescent="0.25">
      <c r="A18" s="52" t="s">
        <v>83</v>
      </c>
      <c r="B18" s="11">
        <v>6</v>
      </c>
      <c r="C18" s="31" t="s">
        <v>262</v>
      </c>
      <c r="D18" s="31" t="s">
        <v>131</v>
      </c>
      <c r="E18" s="31" t="s">
        <v>83</v>
      </c>
      <c r="F18" s="31" t="s">
        <v>83</v>
      </c>
      <c r="G18" s="31" t="s">
        <v>83</v>
      </c>
      <c r="H18" s="32" t="s">
        <v>86</v>
      </c>
      <c r="I18" s="33">
        <v>1</v>
      </c>
      <c r="J18" s="56"/>
      <c r="K18" s="11">
        <v>1</v>
      </c>
      <c r="L18" s="34"/>
      <c r="M18" s="35"/>
      <c r="N18" s="36"/>
      <c r="O18" s="37">
        <f t="shared" si="0"/>
        <v>0</v>
      </c>
      <c r="P18" s="37">
        <f t="shared" si="1"/>
        <v>0</v>
      </c>
      <c r="Q18" s="37">
        <f t="shared" si="2"/>
        <v>0</v>
      </c>
      <c r="R18" s="37">
        <f t="shared" si="3"/>
        <v>0</v>
      </c>
      <c r="S18" s="38"/>
      <c r="T18" s="38"/>
      <c r="U18" s="38"/>
      <c r="V18" s="38"/>
      <c r="W18" s="39"/>
    </row>
    <row r="19" spans="1:23" x14ac:dyDescent="0.25">
      <c r="A19" s="52" t="s">
        <v>83</v>
      </c>
      <c r="B19" s="11">
        <v>7</v>
      </c>
      <c r="C19" s="31" t="s">
        <v>263</v>
      </c>
      <c r="D19" s="31" t="s">
        <v>131</v>
      </c>
      <c r="E19" s="31" t="s">
        <v>83</v>
      </c>
      <c r="F19" s="31" t="s">
        <v>83</v>
      </c>
      <c r="G19" s="31" t="s">
        <v>83</v>
      </c>
      <c r="H19" s="32" t="s">
        <v>86</v>
      </c>
      <c r="I19" s="33">
        <v>1</v>
      </c>
      <c r="J19" s="56"/>
      <c r="K19" s="11">
        <v>1</v>
      </c>
      <c r="L19" s="34"/>
      <c r="M19" s="35"/>
      <c r="N19" s="36"/>
      <c r="O19" s="37">
        <f t="shared" si="0"/>
        <v>0</v>
      </c>
      <c r="P19" s="37">
        <f t="shared" si="1"/>
        <v>0</v>
      </c>
      <c r="Q19" s="37">
        <f t="shared" si="2"/>
        <v>0</v>
      </c>
      <c r="R19" s="37">
        <f t="shared" si="3"/>
        <v>0</v>
      </c>
      <c r="S19" s="38"/>
      <c r="T19" s="38"/>
      <c r="U19" s="38"/>
      <c r="V19" s="38"/>
      <c r="W19" s="39"/>
    </row>
    <row r="20" spans="1:23" ht="38.25" x14ac:dyDescent="0.25">
      <c r="A20" s="52" t="s">
        <v>83</v>
      </c>
      <c r="B20" s="11">
        <v>8</v>
      </c>
      <c r="C20" s="31" t="s">
        <v>264</v>
      </c>
      <c r="D20" s="31" t="s">
        <v>131</v>
      </c>
      <c r="E20" s="31" t="s">
        <v>83</v>
      </c>
      <c r="F20" s="31" t="s">
        <v>83</v>
      </c>
      <c r="G20" s="31" t="s">
        <v>83</v>
      </c>
      <c r="H20" s="32" t="s">
        <v>86</v>
      </c>
      <c r="I20" s="33">
        <v>129</v>
      </c>
      <c r="J20" s="56"/>
      <c r="K20" s="11">
        <v>1</v>
      </c>
      <c r="L20" s="34"/>
      <c r="M20" s="35"/>
      <c r="N20" s="36"/>
      <c r="O20" s="37">
        <f t="shared" si="0"/>
        <v>0</v>
      </c>
      <c r="P20" s="37">
        <f t="shared" si="1"/>
        <v>0</v>
      </c>
      <c r="Q20" s="37">
        <f t="shared" si="2"/>
        <v>0</v>
      </c>
      <c r="R20" s="37">
        <f t="shared" si="3"/>
        <v>0</v>
      </c>
      <c r="S20" s="38"/>
      <c r="T20" s="38"/>
      <c r="U20" s="38"/>
      <c r="V20" s="38"/>
      <c r="W20" s="39"/>
    </row>
    <row r="21" spans="1:23" ht="38.25" x14ac:dyDescent="0.25">
      <c r="A21" s="52" t="s">
        <v>83</v>
      </c>
      <c r="B21" s="11">
        <v>9</v>
      </c>
      <c r="C21" s="31" t="s">
        <v>265</v>
      </c>
      <c r="D21" s="31" t="s">
        <v>131</v>
      </c>
      <c r="E21" s="31" t="s">
        <v>83</v>
      </c>
      <c r="F21" s="31" t="s">
        <v>83</v>
      </c>
      <c r="G21" s="31" t="s">
        <v>83</v>
      </c>
      <c r="H21" s="32" t="s">
        <v>86</v>
      </c>
      <c r="I21" s="33">
        <v>18</v>
      </c>
      <c r="J21" s="56"/>
      <c r="K21" s="11">
        <v>1</v>
      </c>
      <c r="L21" s="34"/>
      <c r="M21" s="35"/>
      <c r="N21" s="36"/>
      <c r="O21" s="37">
        <f t="shared" si="0"/>
        <v>0</v>
      </c>
      <c r="P21" s="37">
        <f t="shared" si="1"/>
        <v>0</v>
      </c>
      <c r="Q21" s="37">
        <f t="shared" si="2"/>
        <v>0</v>
      </c>
      <c r="R21" s="37">
        <f t="shared" si="3"/>
        <v>0</v>
      </c>
      <c r="S21" s="38"/>
      <c r="T21" s="38"/>
      <c r="U21" s="38"/>
      <c r="V21" s="38"/>
      <c r="W21" s="39"/>
    </row>
    <row r="22" spans="1:23" ht="38.25" x14ac:dyDescent="0.25">
      <c r="A22" s="52" t="s">
        <v>83</v>
      </c>
      <c r="B22" s="11">
        <v>10</v>
      </c>
      <c r="C22" s="31" t="s">
        <v>266</v>
      </c>
      <c r="D22" s="31" t="s">
        <v>131</v>
      </c>
      <c r="E22" s="31" t="s">
        <v>83</v>
      </c>
      <c r="F22" s="31" t="s">
        <v>83</v>
      </c>
      <c r="G22" s="31" t="s">
        <v>83</v>
      </c>
      <c r="H22" s="32" t="s">
        <v>86</v>
      </c>
      <c r="I22" s="33">
        <v>294</v>
      </c>
      <c r="J22" s="56"/>
      <c r="K22" s="11">
        <v>1</v>
      </c>
      <c r="L22" s="34"/>
      <c r="M22" s="35"/>
      <c r="N22" s="36"/>
      <c r="O22" s="37">
        <f t="shared" si="0"/>
        <v>0</v>
      </c>
      <c r="P22" s="37">
        <f t="shared" si="1"/>
        <v>0</v>
      </c>
      <c r="Q22" s="37">
        <f t="shared" si="2"/>
        <v>0</v>
      </c>
      <c r="R22" s="37">
        <f t="shared" si="3"/>
        <v>0</v>
      </c>
      <c r="S22" s="38"/>
      <c r="T22" s="38"/>
      <c r="U22" s="38"/>
      <c r="V22" s="38"/>
      <c r="W22" s="39"/>
    </row>
    <row r="23" spans="1:23" ht="38.25" x14ac:dyDescent="0.25">
      <c r="A23" s="52" t="s">
        <v>83</v>
      </c>
      <c r="B23" s="11">
        <v>11</v>
      </c>
      <c r="C23" s="31" t="s">
        <v>267</v>
      </c>
      <c r="D23" s="31" t="s">
        <v>131</v>
      </c>
      <c r="E23" s="31" t="s">
        <v>83</v>
      </c>
      <c r="F23" s="31" t="s">
        <v>83</v>
      </c>
      <c r="G23" s="31" t="s">
        <v>83</v>
      </c>
      <c r="H23" s="32" t="s">
        <v>86</v>
      </c>
      <c r="I23" s="33">
        <v>39</v>
      </c>
      <c r="J23" s="56"/>
      <c r="K23" s="11">
        <v>1</v>
      </c>
      <c r="L23" s="34"/>
      <c r="M23" s="35"/>
      <c r="N23" s="36"/>
      <c r="O23" s="37">
        <f t="shared" si="0"/>
        <v>0</v>
      </c>
      <c r="P23" s="37">
        <f t="shared" si="1"/>
        <v>0</v>
      </c>
      <c r="Q23" s="37">
        <f t="shared" si="2"/>
        <v>0</v>
      </c>
      <c r="R23" s="37">
        <f t="shared" si="3"/>
        <v>0</v>
      </c>
      <c r="S23" s="38"/>
      <c r="T23" s="38"/>
      <c r="U23" s="38"/>
      <c r="V23" s="38"/>
      <c r="W23" s="39"/>
    </row>
    <row r="24" spans="1:23" ht="25.5" x14ac:dyDescent="0.25">
      <c r="A24" s="52" t="s">
        <v>83</v>
      </c>
      <c r="B24" s="11">
        <v>12</v>
      </c>
      <c r="C24" s="31" t="s">
        <v>268</v>
      </c>
      <c r="D24" s="31" t="s">
        <v>83</v>
      </c>
      <c r="E24" s="31" t="s">
        <v>83</v>
      </c>
      <c r="F24" s="31" t="s">
        <v>83</v>
      </c>
      <c r="G24" s="31" t="s">
        <v>83</v>
      </c>
      <c r="H24" s="32" t="s">
        <v>86</v>
      </c>
      <c r="I24" s="33">
        <v>1</v>
      </c>
      <c r="J24" s="56"/>
      <c r="K24" s="11">
        <v>1</v>
      </c>
      <c r="L24" s="34"/>
      <c r="M24" s="35"/>
      <c r="N24" s="36"/>
      <c r="O24" s="37">
        <f t="shared" si="0"/>
        <v>0</v>
      </c>
      <c r="P24" s="37">
        <f t="shared" si="1"/>
        <v>0</v>
      </c>
      <c r="Q24" s="37">
        <f t="shared" si="2"/>
        <v>0</v>
      </c>
      <c r="R24" s="37">
        <f t="shared" si="3"/>
        <v>0</v>
      </c>
      <c r="S24" s="38"/>
      <c r="T24" s="38"/>
      <c r="U24" s="38"/>
      <c r="V24" s="38"/>
      <c r="W24" s="39"/>
    </row>
    <row r="25" spans="1:23" x14ac:dyDescent="0.25">
      <c r="A25" s="52" t="s">
        <v>83</v>
      </c>
      <c r="B25" s="11">
        <v>13</v>
      </c>
      <c r="C25" s="31" t="s">
        <v>269</v>
      </c>
      <c r="D25" s="31" t="s">
        <v>131</v>
      </c>
      <c r="E25" s="31" t="s">
        <v>83</v>
      </c>
      <c r="F25" s="31" t="s">
        <v>83</v>
      </c>
      <c r="G25" s="31" t="s">
        <v>83</v>
      </c>
      <c r="H25" s="32" t="s">
        <v>86</v>
      </c>
      <c r="I25" s="33">
        <v>125</v>
      </c>
      <c r="J25" s="56"/>
      <c r="K25" s="11">
        <v>1</v>
      </c>
      <c r="L25" s="34"/>
      <c r="M25" s="35"/>
      <c r="N25" s="36"/>
      <c r="O25" s="37">
        <f t="shared" si="0"/>
        <v>0</v>
      </c>
      <c r="P25" s="37">
        <f t="shared" si="1"/>
        <v>0</v>
      </c>
      <c r="Q25" s="37">
        <f t="shared" si="2"/>
        <v>0</v>
      </c>
      <c r="R25" s="37">
        <f t="shared" si="3"/>
        <v>0</v>
      </c>
      <c r="S25" s="38"/>
      <c r="T25" s="38"/>
      <c r="U25" s="38"/>
      <c r="V25" s="38"/>
      <c r="W25" s="39"/>
    </row>
    <row r="26" spans="1:23" x14ac:dyDescent="0.25">
      <c r="A26" s="52" t="s">
        <v>83</v>
      </c>
      <c r="B26" s="11">
        <v>14</v>
      </c>
      <c r="C26" s="31" t="s">
        <v>270</v>
      </c>
      <c r="D26" s="31" t="s">
        <v>131</v>
      </c>
      <c r="E26" s="31" t="s">
        <v>83</v>
      </c>
      <c r="F26" s="31" t="s">
        <v>83</v>
      </c>
      <c r="G26" s="31" t="s">
        <v>83</v>
      </c>
      <c r="H26" s="32" t="s">
        <v>86</v>
      </c>
      <c r="I26" s="33">
        <v>1</v>
      </c>
      <c r="J26" s="56"/>
      <c r="K26" s="11">
        <v>1</v>
      </c>
      <c r="L26" s="34"/>
      <c r="M26" s="35"/>
      <c r="N26" s="36"/>
      <c r="O26" s="37">
        <f t="shared" si="0"/>
        <v>0</v>
      </c>
      <c r="P26" s="37">
        <f t="shared" si="1"/>
        <v>0</v>
      </c>
      <c r="Q26" s="37">
        <f t="shared" si="2"/>
        <v>0</v>
      </c>
      <c r="R26" s="37">
        <f t="shared" si="3"/>
        <v>0</v>
      </c>
      <c r="S26" s="38"/>
      <c r="T26" s="38"/>
      <c r="U26" s="38"/>
      <c r="V26" s="38"/>
      <c r="W26" s="39"/>
    </row>
    <row r="27" spans="1:23" x14ac:dyDescent="0.25">
      <c r="A27" s="52" t="s">
        <v>83</v>
      </c>
      <c r="B27" s="11">
        <v>15</v>
      </c>
      <c r="C27" s="31" t="s">
        <v>271</v>
      </c>
      <c r="D27" s="31" t="s">
        <v>83</v>
      </c>
      <c r="E27" s="31" t="s">
        <v>83</v>
      </c>
      <c r="F27" s="31" t="s">
        <v>83</v>
      </c>
      <c r="G27" s="31" t="s">
        <v>83</v>
      </c>
      <c r="H27" s="32" t="s">
        <v>86</v>
      </c>
      <c r="I27" s="33">
        <v>3</v>
      </c>
      <c r="J27" s="56"/>
      <c r="K27" s="11">
        <v>1</v>
      </c>
      <c r="L27" s="34"/>
      <c r="M27" s="35"/>
      <c r="N27" s="36"/>
      <c r="O27" s="37">
        <f t="shared" si="0"/>
        <v>0</v>
      </c>
      <c r="P27" s="37">
        <f t="shared" si="1"/>
        <v>0</v>
      </c>
      <c r="Q27" s="37">
        <f t="shared" si="2"/>
        <v>0</v>
      </c>
      <c r="R27" s="37">
        <f t="shared" si="3"/>
        <v>0</v>
      </c>
      <c r="S27" s="38"/>
      <c r="T27" s="38"/>
      <c r="U27" s="38"/>
      <c r="V27" s="38"/>
      <c r="W27" s="39"/>
    </row>
    <row r="28" spans="1:23" x14ac:dyDescent="0.25">
      <c r="A28" s="52" t="s">
        <v>83</v>
      </c>
      <c r="B28" s="11">
        <v>16</v>
      </c>
      <c r="C28" s="31" t="s">
        <v>272</v>
      </c>
      <c r="D28" s="31" t="s">
        <v>131</v>
      </c>
      <c r="E28" s="31" t="s">
        <v>83</v>
      </c>
      <c r="F28" s="31" t="s">
        <v>83</v>
      </c>
      <c r="G28" s="31" t="s">
        <v>83</v>
      </c>
      <c r="H28" s="32" t="s">
        <v>86</v>
      </c>
      <c r="I28" s="33">
        <v>15</v>
      </c>
      <c r="J28" s="56"/>
      <c r="K28" s="11">
        <v>1</v>
      </c>
      <c r="L28" s="34"/>
      <c r="M28" s="35"/>
      <c r="N28" s="36"/>
      <c r="O28" s="37">
        <f t="shared" si="0"/>
        <v>0</v>
      </c>
      <c r="P28" s="37">
        <f t="shared" si="1"/>
        <v>0</v>
      </c>
      <c r="Q28" s="37">
        <f t="shared" si="2"/>
        <v>0</v>
      </c>
      <c r="R28" s="37">
        <f t="shared" si="3"/>
        <v>0</v>
      </c>
      <c r="S28" s="38"/>
      <c r="T28" s="38"/>
      <c r="U28" s="38"/>
      <c r="V28" s="38"/>
      <c r="W28" s="39"/>
    </row>
    <row r="29" spans="1:23" ht="38.25" x14ac:dyDescent="0.25">
      <c r="A29" s="52" t="s">
        <v>83</v>
      </c>
      <c r="B29" s="11">
        <v>17</v>
      </c>
      <c r="C29" s="31" t="s">
        <v>273</v>
      </c>
      <c r="D29" s="31" t="s">
        <v>131</v>
      </c>
      <c r="E29" s="31" t="s">
        <v>83</v>
      </c>
      <c r="F29" s="31" t="s">
        <v>83</v>
      </c>
      <c r="G29" s="31" t="s">
        <v>83</v>
      </c>
      <c r="H29" s="32" t="s">
        <v>86</v>
      </c>
      <c r="I29" s="33">
        <v>22</v>
      </c>
      <c r="J29" s="56"/>
      <c r="K29" s="11">
        <v>1</v>
      </c>
      <c r="L29" s="34"/>
      <c r="M29" s="35"/>
      <c r="N29" s="36"/>
      <c r="O29" s="37">
        <f t="shared" si="0"/>
        <v>0</v>
      </c>
      <c r="P29" s="37">
        <f t="shared" si="1"/>
        <v>0</v>
      </c>
      <c r="Q29" s="37">
        <f t="shared" si="2"/>
        <v>0</v>
      </c>
      <c r="R29" s="37">
        <f t="shared" si="3"/>
        <v>0</v>
      </c>
      <c r="S29" s="38"/>
      <c r="T29" s="38"/>
      <c r="U29" s="38"/>
      <c r="V29" s="38"/>
      <c r="W29" s="39"/>
    </row>
    <row r="30" spans="1:23" ht="25.5" x14ac:dyDescent="0.25">
      <c r="A30" s="52" t="s">
        <v>83</v>
      </c>
      <c r="B30" s="11">
        <v>18</v>
      </c>
      <c r="C30" s="31" t="s">
        <v>274</v>
      </c>
      <c r="D30" s="31" t="s">
        <v>131</v>
      </c>
      <c r="E30" s="31" t="s">
        <v>83</v>
      </c>
      <c r="F30" s="31" t="s">
        <v>83</v>
      </c>
      <c r="G30" s="31" t="s">
        <v>83</v>
      </c>
      <c r="H30" s="32" t="s">
        <v>86</v>
      </c>
      <c r="I30" s="33">
        <v>36</v>
      </c>
      <c r="J30" s="56"/>
      <c r="K30" s="11">
        <v>1</v>
      </c>
      <c r="L30" s="34"/>
      <c r="M30" s="35"/>
      <c r="N30" s="36"/>
      <c r="O30" s="37">
        <f t="shared" si="0"/>
        <v>0</v>
      </c>
      <c r="P30" s="37">
        <f t="shared" si="1"/>
        <v>0</v>
      </c>
      <c r="Q30" s="37">
        <f t="shared" si="2"/>
        <v>0</v>
      </c>
      <c r="R30" s="37">
        <f t="shared" si="3"/>
        <v>0</v>
      </c>
      <c r="S30" s="38"/>
      <c r="T30" s="38"/>
      <c r="U30" s="38"/>
      <c r="V30" s="38"/>
      <c r="W30" s="39"/>
    </row>
    <row r="31" spans="1:23" ht="38.25" x14ac:dyDescent="0.25">
      <c r="A31" s="52" t="s">
        <v>83</v>
      </c>
      <c r="B31" s="11">
        <v>19</v>
      </c>
      <c r="C31" s="31" t="s">
        <v>275</v>
      </c>
      <c r="D31" s="31" t="s">
        <v>276</v>
      </c>
      <c r="E31" s="31" t="s">
        <v>83</v>
      </c>
      <c r="F31" s="31" t="s">
        <v>83</v>
      </c>
      <c r="G31" s="31" t="s">
        <v>83</v>
      </c>
      <c r="H31" s="32" t="s">
        <v>86</v>
      </c>
      <c r="I31" s="33">
        <v>56</v>
      </c>
      <c r="J31" s="56"/>
      <c r="K31" s="11">
        <v>1</v>
      </c>
      <c r="L31" s="34"/>
      <c r="M31" s="35"/>
      <c r="N31" s="36"/>
      <c r="O31" s="37">
        <f t="shared" si="0"/>
        <v>0</v>
      </c>
      <c r="P31" s="37">
        <f t="shared" si="1"/>
        <v>0</v>
      </c>
      <c r="Q31" s="37">
        <f t="shared" si="2"/>
        <v>0</v>
      </c>
      <c r="R31" s="37">
        <f t="shared" si="3"/>
        <v>0</v>
      </c>
      <c r="S31" s="38"/>
      <c r="T31" s="38"/>
      <c r="U31" s="38"/>
      <c r="V31" s="38"/>
      <c r="W31" s="39"/>
    </row>
    <row r="32" spans="1:23" x14ac:dyDescent="0.25">
      <c r="A32" s="52" t="s">
        <v>83</v>
      </c>
      <c r="B32" s="11">
        <v>20</v>
      </c>
      <c r="C32" s="31" t="s">
        <v>277</v>
      </c>
      <c r="D32" s="31" t="s">
        <v>83</v>
      </c>
      <c r="E32" s="31" t="s">
        <v>83</v>
      </c>
      <c r="F32" s="31" t="s">
        <v>83</v>
      </c>
      <c r="G32" s="31" t="s">
        <v>83</v>
      </c>
      <c r="H32" s="32" t="s">
        <v>86</v>
      </c>
      <c r="I32" s="33">
        <v>21</v>
      </c>
      <c r="J32" s="56"/>
      <c r="K32" s="11">
        <v>1</v>
      </c>
      <c r="L32" s="34"/>
      <c r="M32" s="35"/>
      <c r="N32" s="36"/>
      <c r="O32" s="37">
        <f t="shared" si="0"/>
        <v>0</v>
      </c>
      <c r="P32" s="37">
        <f t="shared" si="1"/>
        <v>0</v>
      </c>
      <c r="Q32" s="37">
        <f t="shared" si="2"/>
        <v>0</v>
      </c>
      <c r="R32" s="37">
        <f t="shared" si="3"/>
        <v>0</v>
      </c>
      <c r="S32" s="38"/>
      <c r="T32" s="38"/>
      <c r="U32" s="38"/>
      <c r="V32" s="38"/>
      <c r="W32" s="39"/>
    </row>
    <row r="33" spans="1:23" ht="25.5" x14ac:dyDescent="0.25">
      <c r="A33" s="52" t="s">
        <v>83</v>
      </c>
      <c r="B33" s="11">
        <v>21</v>
      </c>
      <c r="C33" s="31" t="s">
        <v>278</v>
      </c>
      <c r="D33" s="31" t="s">
        <v>279</v>
      </c>
      <c r="E33" s="31" t="s">
        <v>83</v>
      </c>
      <c r="F33" s="31" t="s">
        <v>83</v>
      </c>
      <c r="G33" s="31" t="s">
        <v>83</v>
      </c>
      <c r="H33" s="32" t="s">
        <v>86</v>
      </c>
      <c r="I33" s="33">
        <v>1</v>
      </c>
      <c r="J33" s="56"/>
      <c r="K33" s="11">
        <v>1</v>
      </c>
      <c r="L33" s="34"/>
      <c r="M33" s="35"/>
      <c r="N33" s="36"/>
      <c r="O33" s="37">
        <f t="shared" si="0"/>
        <v>0</v>
      </c>
      <c r="P33" s="37">
        <f t="shared" si="1"/>
        <v>0</v>
      </c>
      <c r="Q33" s="37">
        <f t="shared" si="2"/>
        <v>0</v>
      </c>
      <c r="R33" s="37">
        <f t="shared" si="3"/>
        <v>0</v>
      </c>
      <c r="S33" s="38"/>
      <c r="T33" s="38"/>
      <c r="U33" s="38"/>
      <c r="V33" s="38"/>
      <c r="W33" s="39"/>
    </row>
    <row r="34" spans="1:23" ht="25.5" x14ac:dyDescent="0.25">
      <c r="A34" s="52" t="s">
        <v>83</v>
      </c>
      <c r="B34" s="11">
        <v>22</v>
      </c>
      <c r="C34" s="31" t="s">
        <v>280</v>
      </c>
      <c r="D34" s="31" t="s">
        <v>281</v>
      </c>
      <c r="E34" s="31" t="s">
        <v>83</v>
      </c>
      <c r="F34" s="31" t="s">
        <v>83</v>
      </c>
      <c r="G34" s="31" t="s">
        <v>83</v>
      </c>
      <c r="H34" s="32" t="s">
        <v>86</v>
      </c>
      <c r="I34" s="33">
        <v>42</v>
      </c>
      <c r="J34" s="56"/>
      <c r="K34" s="11">
        <v>1</v>
      </c>
      <c r="L34" s="34"/>
      <c r="M34" s="35"/>
      <c r="N34" s="36"/>
      <c r="O34" s="37">
        <f t="shared" si="0"/>
        <v>0</v>
      </c>
      <c r="P34" s="37">
        <f t="shared" si="1"/>
        <v>0</v>
      </c>
      <c r="Q34" s="37">
        <f t="shared" si="2"/>
        <v>0</v>
      </c>
      <c r="R34" s="37">
        <f t="shared" si="3"/>
        <v>0</v>
      </c>
      <c r="S34" s="38"/>
      <c r="T34" s="38"/>
      <c r="U34" s="38"/>
      <c r="V34" s="38"/>
      <c r="W34" s="39"/>
    </row>
    <row r="35" spans="1:23" ht="13.5" thickBot="1" x14ac:dyDescent="0.3">
      <c r="A35" s="53" t="s">
        <v>83</v>
      </c>
      <c r="B35" s="13">
        <v>23</v>
      </c>
      <c r="C35" s="40" t="s">
        <v>282</v>
      </c>
      <c r="D35" s="40" t="s">
        <v>83</v>
      </c>
      <c r="E35" s="40" t="s">
        <v>83</v>
      </c>
      <c r="F35" s="40" t="s">
        <v>83</v>
      </c>
      <c r="G35" s="40" t="s">
        <v>83</v>
      </c>
      <c r="H35" s="41" t="s">
        <v>86</v>
      </c>
      <c r="I35" s="42">
        <v>36</v>
      </c>
      <c r="J35" s="57"/>
      <c r="K35" s="13">
        <v>1</v>
      </c>
      <c r="L35" s="43"/>
      <c r="M35" s="44"/>
      <c r="N35" s="45"/>
      <c r="O35" s="46">
        <f t="shared" si="0"/>
        <v>0</v>
      </c>
      <c r="P35" s="46">
        <f t="shared" si="1"/>
        <v>0</v>
      </c>
      <c r="Q35" s="46">
        <f t="shared" si="2"/>
        <v>0</v>
      </c>
      <c r="R35" s="46">
        <f t="shared" si="3"/>
        <v>0</v>
      </c>
      <c r="S35" s="47"/>
      <c r="T35" s="47"/>
      <c r="U35" s="47"/>
      <c r="V35" s="47"/>
      <c r="W35" s="48"/>
    </row>
    <row r="36" spans="1:23" ht="13.5" thickBot="1" x14ac:dyDescent="0.3">
      <c r="P36" s="58" t="s">
        <v>95</v>
      </c>
      <c r="Q36" s="59">
        <f>SUM(Q13:Q35)</f>
        <v>0</v>
      </c>
      <c r="R36" s="60">
        <f>SUM(R13:R35)</f>
        <v>0</v>
      </c>
    </row>
    <row r="38" spans="1:23" ht="13.5" thickBot="1" x14ac:dyDescent="0.3"/>
    <row r="39" spans="1:23" ht="13.5" thickBot="1" x14ac:dyDescent="0.3">
      <c r="A39" s="49" t="s">
        <v>55</v>
      </c>
      <c r="B39" s="54" t="s">
        <v>96</v>
      </c>
      <c r="C39" s="18" t="s">
        <v>283</v>
      </c>
      <c r="D39" s="18"/>
      <c r="E39" s="18"/>
      <c r="F39" s="18"/>
      <c r="G39" s="18"/>
      <c r="H39" s="18" t="s">
        <v>58</v>
      </c>
      <c r="I39" s="18"/>
      <c r="J39" s="8"/>
      <c r="K39" s="7"/>
      <c r="L39" s="18" t="s">
        <v>284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8"/>
    </row>
    <row r="40" spans="1:23" ht="26.25" thickBot="1" x14ac:dyDescent="0.3">
      <c r="A40" s="50" t="s">
        <v>60</v>
      </c>
      <c r="B40" s="19" t="s">
        <v>61</v>
      </c>
      <c r="C40" s="20" t="s">
        <v>62</v>
      </c>
      <c r="D40" s="20" t="s">
        <v>63</v>
      </c>
      <c r="E40" s="20" t="s">
        <v>64</v>
      </c>
      <c r="F40" s="20" t="s">
        <v>65</v>
      </c>
      <c r="G40" s="20" t="s">
        <v>66</v>
      </c>
      <c r="H40" s="20" t="s">
        <v>67</v>
      </c>
      <c r="I40" s="20" t="s">
        <v>68</v>
      </c>
      <c r="J40" s="21" t="s">
        <v>69</v>
      </c>
      <c r="K40" s="19" t="s">
        <v>70</v>
      </c>
      <c r="L40" s="20" t="s">
        <v>71</v>
      </c>
      <c r="M40" s="20" t="s">
        <v>72</v>
      </c>
      <c r="N40" s="20" t="s">
        <v>73</v>
      </c>
      <c r="O40" s="20" t="s">
        <v>74</v>
      </c>
      <c r="P40" s="20" t="s">
        <v>75</v>
      </c>
      <c r="Q40" s="20" t="s">
        <v>76</v>
      </c>
      <c r="R40" s="20" t="s">
        <v>77</v>
      </c>
      <c r="S40" s="20" t="s">
        <v>78</v>
      </c>
      <c r="T40" s="20" t="s">
        <v>79</v>
      </c>
      <c r="U40" s="20" t="s">
        <v>80</v>
      </c>
      <c r="V40" s="20" t="s">
        <v>81</v>
      </c>
      <c r="W40" s="21" t="s">
        <v>82</v>
      </c>
    </row>
    <row r="41" spans="1:23" x14ac:dyDescent="0.25">
      <c r="A41" s="51" t="s">
        <v>83</v>
      </c>
      <c r="B41" s="9">
        <v>1</v>
      </c>
      <c r="C41" s="22" t="s">
        <v>285</v>
      </c>
      <c r="D41" s="22" t="s">
        <v>83</v>
      </c>
      <c r="E41" s="22" t="s">
        <v>131</v>
      </c>
      <c r="F41" s="22" t="s">
        <v>83</v>
      </c>
      <c r="G41" s="22" t="s">
        <v>83</v>
      </c>
      <c r="H41" s="23" t="s">
        <v>86</v>
      </c>
      <c r="I41" s="24">
        <v>96</v>
      </c>
      <c r="J41" s="55"/>
      <c r="K41" s="9">
        <v>1</v>
      </c>
      <c r="L41" s="25"/>
      <c r="M41" s="26"/>
      <c r="N41" s="27"/>
      <c r="O41" s="28">
        <f>ROUND(ROUND(L41,4)*(1-M41),4)</f>
        <v>0</v>
      </c>
      <c r="P41" s="28">
        <f>ROUND(ROUND(O41,4)*(1+N41),4)</f>
        <v>0</v>
      </c>
      <c r="Q41" s="28">
        <f t="shared" ref="Q41:R45" si="4">ROUND($I41*O41,4)</f>
        <v>0</v>
      </c>
      <c r="R41" s="28">
        <f t="shared" si="4"/>
        <v>0</v>
      </c>
      <c r="S41" s="29"/>
      <c r="T41" s="29"/>
      <c r="U41" s="29"/>
      <c r="V41" s="29"/>
      <c r="W41" s="30"/>
    </row>
    <row r="42" spans="1:23" x14ac:dyDescent="0.25">
      <c r="A42" s="52" t="s">
        <v>83</v>
      </c>
      <c r="B42" s="11">
        <v>2</v>
      </c>
      <c r="C42" s="31" t="s">
        <v>286</v>
      </c>
      <c r="D42" s="31" t="s">
        <v>83</v>
      </c>
      <c r="E42" s="31" t="s">
        <v>83</v>
      </c>
      <c r="F42" s="31" t="s">
        <v>83</v>
      </c>
      <c r="G42" s="31" t="s">
        <v>83</v>
      </c>
      <c r="H42" s="32" t="s">
        <v>86</v>
      </c>
      <c r="I42" s="33">
        <v>135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 t="shared" si="4"/>
        <v>0</v>
      </c>
      <c r="R42" s="37">
        <f t="shared" si="4"/>
        <v>0</v>
      </c>
      <c r="S42" s="38"/>
      <c r="T42" s="38"/>
      <c r="U42" s="38"/>
      <c r="V42" s="38"/>
      <c r="W42" s="39"/>
    </row>
    <row r="43" spans="1:23" x14ac:dyDescent="0.25">
      <c r="A43" s="52" t="s">
        <v>83</v>
      </c>
      <c r="B43" s="11">
        <v>3</v>
      </c>
      <c r="C43" s="31" t="s">
        <v>287</v>
      </c>
      <c r="D43" s="31" t="s">
        <v>83</v>
      </c>
      <c r="E43" s="31" t="s">
        <v>131</v>
      </c>
      <c r="F43" s="31" t="s">
        <v>83</v>
      </c>
      <c r="G43" s="31" t="s">
        <v>83</v>
      </c>
      <c r="H43" s="32" t="s">
        <v>86</v>
      </c>
      <c r="I43" s="33">
        <v>36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 t="shared" si="4"/>
        <v>0</v>
      </c>
      <c r="R43" s="37">
        <f t="shared" si="4"/>
        <v>0</v>
      </c>
      <c r="S43" s="38"/>
      <c r="T43" s="38"/>
      <c r="U43" s="38"/>
      <c r="V43" s="38"/>
      <c r="W43" s="39"/>
    </row>
    <row r="44" spans="1:23" ht="25.5" x14ac:dyDescent="0.25">
      <c r="A44" s="52" t="s">
        <v>83</v>
      </c>
      <c r="B44" s="11">
        <v>4</v>
      </c>
      <c r="C44" s="31" t="s">
        <v>288</v>
      </c>
      <c r="D44" s="31" t="s">
        <v>289</v>
      </c>
      <c r="E44" s="31" t="s">
        <v>83</v>
      </c>
      <c r="F44" s="31" t="s">
        <v>83</v>
      </c>
      <c r="G44" s="31" t="s">
        <v>83</v>
      </c>
      <c r="H44" s="32" t="s">
        <v>86</v>
      </c>
      <c r="I44" s="33">
        <v>171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 t="shared" si="4"/>
        <v>0</v>
      </c>
      <c r="R44" s="37">
        <f t="shared" si="4"/>
        <v>0</v>
      </c>
      <c r="S44" s="38"/>
      <c r="T44" s="38"/>
      <c r="U44" s="38"/>
      <c r="V44" s="38"/>
      <c r="W44" s="39"/>
    </row>
    <row r="45" spans="1:23" ht="26.25" thickBot="1" x14ac:dyDescent="0.3">
      <c r="A45" s="53" t="s">
        <v>83</v>
      </c>
      <c r="B45" s="13">
        <v>5</v>
      </c>
      <c r="C45" s="40" t="s">
        <v>290</v>
      </c>
      <c r="D45" s="40" t="s">
        <v>291</v>
      </c>
      <c r="E45" s="40" t="s">
        <v>131</v>
      </c>
      <c r="F45" s="40" t="s">
        <v>83</v>
      </c>
      <c r="G45" s="40" t="s">
        <v>83</v>
      </c>
      <c r="H45" s="41" t="s">
        <v>86</v>
      </c>
      <c r="I45" s="42">
        <v>240</v>
      </c>
      <c r="J45" s="57"/>
      <c r="K45" s="13">
        <v>1</v>
      </c>
      <c r="L45" s="43"/>
      <c r="M45" s="44"/>
      <c r="N45" s="45"/>
      <c r="O45" s="46">
        <f>ROUND(ROUND(L45,4)*(1-M45),4)</f>
        <v>0</v>
      </c>
      <c r="P45" s="46">
        <f>ROUND(ROUND(O45,4)*(1+N45),4)</f>
        <v>0</v>
      </c>
      <c r="Q45" s="46">
        <f t="shared" si="4"/>
        <v>0</v>
      </c>
      <c r="R45" s="46">
        <f t="shared" si="4"/>
        <v>0</v>
      </c>
      <c r="S45" s="47"/>
      <c r="T45" s="47"/>
      <c r="U45" s="47"/>
      <c r="V45" s="47"/>
      <c r="W45" s="48"/>
    </row>
    <row r="46" spans="1:23" ht="13.5" thickBot="1" x14ac:dyDescent="0.3">
      <c r="P46" s="58" t="s">
        <v>95</v>
      </c>
      <c r="Q46" s="59">
        <f>SUM(Q41:Q45)</f>
        <v>0</v>
      </c>
      <c r="R46" s="60">
        <f>SUM(R41:R45)</f>
        <v>0</v>
      </c>
    </row>
    <row r="48" spans="1:23" ht="13.5" thickBot="1" x14ac:dyDescent="0.3"/>
    <row r="49" spans="1:23" ht="13.5" thickBot="1" x14ac:dyDescent="0.3">
      <c r="A49" s="49" t="s">
        <v>55</v>
      </c>
      <c r="B49" s="54" t="s">
        <v>127</v>
      </c>
      <c r="C49" s="18" t="s">
        <v>292</v>
      </c>
      <c r="D49" s="18"/>
      <c r="E49" s="18"/>
      <c r="F49" s="18"/>
      <c r="G49" s="18"/>
      <c r="H49" s="18" t="s">
        <v>58</v>
      </c>
      <c r="I49" s="18"/>
      <c r="J49" s="8"/>
      <c r="K49" s="7"/>
      <c r="L49" s="18" t="s">
        <v>293</v>
      </c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8"/>
    </row>
    <row r="50" spans="1:23" ht="26.25" thickBot="1" x14ac:dyDescent="0.3">
      <c r="A50" s="50" t="s">
        <v>60</v>
      </c>
      <c r="B50" s="19" t="s">
        <v>61</v>
      </c>
      <c r="C50" s="20" t="s">
        <v>62</v>
      </c>
      <c r="D50" s="20" t="s">
        <v>63</v>
      </c>
      <c r="E50" s="20" t="s">
        <v>64</v>
      </c>
      <c r="F50" s="20" t="s">
        <v>65</v>
      </c>
      <c r="G50" s="20" t="s">
        <v>66</v>
      </c>
      <c r="H50" s="20" t="s">
        <v>67</v>
      </c>
      <c r="I50" s="20" t="s">
        <v>68</v>
      </c>
      <c r="J50" s="21" t="s">
        <v>69</v>
      </c>
      <c r="K50" s="19" t="s">
        <v>70</v>
      </c>
      <c r="L50" s="20" t="s">
        <v>71</v>
      </c>
      <c r="M50" s="20" t="s">
        <v>72</v>
      </c>
      <c r="N50" s="20" t="s">
        <v>73</v>
      </c>
      <c r="O50" s="20" t="s">
        <v>74</v>
      </c>
      <c r="P50" s="20" t="s">
        <v>75</v>
      </c>
      <c r="Q50" s="20" t="s">
        <v>76</v>
      </c>
      <c r="R50" s="20" t="s">
        <v>77</v>
      </c>
      <c r="S50" s="20" t="s">
        <v>78</v>
      </c>
      <c r="T50" s="20" t="s">
        <v>79</v>
      </c>
      <c r="U50" s="20" t="s">
        <v>80</v>
      </c>
      <c r="V50" s="20" t="s">
        <v>81</v>
      </c>
      <c r="W50" s="21" t="s">
        <v>82</v>
      </c>
    </row>
    <row r="51" spans="1:23" x14ac:dyDescent="0.25">
      <c r="A51" s="51" t="s">
        <v>83</v>
      </c>
      <c r="B51" s="9">
        <v>1</v>
      </c>
      <c r="C51" s="22" t="s">
        <v>294</v>
      </c>
      <c r="D51" s="22" t="s">
        <v>131</v>
      </c>
      <c r="E51" s="22" t="s">
        <v>83</v>
      </c>
      <c r="F51" s="22" t="s">
        <v>83</v>
      </c>
      <c r="G51" s="22" t="s">
        <v>83</v>
      </c>
      <c r="H51" s="23" t="s">
        <v>86</v>
      </c>
      <c r="I51" s="24">
        <v>1</v>
      </c>
      <c r="J51" s="55"/>
      <c r="K51" s="9">
        <v>1</v>
      </c>
      <c r="L51" s="25"/>
      <c r="M51" s="26"/>
      <c r="N51" s="27"/>
      <c r="O51" s="28">
        <f>ROUND(ROUND(L51,4)*(1-M51),4)</f>
        <v>0</v>
      </c>
      <c r="P51" s="28">
        <f>ROUND(ROUND(O51,4)*(1+N51),4)</f>
        <v>0</v>
      </c>
      <c r="Q51" s="28">
        <f t="shared" ref="Q51:R54" si="5">ROUND($I51*O51,4)</f>
        <v>0</v>
      </c>
      <c r="R51" s="28">
        <f t="shared" si="5"/>
        <v>0</v>
      </c>
      <c r="S51" s="29"/>
      <c r="T51" s="29"/>
      <c r="U51" s="29"/>
      <c r="V51" s="29"/>
      <c r="W51" s="30"/>
    </row>
    <row r="52" spans="1:23" x14ac:dyDescent="0.25">
      <c r="A52" s="52" t="s">
        <v>83</v>
      </c>
      <c r="B52" s="11">
        <v>2</v>
      </c>
      <c r="C52" s="31" t="s">
        <v>295</v>
      </c>
      <c r="D52" s="31" t="s">
        <v>131</v>
      </c>
      <c r="E52" s="31" t="s">
        <v>83</v>
      </c>
      <c r="F52" s="31" t="s">
        <v>83</v>
      </c>
      <c r="G52" s="31" t="s">
        <v>83</v>
      </c>
      <c r="H52" s="32" t="s">
        <v>86</v>
      </c>
      <c r="I52" s="33">
        <v>69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 t="shared" si="5"/>
        <v>0</v>
      </c>
      <c r="R52" s="37">
        <f t="shared" si="5"/>
        <v>0</v>
      </c>
      <c r="S52" s="38"/>
      <c r="T52" s="38"/>
      <c r="U52" s="38"/>
      <c r="V52" s="38"/>
      <c r="W52" s="39"/>
    </row>
    <row r="53" spans="1:23" ht="25.5" x14ac:dyDescent="0.25">
      <c r="A53" s="52" t="s">
        <v>83</v>
      </c>
      <c r="B53" s="11">
        <v>3</v>
      </c>
      <c r="C53" s="31" t="s">
        <v>296</v>
      </c>
      <c r="D53" s="31" t="s">
        <v>131</v>
      </c>
      <c r="E53" s="31" t="s">
        <v>83</v>
      </c>
      <c r="F53" s="31" t="s">
        <v>83</v>
      </c>
      <c r="G53" s="31" t="s">
        <v>83</v>
      </c>
      <c r="H53" s="32" t="s">
        <v>86</v>
      </c>
      <c r="I53" s="33">
        <v>69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 t="shared" si="5"/>
        <v>0</v>
      </c>
      <c r="R53" s="37">
        <f t="shared" si="5"/>
        <v>0</v>
      </c>
      <c r="S53" s="38"/>
      <c r="T53" s="38"/>
      <c r="U53" s="38"/>
      <c r="V53" s="38"/>
      <c r="W53" s="39"/>
    </row>
    <row r="54" spans="1:23" ht="13.5" thickBot="1" x14ac:dyDescent="0.3">
      <c r="A54" s="53" t="s">
        <v>83</v>
      </c>
      <c r="B54" s="13">
        <v>4</v>
      </c>
      <c r="C54" s="40" t="s">
        <v>297</v>
      </c>
      <c r="D54" s="40" t="s">
        <v>131</v>
      </c>
      <c r="E54" s="40" t="s">
        <v>83</v>
      </c>
      <c r="F54" s="40" t="s">
        <v>83</v>
      </c>
      <c r="G54" s="40" t="s">
        <v>83</v>
      </c>
      <c r="H54" s="41" t="s">
        <v>86</v>
      </c>
      <c r="I54" s="42">
        <v>3</v>
      </c>
      <c r="J54" s="57"/>
      <c r="K54" s="13">
        <v>1</v>
      </c>
      <c r="L54" s="43"/>
      <c r="M54" s="44"/>
      <c r="N54" s="45"/>
      <c r="O54" s="46">
        <f>ROUND(ROUND(L54,4)*(1-M54),4)</f>
        <v>0</v>
      </c>
      <c r="P54" s="46">
        <f>ROUND(ROUND(O54,4)*(1+N54),4)</f>
        <v>0</v>
      </c>
      <c r="Q54" s="46">
        <f t="shared" si="5"/>
        <v>0</v>
      </c>
      <c r="R54" s="46">
        <f t="shared" si="5"/>
        <v>0</v>
      </c>
      <c r="S54" s="47"/>
      <c r="T54" s="47"/>
      <c r="U54" s="47"/>
      <c r="V54" s="47"/>
      <c r="W54" s="48"/>
    </row>
    <row r="55" spans="1:23" ht="13.5" thickBot="1" x14ac:dyDescent="0.3">
      <c r="P55" s="58" t="s">
        <v>95</v>
      </c>
      <c r="Q55" s="59">
        <f>SUM(Q51:Q54)</f>
        <v>0</v>
      </c>
      <c r="R55" s="60">
        <f>SUM(R51:R54)</f>
        <v>0</v>
      </c>
    </row>
    <row r="57" spans="1:23" ht="13.5" thickBot="1" x14ac:dyDescent="0.3"/>
    <row r="58" spans="1:23" ht="13.5" thickBot="1" x14ac:dyDescent="0.3">
      <c r="A58" s="49" t="s">
        <v>55</v>
      </c>
      <c r="B58" s="54" t="s">
        <v>148</v>
      </c>
      <c r="C58" s="18" t="s">
        <v>298</v>
      </c>
      <c r="D58" s="18"/>
      <c r="E58" s="18"/>
      <c r="F58" s="18"/>
      <c r="G58" s="18"/>
      <c r="H58" s="18" t="s">
        <v>58</v>
      </c>
      <c r="I58" s="18"/>
      <c r="J58" s="8"/>
      <c r="K58" s="7"/>
      <c r="L58" s="18" t="s">
        <v>299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8"/>
    </row>
    <row r="59" spans="1:23" ht="26.25" thickBot="1" x14ac:dyDescent="0.3">
      <c r="A59" s="50" t="s">
        <v>60</v>
      </c>
      <c r="B59" s="19" t="s">
        <v>61</v>
      </c>
      <c r="C59" s="20" t="s">
        <v>62</v>
      </c>
      <c r="D59" s="20" t="s">
        <v>63</v>
      </c>
      <c r="E59" s="20" t="s">
        <v>64</v>
      </c>
      <c r="F59" s="20" t="s">
        <v>65</v>
      </c>
      <c r="G59" s="20" t="s">
        <v>66</v>
      </c>
      <c r="H59" s="20" t="s">
        <v>67</v>
      </c>
      <c r="I59" s="20" t="s">
        <v>68</v>
      </c>
      <c r="J59" s="21" t="s">
        <v>69</v>
      </c>
      <c r="K59" s="19" t="s">
        <v>70</v>
      </c>
      <c r="L59" s="20" t="s">
        <v>71</v>
      </c>
      <c r="M59" s="20" t="s">
        <v>72</v>
      </c>
      <c r="N59" s="20" t="s">
        <v>73</v>
      </c>
      <c r="O59" s="20" t="s">
        <v>74</v>
      </c>
      <c r="P59" s="20" t="s">
        <v>75</v>
      </c>
      <c r="Q59" s="20" t="s">
        <v>76</v>
      </c>
      <c r="R59" s="20" t="s">
        <v>77</v>
      </c>
      <c r="S59" s="20" t="s">
        <v>78</v>
      </c>
      <c r="T59" s="20" t="s">
        <v>79</v>
      </c>
      <c r="U59" s="20" t="s">
        <v>80</v>
      </c>
      <c r="V59" s="20" t="s">
        <v>81</v>
      </c>
      <c r="W59" s="21" t="s">
        <v>82</v>
      </c>
    </row>
    <row r="60" spans="1:23" ht="63.75" x14ac:dyDescent="0.25">
      <c r="A60" s="51" t="s">
        <v>83</v>
      </c>
      <c r="B60" s="9">
        <v>1</v>
      </c>
      <c r="C60" s="22" t="s">
        <v>300</v>
      </c>
      <c r="D60" s="22" t="s">
        <v>301</v>
      </c>
      <c r="E60" s="22" t="s">
        <v>83</v>
      </c>
      <c r="F60" s="22" t="s">
        <v>83</v>
      </c>
      <c r="G60" s="22" t="s">
        <v>83</v>
      </c>
      <c r="H60" s="23" t="s">
        <v>86</v>
      </c>
      <c r="I60" s="24">
        <v>114</v>
      </c>
      <c r="J60" s="55"/>
      <c r="K60" s="9">
        <v>1</v>
      </c>
      <c r="L60" s="25"/>
      <c r="M60" s="26"/>
      <c r="N60" s="27"/>
      <c r="O60" s="28">
        <f>ROUND(ROUND(L60,4)*(1-M60),4)</f>
        <v>0</v>
      </c>
      <c r="P60" s="28">
        <f>ROUND(ROUND(O60,4)*(1+N60),4)</f>
        <v>0</v>
      </c>
      <c r="Q60" s="28">
        <f t="shared" ref="Q60:R62" si="6">ROUND($I60*O60,4)</f>
        <v>0</v>
      </c>
      <c r="R60" s="28">
        <f t="shared" si="6"/>
        <v>0</v>
      </c>
      <c r="S60" s="29"/>
      <c r="T60" s="29"/>
      <c r="U60" s="29"/>
      <c r="V60" s="29"/>
      <c r="W60" s="30"/>
    </row>
    <row r="61" spans="1:23" ht="38.25" x14ac:dyDescent="0.25">
      <c r="A61" s="52" t="s">
        <v>83</v>
      </c>
      <c r="B61" s="11">
        <v>2</v>
      </c>
      <c r="C61" s="31" t="s">
        <v>302</v>
      </c>
      <c r="D61" s="31" t="s">
        <v>303</v>
      </c>
      <c r="E61" s="31" t="s">
        <v>83</v>
      </c>
      <c r="F61" s="31" t="s">
        <v>83</v>
      </c>
      <c r="G61" s="31" t="s">
        <v>83</v>
      </c>
      <c r="H61" s="32" t="s">
        <v>86</v>
      </c>
      <c r="I61" s="33">
        <v>114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 t="shared" si="6"/>
        <v>0</v>
      </c>
      <c r="R61" s="37">
        <f t="shared" si="6"/>
        <v>0</v>
      </c>
      <c r="S61" s="38"/>
      <c r="T61" s="38"/>
      <c r="U61" s="38"/>
      <c r="V61" s="38"/>
      <c r="W61" s="39"/>
    </row>
    <row r="62" spans="1:23" ht="13.5" thickBot="1" x14ac:dyDescent="0.3">
      <c r="A62" s="53" t="s">
        <v>83</v>
      </c>
      <c r="B62" s="13">
        <v>3</v>
      </c>
      <c r="C62" s="40" t="s">
        <v>304</v>
      </c>
      <c r="D62" s="40" t="s">
        <v>83</v>
      </c>
      <c r="E62" s="40" t="s">
        <v>83</v>
      </c>
      <c r="F62" s="40" t="s">
        <v>83</v>
      </c>
      <c r="G62" s="40" t="s">
        <v>83</v>
      </c>
      <c r="H62" s="41" t="s">
        <v>86</v>
      </c>
      <c r="I62" s="42">
        <v>114</v>
      </c>
      <c r="J62" s="57"/>
      <c r="K62" s="13">
        <v>1</v>
      </c>
      <c r="L62" s="43"/>
      <c r="M62" s="44"/>
      <c r="N62" s="45"/>
      <c r="O62" s="46">
        <f>ROUND(ROUND(L62,4)*(1-M62),4)</f>
        <v>0</v>
      </c>
      <c r="P62" s="46">
        <f>ROUND(ROUND(O62,4)*(1+N62),4)</f>
        <v>0</v>
      </c>
      <c r="Q62" s="46">
        <f t="shared" si="6"/>
        <v>0</v>
      </c>
      <c r="R62" s="46">
        <f t="shared" si="6"/>
        <v>0</v>
      </c>
      <c r="S62" s="47"/>
      <c r="T62" s="47"/>
      <c r="U62" s="47"/>
      <c r="V62" s="47"/>
      <c r="W62" s="48"/>
    </row>
    <row r="63" spans="1:23" ht="13.5" thickBot="1" x14ac:dyDescent="0.3">
      <c r="P63" s="58" t="s">
        <v>95</v>
      </c>
      <c r="Q63" s="59">
        <f>SUM(Q60:Q62)</f>
        <v>0</v>
      </c>
      <c r="R63" s="60">
        <f>SUM(R60:R62)</f>
        <v>0</v>
      </c>
    </row>
    <row r="65" spans="1:23" ht="13.5" thickBot="1" x14ac:dyDescent="0.3"/>
    <row r="66" spans="1:23" ht="13.5" thickBot="1" x14ac:dyDescent="0.3">
      <c r="A66" s="49" t="s">
        <v>55</v>
      </c>
      <c r="B66" s="54" t="s">
        <v>154</v>
      </c>
      <c r="C66" s="18" t="s">
        <v>305</v>
      </c>
      <c r="D66" s="18"/>
      <c r="E66" s="18"/>
      <c r="F66" s="18"/>
      <c r="G66" s="18"/>
      <c r="H66" s="18" t="s">
        <v>58</v>
      </c>
      <c r="I66" s="18"/>
      <c r="J66" s="8"/>
      <c r="K66" s="7"/>
      <c r="L66" s="18" t="s">
        <v>306</v>
      </c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8"/>
    </row>
    <row r="67" spans="1:23" ht="26.25" thickBot="1" x14ac:dyDescent="0.3">
      <c r="A67" s="50" t="s">
        <v>60</v>
      </c>
      <c r="B67" s="19" t="s">
        <v>61</v>
      </c>
      <c r="C67" s="20" t="s">
        <v>62</v>
      </c>
      <c r="D67" s="20" t="s">
        <v>63</v>
      </c>
      <c r="E67" s="20" t="s">
        <v>64</v>
      </c>
      <c r="F67" s="20" t="s">
        <v>65</v>
      </c>
      <c r="G67" s="20" t="s">
        <v>66</v>
      </c>
      <c r="H67" s="20" t="s">
        <v>67</v>
      </c>
      <c r="I67" s="20" t="s">
        <v>68</v>
      </c>
      <c r="J67" s="21" t="s">
        <v>69</v>
      </c>
      <c r="K67" s="19" t="s">
        <v>70</v>
      </c>
      <c r="L67" s="20" t="s">
        <v>71</v>
      </c>
      <c r="M67" s="20" t="s">
        <v>72</v>
      </c>
      <c r="N67" s="20" t="s">
        <v>73</v>
      </c>
      <c r="O67" s="20" t="s">
        <v>74</v>
      </c>
      <c r="P67" s="20" t="s">
        <v>75</v>
      </c>
      <c r="Q67" s="20" t="s">
        <v>76</v>
      </c>
      <c r="R67" s="20" t="s">
        <v>77</v>
      </c>
      <c r="S67" s="20" t="s">
        <v>78</v>
      </c>
      <c r="T67" s="20" t="s">
        <v>79</v>
      </c>
      <c r="U67" s="20" t="s">
        <v>80</v>
      </c>
      <c r="V67" s="20" t="s">
        <v>81</v>
      </c>
      <c r="W67" s="21" t="s">
        <v>82</v>
      </c>
    </row>
    <row r="68" spans="1:23" ht="51" x14ac:dyDescent="0.25">
      <c r="A68" s="51" t="s">
        <v>83</v>
      </c>
      <c r="B68" s="9">
        <v>1</v>
      </c>
      <c r="C68" s="22" t="s">
        <v>307</v>
      </c>
      <c r="D68" s="22" t="s">
        <v>308</v>
      </c>
      <c r="E68" s="22" t="s">
        <v>131</v>
      </c>
      <c r="F68" s="22" t="s">
        <v>83</v>
      </c>
      <c r="G68" s="22" t="s">
        <v>83</v>
      </c>
      <c r="H68" s="23" t="s">
        <v>86</v>
      </c>
      <c r="I68" s="24">
        <v>135</v>
      </c>
      <c r="J68" s="55"/>
      <c r="K68" s="9">
        <v>1</v>
      </c>
      <c r="L68" s="25"/>
      <c r="M68" s="26"/>
      <c r="N68" s="27"/>
      <c r="O68" s="28">
        <f t="shared" ref="O68:O84" si="7">ROUND(ROUND(L68,4)*(1-M68),4)</f>
        <v>0</v>
      </c>
      <c r="P68" s="28">
        <f t="shared" ref="P68:P84" si="8">ROUND(ROUND(O68,4)*(1+N68),4)</f>
        <v>0</v>
      </c>
      <c r="Q68" s="28">
        <f t="shared" ref="Q68:Q84" si="9">ROUND($I68*O68,4)</f>
        <v>0</v>
      </c>
      <c r="R68" s="28">
        <f t="shared" ref="R68:R84" si="10">ROUND($I68*P68,4)</f>
        <v>0</v>
      </c>
      <c r="S68" s="29"/>
      <c r="T68" s="29"/>
      <c r="U68" s="29"/>
      <c r="V68" s="29"/>
      <c r="W68" s="30"/>
    </row>
    <row r="69" spans="1:23" ht="25.5" x14ac:dyDescent="0.25">
      <c r="A69" s="52" t="s">
        <v>83</v>
      </c>
      <c r="B69" s="11">
        <v>2</v>
      </c>
      <c r="C69" s="31" t="s">
        <v>309</v>
      </c>
      <c r="D69" s="31" t="s">
        <v>310</v>
      </c>
      <c r="E69" s="31" t="s">
        <v>131</v>
      </c>
      <c r="F69" s="31" t="s">
        <v>83</v>
      </c>
      <c r="G69" s="31" t="s">
        <v>83</v>
      </c>
      <c r="H69" s="32" t="s">
        <v>86</v>
      </c>
      <c r="I69" s="33">
        <v>33</v>
      </c>
      <c r="J69" s="56"/>
      <c r="K69" s="11">
        <v>1</v>
      </c>
      <c r="L69" s="34"/>
      <c r="M69" s="35"/>
      <c r="N69" s="36"/>
      <c r="O69" s="37">
        <f t="shared" si="7"/>
        <v>0</v>
      </c>
      <c r="P69" s="37">
        <f t="shared" si="8"/>
        <v>0</v>
      </c>
      <c r="Q69" s="37">
        <f t="shared" si="9"/>
        <v>0</v>
      </c>
      <c r="R69" s="37">
        <f t="shared" si="10"/>
        <v>0</v>
      </c>
      <c r="S69" s="38"/>
      <c r="T69" s="38"/>
      <c r="U69" s="38"/>
      <c r="V69" s="38"/>
      <c r="W69" s="39"/>
    </row>
    <row r="70" spans="1:23" ht="25.5" x14ac:dyDescent="0.25">
      <c r="A70" s="52" t="s">
        <v>83</v>
      </c>
      <c r="B70" s="11">
        <v>3</v>
      </c>
      <c r="C70" s="31" t="s">
        <v>311</v>
      </c>
      <c r="D70" s="31" t="s">
        <v>312</v>
      </c>
      <c r="E70" s="31" t="s">
        <v>131</v>
      </c>
      <c r="F70" s="31" t="s">
        <v>83</v>
      </c>
      <c r="G70" s="31" t="s">
        <v>83</v>
      </c>
      <c r="H70" s="32" t="s">
        <v>86</v>
      </c>
      <c r="I70" s="33">
        <v>138</v>
      </c>
      <c r="J70" s="56"/>
      <c r="K70" s="11">
        <v>1</v>
      </c>
      <c r="L70" s="34"/>
      <c r="M70" s="35"/>
      <c r="N70" s="36"/>
      <c r="O70" s="37">
        <f t="shared" si="7"/>
        <v>0</v>
      </c>
      <c r="P70" s="37">
        <f t="shared" si="8"/>
        <v>0</v>
      </c>
      <c r="Q70" s="37">
        <f t="shared" si="9"/>
        <v>0</v>
      </c>
      <c r="R70" s="37">
        <f t="shared" si="10"/>
        <v>0</v>
      </c>
      <c r="S70" s="38"/>
      <c r="T70" s="38"/>
      <c r="U70" s="38"/>
      <c r="V70" s="38"/>
      <c r="W70" s="39"/>
    </row>
    <row r="71" spans="1:23" ht="25.5" x14ac:dyDescent="0.25">
      <c r="A71" s="52" t="s">
        <v>83</v>
      </c>
      <c r="B71" s="11">
        <v>4</v>
      </c>
      <c r="C71" s="31" t="s">
        <v>313</v>
      </c>
      <c r="D71" s="31" t="s">
        <v>314</v>
      </c>
      <c r="E71" s="31" t="s">
        <v>131</v>
      </c>
      <c r="F71" s="31" t="s">
        <v>83</v>
      </c>
      <c r="G71" s="31" t="s">
        <v>83</v>
      </c>
      <c r="H71" s="32" t="s">
        <v>86</v>
      </c>
      <c r="I71" s="33">
        <v>36</v>
      </c>
      <c r="J71" s="56"/>
      <c r="K71" s="11">
        <v>1</v>
      </c>
      <c r="L71" s="34"/>
      <c r="M71" s="35"/>
      <c r="N71" s="36"/>
      <c r="O71" s="37">
        <f t="shared" si="7"/>
        <v>0</v>
      </c>
      <c r="P71" s="37">
        <f t="shared" si="8"/>
        <v>0</v>
      </c>
      <c r="Q71" s="37">
        <f t="shared" si="9"/>
        <v>0</v>
      </c>
      <c r="R71" s="37">
        <f t="shared" si="10"/>
        <v>0</v>
      </c>
      <c r="S71" s="38"/>
      <c r="T71" s="38"/>
      <c r="U71" s="38"/>
      <c r="V71" s="38"/>
      <c r="W71" s="39"/>
    </row>
    <row r="72" spans="1:23" ht="51" x14ac:dyDescent="0.25">
      <c r="A72" s="52" t="s">
        <v>83</v>
      </c>
      <c r="B72" s="11">
        <v>5</v>
      </c>
      <c r="C72" s="31" t="s">
        <v>315</v>
      </c>
      <c r="D72" s="31" t="s">
        <v>316</v>
      </c>
      <c r="E72" s="31" t="s">
        <v>131</v>
      </c>
      <c r="F72" s="31" t="s">
        <v>83</v>
      </c>
      <c r="G72" s="31" t="s">
        <v>83</v>
      </c>
      <c r="H72" s="32" t="s">
        <v>86</v>
      </c>
      <c r="I72" s="33">
        <v>168</v>
      </c>
      <c r="J72" s="56"/>
      <c r="K72" s="11">
        <v>1</v>
      </c>
      <c r="L72" s="34"/>
      <c r="M72" s="35"/>
      <c r="N72" s="36"/>
      <c r="O72" s="37">
        <f t="shared" si="7"/>
        <v>0</v>
      </c>
      <c r="P72" s="37">
        <f t="shared" si="8"/>
        <v>0</v>
      </c>
      <c r="Q72" s="37">
        <f t="shared" si="9"/>
        <v>0</v>
      </c>
      <c r="R72" s="37">
        <f t="shared" si="10"/>
        <v>0</v>
      </c>
      <c r="S72" s="38"/>
      <c r="T72" s="38"/>
      <c r="U72" s="38"/>
      <c r="V72" s="38"/>
      <c r="W72" s="39"/>
    </row>
    <row r="73" spans="1:23" ht="38.25" x14ac:dyDescent="0.25">
      <c r="A73" s="52" t="s">
        <v>83</v>
      </c>
      <c r="B73" s="11">
        <v>6</v>
      </c>
      <c r="C73" s="31" t="s">
        <v>317</v>
      </c>
      <c r="D73" s="31" t="s">
        <v>318</v>
      </c>
      <c r="E73" s="31" t="s">
        <v>131</v>
      </c>
      <c r="F73" s="31" t="s">
        <v>83</v>
      </c>
      <c r="G73" s="31" t="s">
        <v>83</v>
      </c>
      <c r="H73" s="32" t="s">
        <v>86</v>
      </c>
      <c r="I73" s="33">
        <v>21</v>
      </c>
      <c r="J73" s="56"/>
      <c r="K73" s="11">
        <v>1</v>
      </c>
      <c r="L73" s="34"/>
      <c r="M73" s="35"/>
      <c r="N73" s="36"/>
      <c r="O73" s="37">
        <f t="shared" si="7"/>
        <v>0</v>
      </c>
      <c r="P73" s="37">
        <f t="shared" si="8"/>
        <v>0</v>
      </c>
      <c r="Q73" s="37">
        <f t="shared" si="9"/>
        <v>0</v>
      </c>
      <c r="R73" s="37">
        <f t="shared" si="10"/>
        <v>0</v>
      </c>
      <c r="S73" s="38"/>
      <c r="T73" s="38"/>
      <c r="U73" s="38"/>
      <c r="V73" s="38"/>
      <c r="W73" s="39"/>
    </row>
    <row r="74" spans="1:23" ht="25.5" x14ac:dyDescent="0.25">
      <c r="A74" s="52" t="s">
        <v>83</v>
      </c>
      <c r="B74" s="11">
        <v>7</v>
      </c>
      <c r="C74" s="31" t="s">
        <v>319</v>
      </c>
      <c r="D74" s="31" t="s">
        <v>310</v>
      </c>
      <c r="E74" s="31" t="s">
        <v>131</v>
      </c>
      <c r="F74" s="31" t="s">
        <v>83</v>
      </c>
      <c r="G74" s="31" t="s">
        <v>83</v>
      </c>
      <c r="H74" s="32" t="s">
        <v>86</v>
      </c>
      <c r="I74" s="33">
        <v>21</v>
      </c>
      <c r="J74" s="56"/>
      <c r="K74" s="11">
        <v>1</v>
      </c>
      <c r="L74" s="34"/>
      <c r="M74" s="35"/>
      <c r="N74" s="36"/>
      <c r="O74" s="37">
        <f t="shared" si="7"/>
        <v>0</v>
      </c>
      <c r="P74" s="37">
        <f t="shared" si="8"/>
        <v>0</v>
      </c>
      <c r="Q74" s="37">
        <f t="shared" si="9"/>
        <v>0</v>
      </c>
      <c r="R74" s="37">
        <f t="shared" si="10"/>
        <v>0</v>
      </c>
      <c r="S74" s="38"/>
      <c r="T74" s="38"/>
      <c r="U74" s="38"/>
      <c r="V74" s="38"/>
      <c r="W74" s="39"/>
    </row>
    <row r="75" spans="1:23" ht="38.25" x14ac:dyDescent="0.25">
      <c r="A75" s="52" t="s">
        <v>83</v>
      </c>
      <c r="B75" s="11">
        <v>8</v>
      </c>
      <c r="C75" s="31" t="s">
        <v>320</v>
      </c>
      <c r="D75" s="31" t="s">
        <v>318</v>
      </c>
      <c r="E75" s="31" t="s">
        <v>131</v>
      </c>
      <c r="F75" s="31" t="s">
        <v>83</v>
      </c>
      <c r="G75" s="31" t="s">
        <v>83</v>
      </c>
      <c r="H75" s="32" t="s">
        <v>86</v>
      </c>
      <c r="I75" s="33">
        <v>18</v>
      </c>
      <c r="J75" s="56"/>
      <c r="K75" s="11">
        <v>1</v>
      </c>
      <c r="L75" s="34"/>
      <c r="M75" s="35"/>
      <c r="N75" s="36"/>
      <c r="O75" s="37">
        <f t="shared" si="7"/>
        <v>0</v>
      </c>
      <c r="P75" s="37">
        <f t="shared" si="8"/>
        <v>0</v>
      </c>
      <c r="Q75" s="37">
        <f t="shared" si="9"/>
        <v>0</v>
      </c>
      <c r="R75" s="37">
        <f t="shared" si="10"/>
        <v>0</v>
      </c>
      <c r="S75" s="38"/>
      <c r="T75" s="38"/>
      <c r="U75" s="38"/>
      <c r="V75" s="38"/>
      <c r="W75" s="39"/>
    </row>
    <row r="76" spans="1:23" ht="25.5" x14ac:dyDescent="0.25">
      <c r="A76" s="52" t="s">
        <v>83</v>
      </c>
      <c r="B76" s="11">
        <v>9</v>
      </c>
      <c r="C76" s="31" t="s">
        <v>321</v>
      </c>
      <c r="D76" s="31" t="s">
        <v>310</v>
      </c>
      <c r="E76" s="31" t="s">
        <v>131</v>
      </c>
      <c r="F76" s="31" t="s">
        <v>83</v>
      </c>
      <c r="G76" s="31" t="s">
        <v>83</v>
      </c>
      <c r="H76" s="32" t="s">
        <v>86</v>
      </c>
      <c r="I76" s="33">
        <v>24</v>
      </c>
      <c r="J76" s="56"/>
      <c r="K76" s="11">
        <v>1</v>
      </c>
      <c r="L76" s="34"/>
      <c r="M76" s="35"/>
      <c r="N76" s="36"/>
      <c r="O76" s="37">
        <f t="shared" si="7"/>
        <v>0</v>
      </c>
      <c r="P76" s="37">
        <f t="shared" si="8"/>
        <v>0</v>
      </c>
      <c r="Q76" s="37">
        <f t="shared" si="9"/>
        <v>0</v>
      </c>
      <c r="R76" s="37">
        <f t="shared" si="10"/>
        <v>0</v>
      </c>
      <c r="S76" s="38"/>
      <c r="T76" s="38"/>
      <c r="U76" s="38"/>
      <c r="V76" s="38"/>
      <c r="W76" s="39"/>
    </row>
    <row r="77" spans="1:23" ht="25.5" x14ac:dyDescent="0.25">
      <c r="A77" s="52" t="s">
        <v>83</v>
      </c>
      <c r="B77" s="11">
        <v>10</v>
      </c>
      <c r="C77" s="31" t="s">
        <v>322</v>
      </c>
      <c r="D77" s="31" t="s">
        <v>323</v>
      </c>
      <c r="E77" s="31" t="s">
        <v>131</v>
      </c>
      <c r="F77" s="31" t="s">
        <v>83</v>
      </c>
      <c r="G77" s="31" t="s">
        <v>83</v>
      </c>
      <c r="H77" s="32" t="s">
        <v>86</v>
      </c>
      <c r="I77" s="33">
        <v>45</v>
      </c>
      <c r="J77" s="56"/>
      <c r="K77" s="11">
        <v>1</v>
      </c>
      <c r="L77" s="34"/>
      <c r="M77" s="35"/>
      <c r="N77" s="36"/>
      <c r="O77" s="37">
        <f t="shared" si="7"/>
        <v>0</v>
      </c>
      <c r="P77" s="37">
        <f t="shared" si="8"/>
        <v>0</v>
      </c>
      <c r="Q77" s="37">
        <f t="shared" si="9"/>
        <v>0</v>
      </c>
      <c r="R77" s="37">
        <f t="shared" si="10"/>
        <v>0</v>
      </c>
      <c r="S77" s="38"/>
      <c r="T77" s="38"/>
      <c r="U77" s="38"/>
      <c r="V77" s="38"/>
      <c r="W77" s="39"/>
    </row>
    <row r="78" spans="1:23" ht="25.5" x14ac:dyDescent="0.25">
      <c r="A78" s="52" t="s">
        <v>83</v>
      </c>
      <c r="B78" s="11">
        <v>11</v>
      </c>
      <c r="C78" s="31" t="s">
        <v>324</v>
      </c>
      <c r="D78" s="31" t="s">
        <v>83</v>
      </c>
      <c r="E78" s="31" t="s">
        <v>131</v>
      </c>
      <c r="F78" s="31" t="s">
        <v>83</v>
      </c>
      <c r="G78" s="31" t="s">
        <v>83</v>
      </c>
      <c r="H78" s="32" t="s">
        <v>86</v>
      </c>
      <c r="I78" s="33">
        <v>9</v>
      </c>
      <c r="J78" s="56"/>
      <c r="K78" s="11">
        <v>1</v>
      </c>
      <c r="L78" s="34"/>
      <c r="M78" s="35"/>
      <c r="N78" s="36"/>
      <c r="O78" s="37">
        <f t="shared" si="7"/>
        <v>0</v>
      </c>
      <c r="P78" s="37">
        <f t="shared" si="8"/>
        <v>0</v>
      </c>
      <c r="Q78" s="37">
        <f t="shared" si="9"/>
        <v>0</v>
      </c>
      <c r="R78" s="37">
        <f t="shared" si="10"/>
        <v>0</v>
      </c>
      <c r="S78" s="38"/>
      <c r="T78" s="38"/>
      <c r="U78" s="38"/>
      <c r="V78" s="38"/>
      <c r="W78" s="39"/>
    </row>
    <row r="79" spans="1:23" ht="25.5" x14ac:dyDescent="0.25">
      <c r="A79" s="52" t="s">
        <v>83</v>
      </c>
      <c r="B79" s="11">
        <v>12</v>
      </c>
      <c r="C79" s="31" t="s">
        <v>325</v>
      </c>
      <c r="D79" s="31" t="s">
        <v>326</v>
      </c>
      <c r="E79" s="31" t="s">
        <v>131</v>
      </c>
      <c r="F79" s="31" t="s">
        <v>83</v>
      </c>
      <c r="G79" s="31" t="s">
        <v>83</v>
      </c>
      <c r="H79" s="32" t="s">
        <v>86</v>
      </c>
      <c r="I79" s="33">
        <v>204</v>
      </c>
      <c r="J79" s="56"/>
      <c r="K79" s="11">
        <v>1</v>
      </c>
      <c r="L79" s="34"/>
      <c r="M79" s="35"/>
      <c r="N79" s="36"/>
      <c r="O79" s="37">
        <f t="shared" si="7"/>
        <v>0</v>
      </c>
      <c r="P79" s="37">
        <f t="shared" si="8"/>
        <v>0</v>
      </c>
      <c r="Q79" s="37">
        <f t="shared" si="9"/>
        <v>0</v>
      </c>
      <c r="R79" s="37">
        <f t="shared" si="10"/>
        <v>0</v>
      </c>
      <c r="S79" s="38"/>
      <c r="T79" s="38"/>
      <c r="U79" s="38"/>
      <c r="V79" s="38"/>
      <c r="W79" s="39"/>
    </row>
    <row r="80" spans="1:23" ht="25.5" x14ac:dyDescent="0.25">
      <c r="A80" s="52" t="s">
        <v>83</v>
      </c>
      <c r="B80" s="11">
        <v>13</v>
      </c>
      <c r="C80" s="31" t="s">
        <v>327</v>
      </c>
      <c r="D80" s="31" t="s">
        <v>83</v>
      </c>
      <c r="E80" s="31" t="s">
        <v>83</v>
      </c>
      <c r="F80" s="31" t="s">
        <v>83</v>
      </c>
      <c r="G80" s="31" t="s">
        <v>83</v>
      </c>
      <c r="H80" s="32" t="s">
        <v>86</v>
      </c>
      <c r="I80" s="33">
        <v>1</v>
      </c>
      <c r="J80" s="56"/>
      <c r="K80" s="11">
        <v>1</v>
      </c>
      <c r="L80" s="34"/>
      <c r="M80" s="35"/>
      <c r="N80" s="36"/>
      <c r="O80" s="37">
        <f t="shared" si="7"/>
        <v>0</v>
      </c>
      <c r="P80" s="37">
        <f t="shared" si="8"/>
        <v>0</v>
      </c>
      <c r="Q80" s="37">
        <f t="shared" si="9"/>
        <v>0</v>
      </c>
      <c r="R80" s="37">
        <f t="shared" si="10"/>
        <v>0</v>
      </c>
      <c r="S80" s="38"/>
      <c r="T80" s="38"/>
      <c r="U80" s="38"/>
      <c r="V80" s="38"/>
      <c r="W80" s="39"/>
    </row>
    <row r="81" spans="1:23" ht="25.5" x14ac:dyDescent="0.25">
      <c r="A81" s="52" t="s">
        <v>83</v>
      </c>
      <c r="B81" s="11">
        <v>14</v>
      </c>
      <c r="C81" s="31" t="s">
        <v>328</v>
      </c>
      <c r="D81" s="31" t="s">
        <v>329</v>
      </c>
      <c r="E81" s="31" t="s">
        <v>83</v>
      </c>
      <c r="F81" s="31" t="s">
        <v>83</v>
      </c>
      <c r="G81" s="31" t="s">
        <v>83</v>
      </c>
      <c r="H81" s="32" t="s">
        <v>86</v>
      </c>
      <c r="I81" s="33">
        <v>1</v>
      </c>
      <c r="J81" s="56"/>
      <c r="K81" s="11">
        <v>1</v>
      </c>
      <c r="L81" s="34"/>
      <c r="M81" s="35"/>
      <c r="N81" s="36"/>
      <c r="O81" s="37">
        <f t="shared" si="7"/>
        <v>0</v>
      </c>
      <c r="P81" s="37">
        <f t="shared" si="8"/>
        <v>0</v>
      </c>
      <c r="Q81" s="37">
        <f t="shared" si="9"/>
        <v>0</v>
      </c>
      <c r="R81" s="37">
        <f t="shared" si="10"/>
        <v>0</v>
      </c>
      <c r="S81" s="38"/>
      <c r="T81" s="38"/>
      <c r="U81" s="38"/>
      <c r="V81" s="38"/>
      <c r="W81" s="39"/>
    </row>
    <row r="82" spans="1:23" x14ac:dyDescent="0.25">
      <c r="A82" s="52" t="s">
        <v>83</v>
      </c>
      <c r="B82" s="11">
        <v>15</v>
      </c>
      <c r="C82" s="31" t="s">
        <v>330</v>
      </c>
      <c r="D82" s="31" t="s">
        <v>331</v>
      </c>
      <c r="E82" s="31" t="s">
        <v>83</v>
      </c>
      <c r="F82" s="31" t="s">
        <v>83</v>
      </c>
      <c r="G82" s="31" t="s">
        <v>83</v>
      </c>
      <c r="H82" s="32" t="s">
        <v>86</v>
      </c>
      <c r="I82" s="33">
        <v>1</v>
      </c>
      <c r="J82" s="56"/>
      <c r="K82" s="11">
        <v>1</v>
      </c>
      <c r="L82" s="34"/>
      <c r="M82" s="35"/>
      <c r="N82" s="36"/>
      <c r="O82" s="37">
        <f t="shared" si="7"/>
        <v>0</v>
      </c>
      <c r="P82" s="37">
        <f t="shared" si="8"/>
        <v>0</v>
      </c>
      <c r="Q82" s="37">
        <f t="shared" si="9"/>
        <v>0</v>
      </c>
      <c r="R82" s="37">
        <f t="shared" si="10"/>
        <v>0</v>
      </c>
      <c r="S82" s="38"/>
      <c r="T82" s="38"/>
      <c r="U82" s="38"/>
      <c r="V82" s="38"/>
      <c r="W82" s="39"/>
    </row>
    <row r="83" spans="1:23" ht="25.5" x14ac:dyDescent="0.25">
      <c r="A83" s="52" t="s">
        <v>83</v>
      </c>
      <c r="B83" s="11">
        <v>16</v>
      </c>
      <c r="C83" s="31" t="s">
        <v>332</v>
      </c>
      <c r="D83" s="31" t="s">
        <v>333</v>
      </c>
      <c r="E83" s="31" t="s">
        <v>334</v>
      </c>
      <c r="F83" s="31" t="s">
        <v>83</v>
      </c>
      <c r="G83" s="31" t="s">
        <v>83</v>
      </c>
      <c r="H83" s="32" t="s">
        <v>86</v>
      </c>
      <c r="I83" s="33">
        <v>1</v>
      </c>
      <c r="J83" s="56"/>
      <c r="K83" s="11">
        <v>1</v>
      </c>
      <c r="L83" s="34"/>
      <c r="M83" s="35"/>
      <c r="N83" s="36"/>
      <c r="O83" s="37">
        <f t="shared" si="7"/>
        <v>0</v>
      </c>
      <c r="P83" s="37">
        <f t="shared" si="8"/>
        <v>0</v>
      </c>
      <c r="Q83" s="37">
        <f t="shared" si="9"/>
        <v>0</v>
      </c>
      <c r="R83" s="37">
        <f t="shared" si="10"/>
        <v>0</v>
      </c>
      <c r="S83" s="38"/>
      <c r="T83" s="38"/>
      <c r="U83" s="38"/>
      <c r="V83" s="38"/>
      <c r="W83" s="39"/>
    </row>
    <row r="84" spans="1:23" ht="13.5" thickBot="1" x14ac:dyDescent="0.3">
      <c r="A84" s="53" t="s">
        <v>83</v>
      </c>
      <c r="B84" s="13">
        <v>17</v>
      </c>
      <c r="C84" s="40" t="s">
        <v>335</v>
      </c>
      <c r="D84" s="40" t="s">
        <v>83</v>
      </c>
      <c r="E84" s="40" t="s">
        <v>83</v>
      </c>
      <c r="F84" s="40" t="s">
        <v>83</v>
      </c>
      <c r="G84" s="40" t="s">
        <v>83</v>
      </c>
      <c r="H84" s="41" t="s">
        <v>86</v>
      </c>
      <c r="I84" s="42">
        <v>1</v>
      </c>
      <c r="J84" s="57"/>
      <c r="K84" s="13">
        <v>1</v>
      </c>
      <c r="L84" s="43"/>
      <c r="M84" s="44"/>
      <c r="N84" s="45"/>
      <c r="O84" s="46">
        <f t="shared" si="7"/>
        <v>0</v>
      </c>
      <c r="P84" s="46">
        <f t="shared" si="8"/>
        <v>0</v>
      </c>
      <c r="Q84" s="46">
        <f t="shared" si="9"/>
        <v>0</v>
      </c>
      <c r="R84" s="46">
        <f t="shared" si="10"/>
        <v>0</v>
      </c>
      <c r="S84" s="47"/>
      <c r="T84" s="47"/>
      <c r="U84" s="47"/>
      <c r="V84" s="47"/>
      <c r="W84" s="48"/>
    </row>
    <row r="85" spans="1:23" ht="13.5" thickBot="1" x14ac:dyDescent="0.3">
      <c r="P85" s="58" t="s">
        <v>95</v>
      </c>
      <c r="Q85" s="59">
        <f>SUM(Q68:Q84)</f>
        <v>0</v>
      </c>
      <c r="R85" s="60">
        <f>SUM(R68:R84)</f>
        <v>0</v>
      </c>
    </row>
    <row r="87" spans="1:23" ht="13.5" thickBot="1" x14ac:dyDescent="0.3"/>
    <row r="88" spans="1:23" ht="13.5" thickBot="1" x14ac:dyDescent="0.3">
      <c r="A88" s="49" t="s">
        <v>55</v>
      </c>
      <c r="B88" s="54" t="s">
        <v>168</v>
      </c>
      <c r="C88" s="18" t="s">
        <v>336</v>
      </c>
      <c r="D88" s="18"/>
      <c r="E88" s="18"/>
      <c r="F88" s="18"/>
      <c r="G88" s="18"/>
      <c r="H88" s="18" t="s">
        <v>58</v>
      </c>
      <c r="I88" s="18"/>
      <c r="J88" s="8"/>
      <c r="K88" s="7"/>
      <c r="L88" s="18" t="s">
        <v>337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8"/>
    </row>
    <row r="89" spans="1:23" ht="26.25" thickBot="1" x14ac:dyDescent="0.3">
      <c r="A89" s="50" t="s">
        <v>60</v>
      </c>
      <c r="B89" s="19" t="s">
        <v>61</v>
      </c>
      <c r="C89" s="20" t="s">
        <v>62</v>
      </c>
      <c r="D89" s="20" t="s">
        <v>63</v>
      </c>
      <c r="E89" s="20" t="s">
        <v>64</v>
      </c>
      <c r="F89" s="20" t="s">
        <v>65</v>
      </c>
      <c r="G89" s="20" t="s">
        <v>66</v>
      </c>
      <c r="H89" s="20" t="s">
        <v>67</v>
      </c>
      <c r="I89" s="20" t="s">
        <v>68</v>
      </c>
      <c r="J89" s="21" t="s">
        <v>69</v>
      </c>
      <c r="K89" s="19" t="s">
        <v>70</v>
      </c>
      <c r="L89" s="20" t="s">
        <v>71</v>
      </c>
      <c r="M89" s="20" t="s">
        <v>72</v>
      </c>
      <c r="N89" s="20" t="s">
        <v>73</v>
      </c>
      <c r="O89" s="20" t="s">
        <v>74</v>
      </c>
      <c r="P89" s="20" t="s">
        <v>75</v>
      </c>
      <c r="Q89" s="20" t="s">
        <v>76</v>
      </c>
      <c r="R89" s="20" t="s">
        <v>77</v>
      </c>
      <c r="S89" s="20" t="s">
        <v>78</v>
      </c>
      <c r="T89" s="20" t="s">
        <v>79</v>
      </c>
      <c r="U89" s="20" t="s">
        <v>80</v>
      </c>
      <c r="V89" s="20" t="s">
        <v>81</v>
      </c>
      <c r="W89" s="21" t="s">
        <v>82</v>
      </c>
    </row>
    <row r="90" spans="1:23" x14ac:dyDescent="0.25">
      <c r="A90" s="51" t="s">
        <v>83</v>
      </c>
      <c r="B90" s="9">
        <v>1</v>
      </c>
      <c r="C90" s="22" t="s">
        <v>338</v>
      </c>
      <c r="D90" s="22" t="s">
        <v>339</v>
      </c>
      <c r="E90" s="22" t="s">
        <v>83</v>
      </c>
      <c r="F90" s="22" t="s">
        <v>83</v>
      </c>
      <c r="G90" s="22" t="s">
        <v>83</v>
      </c>
      <c r="H90" s="23" t="s">
        <v>86</v>
      </c>
      <c r="I90" s="24">
        <v>1</v>
      </c>
      <c r="J90" s="55"/>
      <c r="K90" s="9">
        <v>1</v>
      </c>
      <c r="L90" s="25"/>
      <c r="M90" s="26"/>
      <c r="N90" s="27"/>
      <c r="O90" s="28">
        <f t="shared" ref="O90:O97" si="11">ROUND(ROUND(L90,4)*(1-M90),4)</f>
        <v>0</v>
      </c>
      <c r="P90" s="28">
        <f t="shared" ref="P90:P97" si="12">ROUND(ROUND(O90,4)*(1+N90),4)</f>
        <v>0</v>
      </c>
      <c r="Q90" s="28">
        <f t="shared" ref="Q90:R97" si="13">ROUND($I90*O90,4)</f>
        <v>0</v>
      </c>
      <c r="R90" s="28">
        <f t="shared" si="13"/>
        <v>0</v>
      </c>
      <c r="S90" s="29"/>
      <c r="T90" s="29"/>
      <c r="U90" s="29"/>
      <c r="V90" s="29"/>
      <c r="W90" s="30"/>
    </row>
    <row r="91" spans="1:23" ht="25.5" x14ac:dyDescent="0.25">
      <c r="A91" s="52" t="s">
        <v>83</v>
      </c>
      <c r="B91" s="11">
        <v>2</v>
      </c>
      <c r="C91" s="31" t="s">
        <v>340</v>
      </c>
      <c r="D91" s="31" t="s">
        <v>341</v>
      </c>
      <c r="E91" s="31" t="s">
        <v>83</v>
      </c>
      <c r="F91" s="31" t="s">
        <v>83</v>
      </c>
      <c r="G91" s="31" t="s">
        <v>83</v>
      </c>
      <c r="H91" s="32" t="s">
        <v>86</v>
      </c>
      <c r="I91" s="33">
        <v>1</v>
      </c>
      <c r="J91" s="56"/>
      <c r="K91" s="11">
        <v>1</v>
      </c>
      <c r="L91" s="34"/>
      <c r="M91" s="35"/>
      <c r="N91" s="36"/>
      <c r="O91" s="37">
        <f t="shared" si="11"/>
        <v>0</v>
      </c>
      <c r="P91" s="37">
        <f t="shared" si="12"/>
        <v>0</v>
      </c>
      <c r="Q91" s="37">
        <f t="shared" si="13"/>
        <v>0</v>
      </c>
      <c r="R91" s="37">
        <f t="shared" si="13"/>
        <v>0</v>
      </c>
      <c r="S91" s="38"/>
      <c r="T91" s="38"/>
      <c r="U91" s="38"/>
      <c r="V91" s="38"/>
      <c r="W91" s="39"/>
    </row>
    <row r="92" spans="1:23" ht="25.5" x14ac:dyDescent="0.25">
      <c r="A92" s="52" t="s">
        <v>83</v>
      </c>
      <c r="B92" s="11">
        <v>3</v>
      </c>
      <c r="C92" s="31" t="s">
        <v>342</v>
      </c>
      <c r="D92" s="31" t="s">
        <v>83</v>
      </c>
      <c r="E92" s="31" t="s">
        <v>83</v>
      </c>
      <c r="F92" s="31" t="s">
        <v>83</v>
      </c>
      <c r="G92" s="31" t="s">
        <v>83</v>
      </c>
      <c r="H92" s="32" t="s">
        <v>86</v>
      </c>
      <c r="I92" s="33">
        <v>1</v>
      </c>
      <c r="J92" s="56"/>
      <c r="K92" s="11">
        <v>1</v>
      </c>
      <c r="L92" s="34"/>
      <c r="M92" s="35"/>
      <c r="N92" s="36"/>
      <c r="O92" s="37">
        <f t="shared" si="11"/>
        <v>0</v>
      </c>
      <c r="P92" s="37">
        <f t="shared" si="12"/>
        <v>0</v>
      </c>
      <c r="Q92" s="37">
        <f t="shared" si="13"/>
        <v>0</v>
      </c>
      <c r="R92" s="37">
        <f t="shared" si="13"/>
        <v>0</v>
      </c>
      <c r="S92" s="38"/>
      <c r="T92" s="38"/>
      <c r="U92" s="38"/>
      <c r="V92" s="38"/>
      <c r="W92" s="39"/>
    </row>
    <row r="93" spans="1:23" ht="25.5" x14ac:dyDescent="0.25">
      <c r="A93" s="52" t="s">
        <v>83</v>
      </c>
      <c r="B93" s="11">
        <v>4</v>
      </c>
      <c r="C93" s="31" t="s">
        <v>343</v>
      </c>
      <c r="D93" s="31" t="s">
        <v>83</v>
      </c>
      <c r="E93" s="31" t="s">
        <v>83</v>
      </c>
      <c r="F93" s="31" t="s">
        <v>83</v>
      </c>
      <c r="G93" s="31" t="s">
        <v>83</v>
      </c>
      <c r="H93" s="32" t="s">
        <v>86</v>
      </c>
      <c r="I93" s="33">
        <v>1</v>
      </c>
      <c r="J93" s="56"/>
      <c r="K93" s="11">
        <v>1</v>
      </c>
      <c r="L93" s="34"/>
      <c r="M93" s="35"/>
      <c r="N93" s="36"/>
      <c r="O93" s="37">
        <f t="shared" si="11"/>
        <v>0</v>
      </c>
      <c r="P93" s="37">
        <f t="shared" si="12"/>
        <v>0</v>
      </c>
      <c r="Q93" s="37">
        <f t="shared" si="13"/>
        <v>0</v>
      </c>
      <c r="R93" s="37">
        <f t="shared" si="13"/>
        <v>0</v>
      </c>
      <c r="S93" s="38"/>
      <c r="T93" s="38"/>
      <c r="U93" s="38"/>
      <c r="V93" s="38"/>
      <c r="W93" s="39"/>
    </row>
    <row r="94" spans="1:23" ht="25.5" x14ac:dyDescent="0.25">
      <c r="A94" s="52" t="s">
        <v>83</v>
      </c>
      <c r="B94" s="11">
        <v>5</v>
      </c>
      <c r="C94" s="31" t="s">
        <v>344</v>
      </c>
      <c r="D94" s="31" t="s">
        <v>341</v>
      </c>
      <c r="E94" s="31" t="s">
        <v>83</v>
      </c>
      <c r="F94" s="31" t="s">
        <v>83</v>
      </c>
      <c r="G94" s="31" t="s">
        <v>83</v>
      </c>
      <c r="H94" s="32" t="s">
        <v>86</v>
      </c>
      <c r="I94" s="33">
        <v>1</v>
      </c>
      <c r="J94" s="56"/>
      <c r="K94" s="11">
        <v>1</v>
      </c>
      <c r="L94" s="34"/>
      <c r="M94" s="35"/>
      <c r="N94" s="36"/>
      <c r="O94" s="37">
        <f t="shared" si="11"/>
        <v>0</v>
      </c>
      <c r="P94" s="37">
        <f t="shared" si="12"/>
        <v>0</v>
      </c>
      <c r="Q94" s="37">
        <f t="shared" si="13"/>
        <v>0</v>
      </c>
      <c r="R94" s="37">
        <f t="shared" si="13"/>
        <v>0</v>
      </c>
      <c r="S94" s="38"/>
      <c r="T94" s="38"/>
      <c r="U94" s="38"/>
      <c r="V94" s="38"/>
      <c r="W94" s="39"/>
    </row>
    <row r="95" spans="1:23" ht="25.5" x14ac:dyDescent="0.25">
      <c r="A95" s="52" t="s">
        <v>83</v>
      </c>
      <c r="B95" s="11">
        <v>6</v>
      </c>
      <c r="C95" s="31" t="s">
        <v>345</v>
      </c>
      <c r="D95" s="31" t="s">
        <v>341</v>
      </c>
      <c r="E95" s="31" t="s">
        <v>83</v>
      </c>
      <c r="F95" s="31" t="s">
        <v>83</v>
      </c>
      <c r="G95" s="31" t="s">
        <v>83</v>
      </c>
      <c r="H95" s="32" t="s">
        <v>86</v>
      </c>
      <c r="I95" s="33">
        <v>1</v>
      </c>
      <c r="J95" s="56"/>
      <c r="K95" s="11">
        <v>1</v>
      </c>
      <c r="L95" s="34"/>
      <c r="M95" s="35"/>
      <c r="N95" s="36"/>
      <c r="O95" s="37">
        <f t="shared" si="11"/>
        <v>0</v>
      </c>
      <c r="P95" s="37">
        <f t="shared" si="12"/>
        <v>0</v>
      </c>
      <c r="Q95" s="37">
        <f t="shared" si="13"/>
        <v>0</v>
      </c>
      <c r="R95" s="37">
        <f t="shared" si="13"/>
        <v>0</v>
      </c>
      <c r="S95" s="38"/>
      <c r="T95" s="38"/>
      <c r="U95" s="38"/>
      <c r="V95" s="38"/>
      <c r="W95" s="39"/>
    </row>
    <row r="96" spans="1:23" ht="25.5" x14ac:dyDescent="0.25">
      <c r="A96" s="52" t="s">
        <v>83</v>
      </c>
      <c r="B96" s="11">
        <v>7</v>
      </c>
      <c r="C96" s="31" t="s">
        <v>346</v>
      </c>
      <c r="D96" s="31" t="s">
        <v>347</v>
      </c>
      <c r="E96" s="31" t="s">
        <v>83</v>
      </c>
      <c r="F96" s="31" t="s">
        <v>83</v>
      </c>
      <c r="G96" s="31" t="s">
        <v>83</v>
      </c>
      <c r="H96" s="32" t="s">
        <v>86</v>
      </c>
      <c r="I96" s="33">
        <v>1</v>
      </c>
      <c r="J96" s="56"/>
      <c r="K96" s="11">
        <v>1</v>
      </c>
      <c r="L96" s="34"/>
      <c r="M96" s="35"/>
      <c r="N96" s="36"/>
      <c r="O96" s="37">
        <f t="shared" si="11"/>
        <v>0</v>
      </c>
      <c r="P96" s="37">
        <f t="shared" si="12"/>
        <v>0</v>
      </c>
      <c r="Q96" s="37">
        <f t="shared" si="13"/>
        <v>0</v>
      </c>
      <c r="R96" s="37">
        <f t="shared" si="13"/>
        <v>0</v>
      </c>
      <c r="S96" s="38"/>
      <c r="T96" s="38"/>
      <c r="U96" s="38"/>
      <c r="V96" s="38"/>
      <c r="W96" s="39"/>
    </row>
    <row r="97" spans="1:23" ht="26.25" thickBot="1" x14ac:dyDescent="0.3">
      <c r="A97" s="53" t="s">
        <v>83</v>
      </c>
      <c r="B97" s="13">
        <v>8</v>
      </c>
      <c r="C97" s="40" t="s">
        <v>348</v>
      </c>
      <c r="D97" s="40" t="s">
        <v>347</v>
      </c>
      <c r="E97" s="40" t="s">
        <v>83</v>
      </c>
      <c r="F97" s="40" t="s">
        <v>83</v>
      </c>
      <c r="G97" s="40" t="s">
        <v>83</v>
      </c>
      <c r="H97" s="41" t="s">
        <v>86</v>
      </c>
      <c r="I97" s="42">
        <v>1</v>
      </c>
      <c r="J97" s="57"/>
      <c r="K97" s="13">
        <v>1</v>
      </c>
      <c r="L97" s="43"/>
      <c r="M97" s="44"/>
      <c r="N97" s="45"/>
      <c r="O97" s="46">
        <f t="shared" si="11"/>
        <v>0</v>
      </c>
      <c r="P97" s="46">
        <f t="shared" si="12"/>
        <v>0</v>
      </c>
      <c r="Q97" s="46">
        <f t="shared" si="13"/>
        <v>0</v>
      </c>
      <c r="R97" s="46">
        <f t="shared" si="13"/>
        <v>0</v>
      </c>
      <c r="S97" s="47"/>
      <c r="T97" s="47"/>
      <c r="U97" s="47"/>
      <c r="V97" s="47"/>
      <c r="W97" s="48"/>
    </row>
    <row r="98" spans="1:23" ht="13.5" thickBot="1" x14ac:dyDescent="0.3">
      <c r="P98" s="58" t="s">
        <v>95</v>
      </c>
      <c r="Q98" s="59">
        <f>SUM(Q90:Q97)</f>
        <v>0</v>
      </c>
      <c r="R98" s="60">
        <f>SUM(R90:R97)</f>
        <v>0</v>
      </c>
    </row>
  </sheetData>
  <sheetProtection algorithmName="SHA-512" hashValue="Z8pRYr6oo/soSNSO0Sd3JNYBO0FLar3/vAPzVGRbaxZsfHfTwVVZZEzW7YdKLmAq6MwadNkNj3J4Clxx3dGWPQ==" saltValue="y8Q29WN+Tl9YI5PsFAzPD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2" fitToHeight="0" pageOrder="overThenDown" orientation="landscape" r:id="rId1"/>
  <headerFooter>
    <oddHeader>&amp;ROBR-8A</oddHeader>
    <oddFooter>&amp;LJN št. 16-18/17&amp;RStran &amp;P od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9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61.140625" style="1" customWidth="1"/>
    <col min="4" max="4" width="37.28515625" style="1" customWidth="1"/>
    <col min="5" max="5" width="25.285156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349</v>
      </c>
      <c r="C5" s="2" t="s">
        <v>350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55</v>
      </c>
      <c r="B11" s="54" t="s">
        <v>56</v>
      </c>
      <c r="C11" s="18" t="s">
        <v>351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352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ht="25.5" x14ac:dyDescent="0.25">
      <c r="A13" s="51" t="s">
        <v>83</v>
      </c>
      <c r="B13" s="9">
        <v>1</v>
      </c>
      <c r="C13" s="22" t="s">
        <v>353</v>
      </c>
      <c r="D13" s="22" t="s">
        <v>354</v>
      </c>
      <c r="E13" s="22" t="s">
        <v>131</v>
      </c>
      <c r="F13" s="22" t="s">
        <v>83</v>
      </c>
      <c r="G13" s="22" t="s">
        <v>83</v>
      </c>
      <c r="H13" s="23" t="s">
        <v>86</v>
      </c>
      <c r="I13" s="24">
        <v>10</v>
      </c>
      <c r="J13" s="55"/>
      <c r="K13" s="9">
        <v>1</v>
      </c>
      <c r="L13" s="25"/>
      <c r="M13" s="26"/>
      <c r="N13" s="27"/>
      <c r="O13" s="28">
        <f t="shared" ref="O13:O38" si="0">ROUND(ROUND(L13,4)*(1-M13),4)</f>
        <v>0</v>
      </c>
      <c r="P13" s="28">
        <f t="shared" ref="P13:P38" si="1">ROUND(ROUND(O13,4)*(1+N13),4)</f>
        <v>0</v>
      </c>
      <c r="Q13" s="28">
        <f t="shared" ref="Q13:Q38" si="2">ROUND($I13*O13,4)</f>
        <v>0</v>
      </c>
      <c r="R13" s="28">
        <f t="shared" ref="R13:R38" si="3">ROUND($I13*P13,4)</f>
        <v>0</v>
      </c>
      <c r="S13" s="29"/>
      <c r="T13" s="29"/>
      <c r="U13" s="29"/>
      <c r="V13" s="29"/>
      <c r="W13" s="30"/>
    </row>
    <row r="14" spans="1:23" ht="25.5" x14ac:dyDescent="0.25">
      <c r="A14" s="52" t="s">
        <v>83</v>
      </c>
      <c r="B14" s="11">
        <v>2</v>
      </c>
      <c r="C14" s="31" t="s">
        <v>355</v>
      </c>
      <c r="D14" s="31" t="s">
        <v>354</v>
      </c>
      <c r="E14" s="31" t="s">
        <v>131</v>
      </c>
      <c r="F14" s="31" t="s">
        <v>83</v>
      </c>
      <c r="G14" s="31" t="s">
        <v>83</v>
      </c>
      <c r="H14" s="32" t="s">
        <v>86</v>
      </c>
      <c r="I14" s="33">
        <v>5</v>
      </c>
      <c r="J14" s="56"/>
      <c r="K14" s="11">
        <v>1</v>
      </c>
      <c r="L14" s="34"/>
      <c r="M14" s="35"/>
      <c r="N14" s="36"/>
      <c r="O14" s="37">
        <f t="shared" si="0"/>
        <v>0</v>
      </c>
      <c r="P14" s="37">
        <f t="shared" si="1"/>
        <v>0</v>
      </c>
      <c r="Q14" s="37">
        <f t="shared" si="2"/>
        <v>0</v>
      </c>
      <c r="R14" s="37">
        <f t="shared" si="3"/>
        <v>0</v>
      </c>
      <c r="S14" s="38"/>
      <c r="T14" s="38"/>
      <c r="U14" s="38"/>
      <c r="V14" s="38"/>
      <c r="W14" s="39"/>
    </row>
    <row r="15" spans="1:23" ht="25.5" x14ac:dyDescent="0.25">
      <c r="A15" s="52" t="s">
        <v>83</v>
      </c>
      <c r="B15" s="11">
        <v>3</v>
      </c>
      <c r="C15" s="31" t="s">
        <v>356</v>
      </c>
      <c r="D15" s="31" t="s">
        <v>354</v>
      </c>
      <c r="E15" s="31" t="s">
        <v>131</v>
      </c>
      <c r="F15" s="31" t="s">
        <v>83</v>
      </c>
      <c r="G15" s="31" t="s">
        <v>83</v>
      </c>
      <c r="H15" s="32" t="s">
        <v>86</v>
      </c>
      <c r="I15" s="33">
        <v>5</v>
      </c>
      <c r="J15" s="56"/>
      <c r="K15" s="11">
        <v>1</v>
      </c>
      <c r="L15" s="34"/>
      <c r="M15" s="35"/>
      <c r="N15" s="36"/>
      <c r="O15" s="37">
        <f t="shared" si="0"/>
        <v>0</v>
      </c>
      <c r="P15" s="37">
        <f t="shared" si="1"/>
        <v>0</v>
      </c>
      <c r="Q15" s="37">
        <f t="shared" si="2"/>
        <v>0</v>
      </c>
      <c r="R15" s="37">
        <f t="shared" si="3"/>
        <v>0</v>
      </c>
      <c r="S15" s="38"/>
      <c r="T15" s="38"/>
      <c r="U15" s="38"/>
      <c r="V15" s="38"/>
      <c r="W15" s="39"/>
    </row>
    <row r="16" spans="1:23" ht="25.5" x14ac:dyDescent="0.25">
      <c r="A16" s="52" t="s">
        <v>83</v>
      </c>
      <c r="B16" s="11">
        <v>4</v>
      </c>
      <c r="C16" s="31" t="s">
        <v>357</v>
      </c>
      <c r="D16" s="31" t="s">
        <v>354</v>
      </c>
      <c r="E16" s="31" t="s">
        <v>131</v>
      </c>
      <c r="F16" s="31" t="s">
        <v>83</v>
      </c>
      <c r="G16" s="31" t="s">
        <v>83</v>
      </c>
      <c r="H16" s="32" t="s">
        <v>86</v>
      </c>
      <c r="I16" s="33">
        <v>10</v>
      </c>
      <c r="J16" s="56"/>
      <c r="K16" s="11">
        <v>1</v>
      </c>
      <c r="L16" s="34"/>
      <c r="M16" s="35"/>
      <c r="N16" s="36"/>
      <c r="O16" s="37">
        <f t="shared" si="0"/>
        <v>0</v>
      </c>
      <c r="P16" s="37">
        <f t="shared" si="1"/>
        <v>0</v>
      </c>
      <c r="Q16" s="37">
        <f t="shared" si="2"/>
        <v>0</v>
      </c>
      <c r="R16" s="37">
        <f t="shared" si="3"/>
        <v>0</v>
      </c>
      <c r="S16" s="38"/>
      <c r="T16" s="38"/>
      <c r="U16" s="38"/>
      <c r="V16" s="38"/>
      <c r="W16" s="39"/>
    </row>
    <row r="17" spans="1:23" ht="25.5" x14ac:dyDescent="0.25">
      <c r="A17" s="52" t="s">
        <v>83</v>
      </c>
      <c r="B17" s="11">
        <v>5</v>
      </c>
      <c r="C17" s="31" t="s">
        <v>358</v>
      </c>
      <c r="D17" s="31" t="s">
        <v>354</v>
      </c>
      <c r="E17" s="31" t="s">
        <v>131</v>
      </c>
      <c r="F17" s="31" t="s">
        <v>83</v>
      </c>
      <c r="G17" s="31" t="s">
        <v>83</v>
      </c>
      <c r="H17" s="32" t="s">
        <v>86</v>
      </c>
      <c r="I17" s="33">
        <v>10</v>
      </c>
      <c r="J17" s="56"/>
      <c r="K17" s="11">
        <v>1</v>
      </c>
      <c r="L17" s="34"/>
      <c r="M17" s="35"/>
      <c r="N17" s="36"/>
      <c r="O17" s="37">
        <f t="shared" si="0"/>
        <v>0</v>
      </c>
      <c r="P17" s="37">
        <f t="shared" si="1"/>
        <v>0</v>
      </c>
      <c r="Q17" s="37">
        <f t="shared" si="2"/>
        <v>0</v>
      </c>
      <c r="R17" s="37">
        <f t="shared" si="3"/>
        <v>0</v>
      </c>
      <c r="S17" s="38"/>
      <c r="T17" s="38"/>
      <c r="U17" s="38"/>
      <c r="V17" s="38"/>
      <c r="W17" s="39"/>
    </row>
    <row r="18" spans="1:23" ht="25.5" x14ac:dyDescent="0.25">
      <c r="A18" s="52" t="s">
        <v>83</v>
      </c>
      <c r="B18" s="11">
        <v>6</v>
      </c>
      <c r="C18" s="31" t="s">
        <v>359</v>
      </c>
      <c r="D18" s="31" t="s">
        <v>354</v>
      </c>
      <c r="E18" s="31" t="s">
        <v>131</v>
      </c>
      <c r="F18" s="31" t="s">
        <v>83</v>
      </c>
      <c r="G18" s="31" t="s">
        <v>83</v>
      </c>
      <c r="H18" s="32" t="s">
        <v>86</v>
      </c>
      <c r="I18" s="33">
        <v>1</v>
      </c>
      <c r="J18" s="56"/>
      <c r="K18" s="11">
        <v>1</v>
      </c>
      <c r="L18" s="34"/>
      <c r="M18" s="35"/>
      <c r="N18" s="36"/>
      <c r="O18" s="37">
        <f t="shared" si="0"/>
        <v>0</v>
      </c>
      <c r="P18" s="37">
        <f t="shared" si="1"/>
        <v>0</v>
      </c>
      <c r="Q18" s="37">
        <f t="shared" si="2"/>
        <v>0</v>
      </c>
      <c r="R18" s="37">
        <f t="shared" si="3"/>
        <v>0</v>
      </c>
      <c r="S18" s="38"/>
      <c r="T18" s="38"/>
      <c r="U18" s="38"/>
      <c r="V18" s="38"/>
      <c r="W18" s="39"/>
    </row>
    <row r="19" spans="1:23" ht="25.5" x14ac:dyDescent="0.25">
      <c r="A19" s="52" t="s">
        <v>83</v>
      </c>
      <c r="B19" s="11">
        <v>7</v>
      </c>
      <c r="C19" s="31" t="s">
        <v>360</v>
      </c>
      <c r="D19" s="31" t="s">
        <v>354</v>
      </c>
      <c r="E19" s="31" t="s">
        <v>131</v>
      </c>
      <c r="F19" s="31" t="s">
        <v>83</v>
      </c>
      <c r="G19" s="31" t="s">
        <v>83</v>
      </c>
      <c r="H19" s="32" t="s">
        <v>86</v>
      </c>
      <c r="I19" s="33">
        <v>1</v>
      </c>
      <c r="J19" s="56"/>
      <c r="K19" s="11">
        <v>1</v>
      </c>
      <c r="L19" s="34"/>
      <c r="M19" s="35"/>
      <c r="N19" s="36"/>
      <c r="O19" s="37">
        <f t="shared" si="0"/>
        <v>0</v>
      </c>
      <c r="P19" s="37">
        <f t="shared" si="1"/>
        <v>0</v>
      </c>
      <c r="Q19" s="37">
        <f t="shared" si="2"/>
        <v>0</v>
      </c>
      <c r="R19" s="37">
        <f t="shared" si="3"/>
        <v>0</v>
      </c>
      <c r="S19" s="38"/>
      <c r="T19" s="38"/>
      <c r="U19" s="38"/>
      <c r="V19" s="38"/>
      <c r="W19" s="39"/>
    </row>
    <row r="20" spans="1:23" x14ac:dyDescent="0.25">
      <c r="A20" s="52" t="s">
        <v>83</v>
      </c>
      <c r="B20" s="11">
        <v>8</v>
      </c>
      <c r="C20" s="31" t="s">
        <v>361</v>
      </c>
      <c r="D20" s="31" t="s">
        <v>83</v>
      </c>
      <c r="E20" s="31" t="s">
        <v>131</v>
      </c>
      <c r="F20" s="31" t="s">
        <v>83</v>
      </c>
      <c r="G20" s="31" t="s">
        <v>83</v>
      </c>
      <c r="H20" s="32" t="s">
        <v>86</v>
      </c>
      <c r="I20" s="33">
        <v>5</v>
      </c>
      <c r="J20" s="56"/>
      <c r="K20" s="11">
        <v>1</v>
      </c>
      <c r="L20" s="34"/>
      <c r="M20" s="35"/>
      <c r="N20" s="36"/>
      <c r="O20" s="37">
        <f t="shared" si="0"/>
        <v>0</v>
      </c>
      <c r="P20" s="37">
        <f t="shared" si="1"/>
        <v>0</v>
      </c>
      <c r="Q20" s="37">
        <f t="shared" si="2"/>
        <v>0</v>
      </c>
      <c r="R20" s="37">
        <f t="shared" si="3"/>
        <v>0</v>
      </c>
      <c r="S20" s="38"/>
      <c r="T20" s="38"/>
      <c r="U20" s="38"/>
      <c r="V20" s="38"/>
      <c r="W20" s="39"/>
    </row>
    <row r="21" spans="1:23" x14ac:dyDescent="0.25">
      <c r="A21" s="52" t="s">
        <v>83</v>
      </c>
      <c r="B21" s="11">
        <v>9</v>
      </c>
      <c r="C21" s="31" t="s">
        <v>362</v>
      </c>
      <c r="D21" s="31" t="s">
        <v>83</v>
      </c>
      <c r="E21" s="31" t="s">
        <v>131</v>
      </c>
      <c r="F21" s="31" t="s">
        <v>83</v>
      </c>
      <c r="G21" s="31" t="s">
        <v>83</v>
      </c>
      <c r="H21" s="32" t="s">
        <v>86</v>
      </c>
      <c r="I21" s="33">
        <v>10</v>
      </c>
      <c r="J21" s="56"/>
      <c r="K21" s="11">
        <v>1</v>
      </c>
      <c r="L21" s="34"/>
      <c r="M21" s="35"/>
      <c r="N21" s="36"/>
      <c r="O21" s="37">
        <f t="shared" si="0"/>
        <v>0</v>
      </c>
      <c r="P21" s="37">
        <f t="shared" si="1"/>
        <v>0</v>
      </c>
      <c r="Q21" s="37">
        <f t="shared" si="2"/>
        <v>0</v>
      </c>
      <c r="R21" s="37">
        <f t="shared" si="3"/>
        <v>0</v>
      </c>
      <c r="S21" s="38"/>
      <c r="T21" s="38"/>
      <c r="U21" s="38"/>
      <c r="V21" s="38"/>
      <c r="W21" s="39"/>
    </row>
    <row r="22" spans="1:23" x14ac:dyDescent="0.25">
      <c r="A22" s="52" t="s">
        <v>83</v>
      </c>
      <c r="B22" s="11">
        <v>10</v>
      </c>
      <c r="C22" s="31" t="s">
        <v>363</v>
      </c>
      <c r="D22" s="31" t="s">
        <v>83</v>
      </c>
      <c r="E22" s="31" t="s">
        <v>131</v>
      </c>
      <c r="F22" s="31" t="s">
        <v>83</v>
      </c>
      <c r="G22" s="31" t="s">
        <v>83</v>
      </c>
      <c r="H22" s="32" t="s">
        <v>86</v>
      </c>
      <c r="I22" s="33">
        <v>2</v>
      </c>
      <c r="J22" s="56"/>
      <c r="K22" s="11">
        <v>1</v>
      </c>
      <c r="L22" s="34"/>
      <c r="M22" s="35"/>
      <c r="N22" s="36"/>
      <c r="O22" s="37">
        <f t="shared" si="0"/>
        <v>0</v>
      </c>
      <c r="P22" s="37">
        <f t="shared" si="1"/>
        <v>0</v>
      </c>
      <c r="Q22" s="37">
        <f t="shared" si="2"/>
        <v>0</v>
      </c>
      <c r="R22" s="37">
        <f t="shared" si="3"/>
        <v>0</v>
      </c>
      <c r="S22" s="38"/>
      <c r="T22" s="38"/>
      <c r="U22" s="38"/>
      <c r="V22" s="38"/>
      <c r="W22" s="39"/>
    </row>
    <row r="23" spans="1:23" x14ac:dyDescent="0.25">
      <c r="A23" s="52" t="s">
        <v>83</v>
      </c>
      <c r="B23" s="11">
        <v>11</v>
      </c>
      <c r="C23" s="31" t="s">
        <v>364</v>
      </c>
      <c r="D23" s="31" t="s">
        <v>83</v>
      </c>
      <c r="E23" s="31" t="s">
        <v>131</v>
      </c>
      <c r="F23" s="31" t="s">
        <v>83</v>
      </c>
      <c r="G23" s="31" t="s">
        <v>83</v>
      </c>
      <c r="H23" s="32" t="s">
        <v>86</v>
      </c>
      <c r="I23" s="33">
        <v>6</v>
      </c>
      <c r="J23" s="56"/>
      <c r="K23" s="11">
        <v>1</v>
      </c>
      <c r="L23" s="34"/>
      <c r="M23" s="35"/>
      <c r="N23" s="36"/>
      <c r="O23" s="37">
        <f t="shared" si="0"/>
        <v>0</v>
      </c>
      <c r="P23" s="37">
        <f t="shared" si="1"/>
        <v>0</v>
      </c>
      <c r="Q23" s="37">
        <f t="shared" si="2"/>
        <v>0</v>
      </c>
      <c r="R23" s="37">
        <f t="shared" si="3"/>
        <v>0</v>
      </c>
      <c r="S23" s="38"/>
      <c r="T23" s="38"/>
      <c r="U23" s="38"/>
      <c r="V23" s="38"/>
      <c r="W23" s="39"/>
    </row>
    <row r="24" spans="1:23" x14ac:dyDescent="0.25">
      <c r="A24" s="52" t="s">
        <v>83</v>
      </c>
      <c r="B24" s="11">
        <v>12</v>
      </c>
      <c r="C24" s="31" t="s">
        <v>365</v>
      </c>
      <c r="D24" s="31" t="s">
        <v>83</v>
      </c>
      <c r="E24" s="31" t="s">
        <v>131</v>
      </c>
      <c r="F24" s="31" t="s">
        <v>83</v>
      </c>
      <c r="G24" s="31" t="s">
        <v>83</v>
      </c>
      <c r="H24" s="32" t="s">
        <v>86</v>
      </c>
      <c r="I24" s="33">
        <v>4</v>
      </c>
      <c r="J24" s="56"/>
      <c r="K24" s="11">
        <v>1</v>
      </c>
      <c r="L24" s="34"/>
      <c r="M24" s="35"/>
      <c r="N24" s="36"/>
      <c r="O24" s="37">
        <f t="shared" si="0"/>
        <v>0</v>
      </c>
      <c r="P24" s="37">
        <f t="shared" si="1"/>
        <v>0</v>
      </c>
      <c r="Q24" s="37">
        <f t="shared" si="2"/>
        <v>0</v>
      </c>
      <c r="R24" s="37">
        <f t="shared" si="3"/>
        <v>0</v>
      </c>
      <c r="S24" s="38"/>
      <c r="T24" s="38"/>
      <c r="U24" s="38"/>
      <c r="V24" s="38"/>
      <c r="W24" s="39"/>
    </row>
    <row r="25" spans="1:23" x14ac:dyDescent="0.25">
      <c r="A25" s="52" t="s">
        <v>83</v>
      </c>
      <c r="B25" s="11">
        <v>13</v>
      </c>
      <c r="C25" s="31" t="s">
        <v>366</v>
      </c>
      <c r="D25" s="31" t="s">
        <v>83</v>
      </c>
      <c r="E25" s="31" t="s">
        <v>131</v>
      </c>
      <c r="F25" s="31" t="s">
        <v>83</v>
      </c>
      <c r="G25" s="31" t="s">
        <v>83</v>
      </c>
      <c r="H25" s="32" t="s">
        <v>86</v>
      </c>
      <c r="I25" s="33">
        <v>2</v>
      </c>
      <c r="J25" s="56"/>
      <c r="K25" s="11">
        <v>1</v>
      </c>
      <c r="L25" s="34"/>
      <c r="M25" s="35"/>
      <c r="N25" s="36"/>
      <c r="O25" s="37">
        <f t="shared" si="0"/>
        <v>0</v>
      </c>
      <c r="P25" s="37">
        <f t="shared" si="1"/>
        <v>0</v>
      </c>
      <c r="Q25" s="37">
        <f t="shared" si="2"/>
        <v>0</v>
      </c>
      <c r="R25" s="37">
        <f t="shared" si="3"/>
        <v>0</v>
      </c>
      <c r="S25" s="38"/>
      <c r="T25" s="38"/>
      <c r="U25" s="38"/>
      <c r="V25" s="38"/>
      <c r="W25" s="39"/>
    </row>
    <row r="26" spans="1:23" x14ac:dyDescent="0.25">
      <c r="A26" s="52" t="s">
        <v>83</v>
      </c>
      <c r="B26" s="11">
        <v>14</v>
      </c>
      <c r="C26" s="31" t="s">
        <v>367</v>
      </c>
      <c r="D26" s="31" t="s">
        <v>368</v>
      </c>
      <c r="E26" s="31" t="s">
        <v>131</v>
      </c>
      <c r="F26" s="31" t="s">
        <v>83</v>
      </c>
      <c r="G26" s="31" t="s">
        <v>83</v>
      </c>
      <c r="H26" s="32" t="s">
        <v>86</v>
      </c>
      <c r="I26" s="33">
        <v>5</v>
      </c>
      <c r="J26" s="56"/>
      <c r="K26" s="11">
        <v>1</v>
      </c>
      <c r="L26" s="34"/>
      <c r="M26" s="35"/>
      <c r="N26" s="36"/>
      <c r="O26" s="37">
        <f t="shared" si="0"/>
        <v>0</v>
      </c>
      <c r="P26" s="37">
        <f t="shared" si="1"/>
        <v>0</v>
      </c>
      <c r="Q26" s="37">
        <f t="shared" si="2"/>
        <v>0</v>
      </c>
      <c r="R26" s="37">
        <f t="shared" si="3"/>
        <v>0</v>
      </c>
      <c r="S26" s="38"/>
      <c r="T26" s="38"/>
      <c r="U26" s="38"/>
      <c r="V26" s="38"/>
      <c r="W26" s="39"/>
    </row>
    <row r="27" spans="1:23" x14ac:dyDescent="0.25">
      <c r="A27" s="52" t="s">
        <v>83</v>
      </c>
      <c r="B27" s="11">
        <v>15</v>
      </c>
      <c r="C27" s="31" t="s">
        <v>369</v>
      </c>
      <c r="D27" s="31" t="s">
        <v>83</v>
      </c>
      <c r="E27" s="31" t="s">
        <v>131</v>
      </c>
      <c r="F27" s="31" t="s">
        <v>83</v>
      </c>
      <c r="G27" s="31" t="s">
        <v>83</v>
      </c>
      <c r="H27" s="32" t="s">
        <v>86</v>
      </c>
      <c r="I27" s="33">
        <v>3</v>
      </c>
      <c r="J27" s="56"/>
      <c r="K27" s="11">
        <v>1</v>
      </c>
      <c r="L27" s="34"/>
      <c r="M27" s="35"/>
      <c r="N27" s="36"/>
      <c r="O27" s="37">
        <f t="shared" si="0"/>
        <v>0</v>
      </c>
      <c r="P27" s="37">
        <f t="shared" si="1"/>
        <v>0</v>
      </c>
      <c r="Q27" s="37">
        <f t="shared" si="2"/>
        <v>0</v>
      </c>
      <c r="R27" s="37">
        <f t="shared" si="3"/>
        <v>0</v>
      </c>
      <c r="S27" s="38"/>
      <c r="T27" s="38"/>
      <c r="U27" s="38"/>
      <c r="V27" s="38"/>
      <c r="W27" s="39"/>
    </row>
    <row r="28" spans="1:23" x14ac:dyDescent="0.25">
      <c r="A28" s="52" t="s">
        <v>83</v>
      </c>
      <c r="B28" s="11">
        <v>16</v>
      </c>
      <c r="C28" s="31" t="s">
        <v>370</v>
      </c>
      <c r="D28" s="31" t="s">
        <v>83</v>
      </c>
      <c r="E28" s="31" t="s">
        <v>131</v>
      </c>
      <c r="F28" s="31" t="s">
        <v>83</v>
      </c>
      <c r="G28" s="31" t="s">
        <v>83</v>
      </c>
      <c r="H28" s="32" t="s">
        <v>86</v>
      </c>
      <c r="I28" s="33">
        <v>2</v>
      </c>
      <c r="J28" s="56"/>
      <c r="K28" s="11">
        <v>1</v>
      </c>
      <c r="L28" s="34"/>
      <c r="M28" s="35"/>
      <c r="N28" s="36"/>
      <c r="O28" s="37">
        <f t="shared" si="0"/>
        <v>0</v>
      </c>
      <c r="P28" s="37">
        <f t="shared" si="1"/>
        <v>0</v>
      </c>
      <c r="Q28" s="37">
        <f t="shared" si="2"/>
        <v>0</v>
      </c>
      <c r="R28" s="37">
        <f t="shared" si="3"/>
        <v>0</v>
      </c>
      <c r="S28" s="38"/>
      <c r="T28" s="38"/>
      <c r="U28" s="38"/>
      <c r="V28" s="38"/>
      <c r="W28" s="39"/>
    </row>
    <row r="29" spans="1:23" x14ac:dyDescent="0.25">
      <c r="A29" s="52" t="s">
        <v>83</v>
      </c>
      <c r="B29" s="11">
        <v>17</v>
      </c>
      <c r="C29" s="31" t="s">
        <v>371</v>
      </c>
      <c r="D29" s="31" t="s">
        <v>83</v>
      </c>
      <c r="E29" s="31" t="s">
        <v>131</v>
      </c>
      <c r="F29" s="31" t="s">
        <v>83</v>
      </c>
      <c r="G29" s="31" t="s">
        <v>83</v>
      </c>
      <c r="H29" s="32" t="s">
        <v>86</v>
      </c>
      <c r="I29" s="33">
        <v>5</v>
      </c>
      <c r="J29" s="56"/>
      <c r="K29" s="11">
        <v>1</v>
      </c>
      <c r="L29" s="34"/>
      <c r="M29" s="35"/>
      <c r="N29" s="36"/>
      <c r="O29" s="37">
        <f t="shared" si="0"/>
        <v>0</v>
      </c>
      <c r="P29" s="37">
        <f t="shared" si="1"/>
        <v>0</v>
      </c>
      <c r="Q29" s="37">
        <f t="shared" si="2"/>
        <v>0</v>
      </c>
      <c r="R29" s="37">
        <f t="shared" si="3"/>
        <v>0</v>
      </c>
      <c r="S29" s="38"/>
      <c r="T29" s="38"/>
      <c r="U29" s="38"/>
      <c r="V29" s="38"/>
      <c r="W29" s="39"/>
    </row>
    <row r="30" spans="1:23" x14ac:dyDescent="0.25">
      <c r="A30" s="52" t="s">
        <v>83</v>
      </c>
      <c r="B30" s="11">
        <v>18</v>
      </c>
      <c r="C30" s="31" t="s">
        <v>372</v>
      </c>
      <c r="D30" s="31" t="s">
        <v>368</v>
      </c>
      <c r="E30" s="31" t="s">
        <v>131</v>
      </c>
      <c r="F30" s="31" t="s">
        <v>83</v>
      </c>
      <c r="G30" s="31" t="s">
        <v>83</v>
      </c>
      <c r="H30" s="32" t="s">
        <v>86</v>
      </c>
      <c r="I30" s="33">
        <v>5</v>
      </c>
      <c r="J30" s="56"/>
      <c r="K30" s="11">
        <v>1</v>
      </c>
      <c r="L30" s="34"/>
      <c r="M30" s="35"/>
      <c r="N30" s="36"/>
      <c r="O30" s="37">
        <f t="shared" si="0"/>
        <v>0</v>
      </c>
      <c r="P30" s="37">
        <f t="shared" si="1"/>
        <v>0</v>
      </c>
      <c r="Q30" s="37">
        <f t="shared" si="2"/>
        <v>0</v>
      </c>
      <c r="R30" s="37">
        <f t="shared" si="3"/>
        <v>0</v>
      </c>
      <c r="S30" s="38"/>
      <c r="T30" s="38"/>
      <c r="U30" s="38"/>
      <c r="V30" s="38"/>
      <c r="W30" s="39"/>
    </row>
    <row r="31" spans="1:23" x14ac:dyDescent="0.25">
      <c r="A31" s="52" t="s">
        <v>83</v>
      </c>
      <c r="B31" s="11">
        <v>19</v>
      </c>
      <c r="C31" s="31" t="s">
        <v>373</v>
      </c>
      <c r="D31" s="31" t="s">
        <v>368</v>
      </c>
      <c r="E31" s="31" t="s">
        <v>131</v>
      </c>
      <c r="F31" s="31" t="s">
        <v>83</v>
      </c>
      <c r="G31" s="31" t="s">
        <v>83</v>
      </c>
      <c r="H31" s="32" t="s">
        <v>86</v>
      </c>
      <c r="I31" s="33">
        <v>5</v>
      </c>
      <c r="J31" s="56"/>
      <c r="K31" s="11">
        <v>1</v>
      </c>
      <c r="L31" s="34"/>
      <c r="M31" s="35"/>
      <c r="N31" s="36"/>
      <c r="O31" s="37">
        <f t="shared" si="0"/>
        <v>0</v>
      </c>
      <c r="P31" s="37">
        <f t="shared" si="1"/>
        <v>0</v>
      </c>
      <c r="Q31" s="37">
        <f t="shared" si="2"/>
        <v>0</v>
      </c>
      <c r="R31" s="37">
        <f t="shared" si="3"/>
        <v>0</v>
      </c>
      <c r="S31" s="38"/>
      <c r="T31" s="38"/>
      <c r="U31" s="38"/>
      <c r="V31" s="38"/>
      <c r="W31" s="39"/>
    </row>
    <row r="32" spans="1:23" x14ac:dyDescent="0.25">
      <c r="A32" s="52" t="s">
        <v>83</v>
      </c>
      <c r="B32" s="11">
        <v>20</v>
      </c>
      <c r="C32" s="31" t="s">
        <v>374</v>
      </c>
      <c r="D32" s="31" t="s">
        <v>83</v>
      </c>
      <c r="E32" s="31" t="s">
        <v>131</v>
      </c>
      <c r="F32" s="31" t="s">
        <v>83</v>
      </c>
      <c r="G32" s="31" t="s">
        <v>83</v>
      </c>
      <c r="H32" s="32" t="s">
        <v>86</v>
      </c>
      <c r="I32" s="33">
        <v>2</v>
      </c>
      <c r="J32" s="56"/>
      <c r="K32" s="11">
        <v>1</v>
      </c>
      <c r="L32" s="34"/>
      <c r="M32" s="35"/>
      <c r="N32" s="36"/>
      <c r="O32" s="37">
        <f t="shared" si="0"/>
        <v>0</v>
      </c>
      <c r="P32" s="37">
        <f t="shared" si="1"/>
        <v>0</v>
      </c>
      <c r="Q32" s="37">
        <f t="shared" si="2"/>
        <v>0</v>
      </c>
      <c r="R32" s="37">
        <f t="shared" si="3"/>
        <v>0</v>
      </c>
      <c r="S32" s="38"/>
      <c r="T32" s="38"/>
      <c r="U32" s="38"/>
      <c r="V32" s="38"/>
      <c r="W32" s="39"/>
    </row>
    <row r="33" spans="1:23" x14ac:dyDescent="0.25">
      <c r="A33" s="52" t="s">
        <v>83</v>
      </c>
      <c r="B33" s="11">
        <v>21</v>
      </c>
      <c r="C33" s="31" t="s">
        <v>375</v>
      </c>
      <c r="D33" s="31" t="s">
        <v>83</v>
      </c>
      <c r="E33" s="31" t="s">
        <v>131</v>
      </c>
      <c r="F33" s="31" t="s">
        <v>83</v>
      </c>
      <c r="G33" s="31" t="s">
        <v>83</v>
      </c>
      <c r="H33" s="32" t="s">
        <v>86</v>
      </c>
      <c r="I33" s="33">
        <v>2</v>
      </c>
      <c r="J33" s="56"/>
      <c r="K33" s="11">
        <v>1</v>
      </c>
      <c r="L33" s="34"/>
      <c r="M33" s="35"/>
      <c r="N33" s="36"/>
      <c r="O33" s="37">
        <f t="shared" si="0"/>
        <v>0</v>
      </c>
      <c r="P33" s="37">
        <f t="shared" si="1"/>
        <v>0</v>
      </c>
      <c r="Q33" s="37">
        <f t="shared" si="2"/>
        <v>0</v>
      </c>
      <c r="R33" s="37">
        <f t="shared" si="3"/>
        <v>0</v>
      </c>
      <c r="S33" s="38"/>
      <c r="T33" s="38"/>
      <c r="U33" s="38"/>
      <c r="V33" s="38"/>
      <c r="W33" s="39"/>
    </row>
    <row r="34" spans="1:23" x14ac:dyDescent="0.25">
      <c r="A34" s="52" t="s">
        <v>83</v>
      </c>
      <c r="B34" s="11">
        <v>22</v>
      </c>
      <c r="C34" s="31" t="s">
        <v>376</v>
      </c>
      <c r="D34" s="31" t="s">
        <v>83</v>
      </c>
      <c r="E34" s="31" t="s">
        <v>131</v>
      </c>
      <c r="F34" s="31" t="s">
        <v>83</v>
      </c>
      <c r="G34" s="31" t="s">
        <v>83</v>
      </c>
      <c r="H34" s="32" t="s">
        <v>86</v>
      </c>
      <c r="I34" s="33">
        <v>10</v>
      </c>
      <c r="J34" s="56"/>
      <c r="K34" s="11">
        <v>1</v>
      </c>
      <c r="L34" s="34"/>
      <c r="M34" s="35"/>
      <c r="N34" s="36"/>
      <c r="O34" s="37">
        <f t="shared" si="0"/>
        <v>0</v>
      </c>
      <c r="P34" s="37">
        <f t="shared" si="1"/>
        <v>0</v>
      </c>
      <c r="Q34" s="37">
        <f t="shared" si="2"/>
        <v>0</v>
      </c>
      <c r="R34" s="37">
        <f t="shared" si="3"/>
        <v>0</v>
      </c>
      <c r="S34" s="38"/>
      <c r="T34" s="38"/>
      <c r="U34" s="38"/>
      <c r="V34" s="38"/>
      <c r="W34" s="39"/>
    </row>
    <row r="35" spans="1:23" x14ac:dyDescent="0.25">
      <c r="A35" s="52" t="s">
        <v>83</v>
      </c>
      <c r="B35" s="11">
        <v>23</v>
      </c>
      <c r="C35" s="31" t="s">
        <v>377</v>
      </c>
      <c r="D35" s="31" t="s">
        <v>83</v>
      </c>
      <c r="E35" s="31" t="s">
        <v>131</v>
      </c>
      <c r="F35" s="31" t="s">
        <v>83</v>
      </c>
      <c r="G35" s="31" t="s">
        <v>83</v>
      </c>
      <c r="H35" s="32" t="s">
        <v>86</v>
      </c>
      <c r="I35" s="33">
        <v>2</v>
      </c>
      <c r="J35" s="56"/>
      <c r="K35" s="11">
        <v>1</v>
      </c>
      <c r="L35" s="34"/>
      <c r="M35" s="35"/>
      <c r="N35" s="36"/>
      <c r="O35" s="37">
        <f t="shared" si="0"/>
        <v>0</v>
      </c>
      <c r="P35" s="37">
        <f t="shared" si="1"/>
        <v>0</v>
      </c>
      <c r="Q35" s="37">
        <f t="shared" si="2"/>
        <v>0</v>
      </c>
      <c r="R35" s="37">
        <f t="shared" si="3"/>
        <v>0</v>
      </c>
      <c r="S35" s="38"/>
      <c r="T35" s="38"/>
      <c r="U35" s="38"/>
      <c r="V35" s="38"/>
      <c r="W35" s="39"/>
    </row>
    <row r="36" spans="1:23" x14ac:dyDescent="0.25">
      <c r="A36" s="52" t="s">
        <v>83</v>
      </c>
      <c r="B36" s="11">
        <v>24</v>
      </c>
      <c r="C36" s="31" t="s">
        <v>378</v>
      </c>
      <c r="D36" s="31" t="s">
        <v>83</v>
      </c>
      <c r="E36" s="31" t="s">
        <v>131</v>
      </c>
      <c r="F36" s="31" t="s">
        <v>83</v>
      </c>
      <c r="G36" s="31" t="s">
        <v>83</v>
      </c>
      <c r="H36" s="32" t="s">
        <v>86</v>
      </c>
      <c r="I36" s="33">
        <v>2</v>
      </c>
      <c r="J36" s="56"/>
      <c r="K36" s="11">
        <v>1</v>
      </c>
      <c r="L36" s="34"/>
      <c r="M36" s="35"/>
      <c r="N36" s="36"/>
      <c r="O36" s="37">
        <f t="shared" si="0"/>
        <v>0</v>
      </c>
      <c r="P36" s="37">
        <f t="shared" si="1"/>
        <v>0</v>
      </c>
      <c r="Q36" s="37">
        <f t="shared" si="2"/>
        <v>0</v>
      </c>
      <c r="R36" s="37">
        <f t="shared" si="3"/>
        <v>0</v>
      </c>
      <c r="S36" s="38"/>
      <c r="T36" s="38"/>
      <c r="U36" s="38"/>
      <c r="V36" s="38"/>
      <c r="W36" s="39"/>
    </row>
    <row r="37" spans="1:23" x14ac:dyDescent="0.25">
      <c r="A37" s="52" t="s">
        <v>83</v>
      </c>
      <c r="B37" s="11">
        <v>25</v>
      </c>
      <c r="C37" s="31" t="s">
        <v>379</v>
      </c>
      <c r="D37" s="31" t="s">
        <v>83</v>
      </c>
      <c r="E37" s="31" t="s">
        <v>131</v>
      </c>
      <c r="F37" s="31" t="s">
        <v>83</v>
      </c>
      <c r="G37" s="31" t="s">
        <v>83</v>
      </c>
      <c r="H37" s="32" t="s">
        <v>86</v>
      </c>
      <c r="I37" s="33">
        <v>2</v>
      </c>
      <c r="J37" s="56"/>
      <c r="K37" s="11">
        <v>1</v>
      </c>
      <c r="L37" s="34"/>
      <c r="M37" s="35"/>
      <c r="N37" s="36"/>
      <c r="O37" s="37">
        <f t="shared" si="0"/>
        <v>0</v>
      </c>
      <c r="P37" s="37">
        <f t="shared" si="1"/>
        <v>0</v>
      </c>
      <c r="Q37" s="37">
        <f t="shared" si="2"/>
        <v>0</v>
      </c>
      <c r="R37" s="37">
        <f t="shared" si="3"/>
        <v>0</v>
      </c>
      <c r="S37" s="38"/>
      <c r="T37" s="38"/>
      <c r="U37" s="38"/>
      <c r="V37" s="38"/>
      <c r="W37" s="39"/>
    </row>
    <row r="38" spans="1:23" ht="13.5" thickBot="1" x14ac:dyDescent="0.3">
      <c r="A38" s="53" t="s">
        <v>83</v>
      </c>
      <c r="B38" s="13">
        <v>26</v>
      </c>
      <c r="C38" s="40" t="s">
        <v>380</v>
      </c>
      <c r="D38" s="40" t="s">
        <v>83</v>
      </c>
      <c r="E38" s="40" t="s">
        <v>131</v>
      </c>
      <c r="F38" s="40" t="s">
        <v>83</v>
      </c>
      <c r="G38" s="40" t="s">
        <v>83</v>
      </c>
      <c r="H38" s="41" t="s">
        <v>86</v>
      </c>
      <c r="I38" s="42">
        <v>20</v>
      </c>
      <c r="J38" s="57"/>
      <c r="K38" s="13">
        <v>1</v>
      </c>
      <c r="L38" s="43"/>
      <c r="M38" s="44"/>
      <c r="N38" s="45"/>
      <c r="O38" s="46">
        <f t="shared" si="0"/>
        <v>0</v>
      </c>
      <c r="P38" s="46">
        <f t="shared" si="1"/>
        <v>0</v>
      </c>
      <c r="Q38" s="46">
        <f t="shared" si="2"/>
        <v>0</v>
      </c>
      <c r="R38" s="46">
        <f t="shared" si="3"/>
        <v>0</v>
      </c>
      <c r="S38" s="47"/>
      <c r="T38" s="47"/>
      <c r="U38" s="47"/>
      <c r="V38" s="47"/>
      <c r="W38" s="48"/>
    </row>
    <row r="39" spans="1:23" ht="13.5" thickBot="1" x14ac:dyDescent="0.3">
      <c r="P39" s="58" t="s">
        <v>95</v>
      </c>
      <c r="Q39" s="59">
        <f>SUM(Q13:Q38)</f>
        <v>0</v>
      </c>
      <c r="R39" s="60">
        <f>SUM(R13:R38)</f>
        <v>0</v>
      </c>
    </row>
  </sheetData>
  <sheetProtection algorithmName="SHA-512" hashValue="S16j4z1zn3pr+ogZAvCXMP0+EA12RJC6F82P4pe0Rib/UCQTsO3v8vVjY3o5MQ0x+UiULGHQ7Nyw7e0IvAPihg==" saltValue="1Q/fOjnzfjjgQ174nzZRz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3" fitToHeight="0" pageOrder="overThenDown" orientation="landscape" r:id="rId1"/>
  <headerFooter>
    <oddHeader>&amp;ROBR-8A</oddHeader>
    <oddFooter>&amp;LJN št. 16-18/17&amp;RStran &amp;P od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51" style="1" customWidth="1"/>
    <col min="4" max="4" width="35.7109375" style="1" customWidth="1"/>
    <col min="5" max="6" width="8.5703125" style="1" customWidth="1"/>
    <col min="7" max="7" width="15.425781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381</v>
      </c>
      <c r="C5" s="2" t="s">
        <v>382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55</v>
      </c>
      <c r="B11" s="54" t="s">
        <v>56</v>
      </c>
      <c r="C11" s="18" t="s">
        <v>383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384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ht="51" x14ac:dyDescent="0.25">
      <c r="A13" s="51" t="s">
        <v>83</v>
      </c>
      <c r="B13" s="9">
        <v>1</v>
      </c>
      <c r="C13" s="22" t="s">
        <v>385</v>
      </c>
      <c r="D13" s="22" t="s">
        <v>386</v>
      </c>
      <c r="E13" s="22" t="s">
        <v>83</v>
      </c>
      <c r="F13" s="22" t="s">
        <v>83</v>
      </c>
      <c r="G13" s="22" t="s">
        <v>83</v>
      </c>
      <c r="H13" s="23" t="s">
        <v>86</v>
      </c>
      <c r="I13" s="24">
        <v>6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 t="shared" ref="Q13:R15" si="0">ROUND($I13*O13,4)</f>
        <v>0</v>
      </c>
      <c r="R13" s="28">
        <f t="shared" si="0"/>
        <v>0</v>
      </c>
      <c r="S13" s="29"/>
      <c r="T13" s="29"/>
      <c r="U13" s="29"/>
      <c r="V13" s="29"/>
      <c r="W13" s="30"/>
    </row>
    <row r="14" spans="1:23" ht="25.5" x14ac:dyDescent="0.25">
      <c r="A14" s="52" t="s">
        <v>83</v>
      </c>
      <c r="B14" s="11">
        <v>2</v>
      </c>
      <c r="C14" s="31" t="s">
        <v>387</v>
      </c>
      <c r="D14" s="31" t="s">
        <v>388</v>
      </c>
      <c r="E14" s="31" t="s">
        <v>83</v>
      </c>
      <c r="F14" s="31" t="s">
        <v>83</v>
      </c>
      <c r="G14" s="31" t="s">
        <v>83</v>
      </c>
      <c r="H14" s="32" t="s">
        <v>86</v>
      </c>
      <c r="I14" s="33">
        <v>6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 t="shared" si="0"/>
        <v>0</v>
      </c>
      <c r="R14" s="37">
        <f t="shared" si="0"/>
        <v>0</v>
      </c>
      <c r="S14" s="38"/>
      <c r="T14" s="38"/>
      <c r="U14" s="38"/>
      <c r="V14" s="38"/>
      <c r="W14" s="39"/>
    </row>
    <row r="15" spans="1:23" ht="26.25" thickBot="1" x14ac:dyDescent="0.3">
      <c r="A15" s="53" t="s">
        <v>83</v>
      </c>
      <c r="B15" s="13">
        <v>3</v>
      </c>
      <c r="C15" s="40" t="s">
        <v>389</v>
      </c>
      <c r="D15" s="40" t="s">
        <v>390</v>
      </c>
      <c r="E15" s="40" t="s">
        <v>83</v>
      </c>
      <c r="F15" s="40" t="s">
        <v>83</v>
      </c>
      <c r="G15" s="40" t="s">
        <v>83</v>
      </c>
      <c r="H15" s="41" t="s">
        <v>86</v>
      </c>
      <c r="I15" s="42">
        <v>6</v>
      </c>
      <c r="J15" s="57"/>
      <c r="K15" s="13">
        <v>1</v>
      </c>
      <c r="L15" s="43"/>
      <c r="M15" s="44"/>
      <c r="N15" s="45"/>
      <c r="O15" s="46">
        <f>ROUND(ROUND(L15,4)*(1-M15),4)</f>
        <v>0</v>
      </c>
      <c r="P15" s="46">
        <f>ROUND(ROUND(O15,4)*(1+N15),4)</f>
        <v>0</v>
      </c>
      <c r="Q15" s="46">
        <f t="shared" si="0"/>
        <v>0</v>
      </c>
      <c r="R15" s="46">
        <f t="shared" si="0"/>
        <v>0</v>
      </c>
      <c r="S15" s="47"/>
      <c r="T15" s="47"/>
      <c r="U15" s="47"/>
      <c r="V15" s="47"/>
      <c r="W15" s="48"/>
    </row>
    <row r="16" spans="1:23" ht="13.5" thickBot="1" x14ac:dyDescent="0.3">
      <c r="P16" s="58" t="s">
        <v>95</v>
      </c>
      <c r="Q16" s="59">
        <f>SUM(Q13:Q15)</f>
        <v>0</v>
      </c>
      <c r="R16" s="60">
        <f>SUM(R13:R15)</f>
        <v>0</v>
      </c>
    </row>
  </sheetData>
  <sheetProtection algorithmName="SHA-512" hashValue="xka0XBMMJ+WXIMgGVMOs0+ZGLI9MnmbTm3T+zcbCGJ7e5p2L1sRQKVajsRNREeRv9HF34vw4vwzwinu+w4uDpA==" saltValue="WHBVoqarbz7L5FBqLNCU+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5" fitToHeight="0" pageOrder="overThenDown" orientation="landscape" r:id="rId1"/>
  <headerFooter>
    <oddHeader>&amp;ROBR-8A</oddHeader>
    <oddFooter>&amp;LJN št. 16-18/17&amp;RStran &amp;P od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9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7.140625" style="1" customWidth="1"/>
    <col min="4" max="4" width="43.28515625" style="1" customWidth="1"/>
    <col min="5" max="6" width="17.42578125" style="1" customWidth="1"/>
    <col min="7" max="7" width="9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391</v>
      </c>
      <c r="C5" s="2" t="s">
        <v>392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55</v>
      </c>
      <c r="B11" s="54" t="s">
        <v>56</v>
      </c>
      <c r="C11" s="18" t="s">
        <v>393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392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ht="25.5" x14ac:dyDescent="0.25">
      <c r="A13" s="51" t="s">
        <v>83</v>
      </c>
      <c r="B13" s="9">
        <v>1</v>
      </c>
      <c r="C13" s="22" t="s">
        <v>394</v>
      </c>
      <c r="D13" s="22" t="s">
        <v>395</v>
      </c>
      <c r="E13" s="22" t="s">
        <v>83</v>
      </c>
      <c r="F13" s="22" t="s">
        <v>83</v>
      </c>
      <c r="G13" s="22" t="s">
        <v>83</v>
      </c>
      <c r="H13" s="23" t="s">
        <v>86</v>
      </c>
      <c r="I13" s="24">
        <v>1</v>
      </c>
      <c r="J13" s="55"/>
      <c r="K13" s="9">
        <v>1</v>
      </c>
      <c r="L13" s="25"/>
      <c r="M13" s="26"/>
      <c r="N13" s="27"/>
      <c r="O13" s="28">
        <f t="shared" ref="O13:O38" si="0">ROUND(ROUND(L13,4)*(1-M13),4)</f>
        <v>0</v>
      </c>
      <c r="P13" s="28">
        <f t="shared" ref="P13:P38" si="1">ROUND(ROUND(O13,4)*(1+N13),4)</f>
        <v>0</v>
      </c>
      <c r="Q13" s="28">
        <f t="shared" ref="Q13:Q38" si="2">ROUND($I13*O13,4)</f>
        <v>0</v>
      </c>
      <c r="R13" s="28">
        <f t="shared" ref="R13:R38" si="3">ROUND($I13*P13,4)</f>
        <v>0</v>
      </c>
      <c r="S13" s="29"/>
      <c r="T13" s="29"/>
      <c r="U13" s="29"/>
      <c r="V13" s="29"/>
      <c r="W13" s="30"/>
    </row>
    <row r="14" spans="1:23" ht="25.5" x14ac:dyDescent="0.25">
      <c r="A14" s="52" t="s">
        <v>83</v>
      </c>
      <c r="B14" s="11">
        <v>2</v>
      </c>
      <c r="C14" s="31" t="s">
        <v>396</v>
      </c>
      <c r="D14" s="31" t="s">
        <v>395</v>
      </c>
      <c r="E14" s="31" t="s">
        <v>83</v>
      </c>
      <c r="F14" s="31" t="s">
        <v>83</v>
      </c>
      <c r="G14" s="31" t="s">
        <v>83</v>
      </c>
      <c r="H14" s="32" t="s">
        <v>86</v>
      </c>
      <c r="I14" s="33">
        <v>1</v>
      </c>
      <c r="J14" s="56"/>
      <c r="K14" s="11">
        <v>1</v>
      </c>
      <c r="L14" s="34"/>
      <c r="M14" s="35"/>
      <c r="N14" s="36"/>
      <c r="O14" s="37">
        <f t="shared" si="0"/>
        <v>0</v>
      </c>
      <c r="P14" s="37">
        <f t="shared" si="1"/>
        <v>0</v>
      </c>
      <c r="Q14" s="37">
        <f t="shared" si="2"/>
        <v>0</v>
      </c>
      <c r="R14" s="37">
        <f t="shared" si="3"/>
        <v>0</v>
      </c>
      <c r="S14" s="38"/>
      <c r="T14" s="38"/>
      <c r="U14" s="38"/>
      <c r="V14" s="38"/>
      <c r="W14" s="39"/>
    </row>
    <row r="15" spans="1:23" ht="25.5" x14ac:dyDescent="0.25">
      <c r="A15" s="52" t="s">
        <v>83</v>
      </c>
      <c r="B15" s="11">
        <v>3</v>
      </c>
      <c r="C15" s="31" t="s">
        <v>397</v>
      </c>
      <c r="D15" s="31" t="s">
        <v>395</v>
      </c>
      <c r="E15" s="31" t="s">
        <v>83</v>
      </c>
      <c r="F15" s="31" t="s">
        <v>83</v>
      </c>
      <c r="G15" s="31" t="s">
        <v>83</v>
      </c>
      <c r="H15" s="32" t="s">
        <v>86</v>
      </c>
      <c r="I15" s="33">
        <v>1</v>
      </c>
      <c r="J15" s="56"/>
      <c r="K15" s="11">
        <v>1</v>
      </c>
      <c r="L15" s="34"/>
      <c r="M15" s="35"/>
      <c r="N15" s="36"/>
      <c r="O15" s="37">
        <f t="shared" si="0"/>
        <v>0</v>
      </c>
      <c r="P15" s="37">
        <f t="shared" si="1"/>
        <v>0</v>
      </c>
      <c r="Q15" s="37">
        <f t="shared" si="2"/>
        <v>0</v>
      </c>
      <c r="R15" s="37">
        <f t="shared" si="3"/>
        <v>0</v>
      </c>
      <c r="S15" s="38"/>
      <c r="T15" s="38"/>
      <c r="U15" s="38"/>
      <c r="V15" s="38"/>
      <c r="W15" s="39"/>
    </row>
    <row r="16" spans="1:23" ht="25.5" x14ac:dyDescent="0.25">
      <c r="A16" s="52" t="s">
        <v>83</v>
      </c>
      <c r="B16" s="11">
        <v>4</v>
      </c>
      <c r="C16" s="31" t="s">
        <v>398</v>
      </c>
      <c r="D16" s="31" t="s">
        <v>395</v>
      </c>
      <c r="E16" s="31" t="s">
        <v>83</v>
      </c>
      <c r="F16" s="31" t="s">
        <v>83</v>
      </c>
      <c r="G16" s="31" t="s">
        <v>83</v>
      </c>
      <c r="H16" s="32" t="s">
        <v>86</v>
      </c>
      <c r="I16" s="33">
        <v>1</v>
      </c>
      <c r="J16" s="56"/>
      <c r="K16" s="11">
        <v>1</v>
      </c>
      <c r="L16" s="34"/>
      <c r="M16" s="35"/>
      <c r="N16" s="36"/>
      <c r="O16" s="37">
        <f t="shared" si="0"/>
        <v>0</v>
      </c>
      <c r="P16" s="37">
        <f t="shared" si="1"/>
        <v>0</v>
      </c>
      <c r="Q16" s="37">
        <f t="shared" si="2"/>
        <v>0</v>
      </c>
      <c r="R16" s="37">
        <f t="shared" si="3"/>
        <v>0</v>
      </c>
      <c r="S16" s="38"/>
      <c r="T16" s="38"/>
      <c r="U16" s="38"/>
      <c r="V16" s="38"/>
      <c r="W16" s="39"/>
    </row>
    <row r="17" spans="1:23" ht="25.5" x14ac:dyDescent="0.25">
      <c r="A17" s="52" t="s">
        <v>83</v>
      </c>
      <c r="B17" s="11">
        <v>5</v>
      </c>
      <c r="C17" s="31" t="s">
        <v>399</v>
      </c>
      <c r="D17" s="31" t="s">
        <v>395</v>
      </c>
      <c r="E17" s="31" t="s">
        <v>83</v>
      </c>
      <c r="F17" s="31" t="s">
        <v>83</v>
      </c>
      <c r="G17" s="31" t="s">
        <v>83</v>
      </c>
      <c r="H17" s="32" t="s">
        <v>86</v>
      </c>
      <c r="I17" s="33">
        <v>1</v>
      </c>
      <c r="J17" s="56"/>
      <c r="K17" s="11">
        <v>1</v>
      </c>
      <c r="L17" s="34"/>
      <c r="M17" s="35"/>
      <c r="N17" s="36"/>
      <c r="O17" s="37">
        <f t="shared" si="0"/>
        <v>0</v>
      </c>
      <c r="P17" s="37">
        <f t="shared" si="1"/>
        <v>0</v>
      </c>
      <c r="Q17" s="37">
        <f t="shared" si="2"/>
        <v>0</v>
      </c>
      <c r="R17" s="37">
        <f t="shared" si="3"/>
        <v>0</v>
      </c>
      <c r="S17" s="38"/>
      <c r="T17" s="38"/>
      <c r="U17" s="38"/>
      <c r="V17" s="38"/>
      <c r="W17" s="39"/>
    </row>
    <row r="18" spans="1:23" ht="25.5" x14ac:dyDescent="0.25">
      <c r="A18" s="52" t="s">
        <v>83</v>
      </c>
      <c r="B18" s="11">
        <v>6</v>
      </c>
      <c r="C18" s="31" t="s">
        <v>400</v>
      </c>
      <c r="D18" s="31" t="s">
        <v>395</v>
      </c>
      <c r="E18" s="31" t="s">
        <v>83</v>
      </c>
      <c r="F18" s="31" t="s">
        <v>83</v>
      </c>
      <c r="G18" s="31" t="s">
        <v>83</v>
      </c>
      <c r="H18" s="32" t="s">
        <v>86</v>
      </c>
      <c r="I18" s="33">
        <v>3</v>
      </c>
      <c r="J18" s="56"/>
      <c r="K18" s="11">
        <v>1</v>
      </c>
      <c r="L18" s="34"/>
      <c r="M18" s="35"/>
      <c r="N18" s="36"/>
      <c r="O18" s="37">
        <f t="shared" si="0"/>
        <v>0</v>
      </c>
      <c r="P18" s="37">
        <f t="shared" si="1"/>
        <v>0</v>
      </c>
      <c r="Q18" s="37">
        <f t="shared" si="2"/>
        <v>0</v>
      </c>
      <c r="R18" s="37">
        <f t="shared" si="3"/>
        <v>0</v>
      </c>
      <c r="S18" s="38"/>
      <c r="T18" s="38"/>
      <c r="U18" s="38"/>
      <c r="V18" s="38"/>
      <c r="W18" s="39"/>
    </row>
    <row r="19" spans="1:23" ht="25.5" x14ac:dyDescent="0.25">
      <c r="A19" s="52" t="s">
        <v>83</v>
      </c>
      <c r="B19" s="11">
        <v>7</v>
      </c>
      <c r="C19" s="31" t="s">
        <v>401</v>
      </c>
      <c r="D19" s="31" t="s">
        <v>395</v>
      </c>
      <c r="E19" s="31" t="s">
        <v>83</v>
      </c>
      <c r="F19" s="31" t="s">
        <v>83</v>
      </c>
      <c r="G19" s="31" t="s">
        <v>83</v>
      </c>
      <c r="H19" s="32" t="s">
        <v>86</v>
      </c>
      <c r="I19" s="33">
        <v>1</v>
      </c>
      <c r="J19" s="56"/>
      <c r="K19" s="11">
        <v>1</v>
      </c>
      <c r="L19" s="34"/>
      <c r="M19" s="35"/>
      <c r="N19" s="36"/>
      <c r="O19" s="37">
        <f t="shared" si="0"/>
        <v>0</v>
      </c>
      <c r="P19" s="37">
        <f t="shared" si="1"/>
        <v>0</v>
      </c>
      <c r="Q19" s="37">
        <f t="shared" si="2"/>
        <v>0</v>
      </c>
      <c r="R19" s="37">
        <f t="shared" si="3"/>
        <v>0</v>
      </c>
      <c r="S19" s="38"/>
      <c r="T19" s="38"/>
      <c r="U19" s="38"/>
      <c r="V19" s="38"/>
      <c r="W19" s="39"/>
    </row>
    <row r="20" spans="1:23" ht="25.5" x14ac:dyDescent="0.25">
      <c r="A20" s="52" t="s">
        <v>83</v>
      </c>
      <c r="B20" s="11">
        <v>8</v>
      </c>
      <c r="C20" s="31" t="s">
        <v>402</v>
      </c>
      <c r="D20" s="31" t="s">
        <v>395</v>
      </c>
      <c r="E20" s="31" t="s">
        <v>83</v>
      </c>
      <c r="F20" s="31" t="s">
        <v>83</v>
      </c>
      <c r="G20" s="31" t="s">
        <v>83</v>
      </c>
      <c r="H20" s="32" t="s">
        <v>86</v>
      </c>
      <c r="I20" s="33">
        <v>1</v>
      </c>
      <c r="J20" s="56"/>
      <c r="K20" s="11">
        <v>1</v>
      </c>
      <c r="L20" s="34"/>
      <c r="M20" s="35"/>
      <c r="N20" s="36"/>
      <c r="O20" s="37">
        <f t="shared" si="0"/>
        <v>0</v>
      </c>
      <c r="P20" s="37">
        <f t="shared" si="1"/>
        <v>0</v>
      </c>
      <c r="Q20" s="37">
        <f t="shared" si="2"/>
        <v>0</v>
      </c>
      <c r="R20" s="37">
        <f t="shared" si="3"/>
        <v>0</v>
      </c>
      <c r="S20" s="38"/>
      <c r="T20" s="38"/>
      <c r="U20" s="38"/>
      <c r="V20" s="38"/>
      <c r="W20" s="39"/>
    </row>
    <row r="21" spans="1:23" ht="25.5" x14ac:dyDescent="0.25">
      <c r="A21" s="52" t="s">
        <v>83</v>
      </c>
      <c r="B21" s="11">
        <v>9</v>
      </c>
      <c r="C21" s="31" t="s">
        <v>403</v>
      </c>
      <c r="D21" s="31" t="s">
        <v>395</v>
      </c>
      <c r="E21" s="31" t="s">
        <v>83</v>
      </c>
      <c r="F21" s="31" t="s">
        <v>83</v>
      </c>
      <c r="G21" s="31" t="s">
        <v>83</v>
      </c>
      <c r="H21" s="32" t="s">
        <v>86</v>
      </c>
      <c r="I21" s="33">
        <v>1</v>
      </c>
      <c r="J21" s="56"/>
      <c r="K21" s="11">
        <v>1</v>
      </c>
      <c r="L21" s="34"/>
      <c r="M21" s="35"/>
      <c r="N21" s="36"/>
      <c r="O21" s="37">
        <f t="shared" si="0"/>
        <v>0</v>
      </c>
      <c r="P21" s="37">
        <f t="shared" si="1"/>
        <v>0</v>
      </c>
      <c r="Q21" s="37">
        <f t="shared" si="2"/>
        <v>0</v>
      </c>
      <c r="R21" s="37">
        <f t="shared" si="3"/>
        <v>0</v>
      </c>
      <c r="S21" s="38"/>
      <c r="T21" s="38"/>
      <c r="U21" s="38"/>
      <c r="V21" s="38"/>
      <c r="W21" s="39"/>
    </row>
    <row r="22" spans="1:23" ht="25.5" x14ac:dyDescent="0.25">
      <c r="A22" s="52" t="s">
        <v>83</v>
      </c>
      <c r="B22" s="11">
        <v>10</v>
      </c>
      <c r="C22" s="31" t="s">
        <v>404</v>
      </c>
      <c r="D22" s="31" t="s">
        <v>395</v>
      </c>
      <c r="E22" s="31" t="s">
        <v>83</v>
      </c>
      <c r="F22" s="31" t="s">
        <v>83</v>
      </c>
      <c r="G22" s="31" t="s">
        <v>83</v>
      </c>
      <c r="H22" s="32" t="s">
        <v>86</v>
      </c>
      <c r="I22" s="33">
        <v>1</v>
      </c>
      <c r="J22" s="56"/>
      <c r="K22" s="11">
        <v>1</v>
      </c>
      <c r="L22" s="34"/>
      <c r="M22" s="35"/>
      <c r="N22" s="36"/>
      <c r="O22" s="37">
        <f t="shared" si="0"/>
        <v>0</v>
      </c>
      <c r="P22" s="37">
        <f t="shared" si="1"/>
        <v>0</v>
      </c>
      <c r="Q22" s="37">
        <f t="shared" si="2"/>
        <v>0</v>
      </c>
      <c r="R22" s="37">
        <f t="shared" si="3"/>
        <v>0</v>
      </c>
      <c r="S22" s="38"/>
      <c r="T22" s="38"/>
      <c r="U22" s="38"/>
      <c r="V22" s="38"/>
      <c r="W22" s="39"/>
    </row>
    <row r="23" spans="1:23" ht="25.5" x14ac:dyDescent="0.25">
      <c r="A23" s="52" t="s">
        <v>83</v>
      </c>
      <c r="B23" s="11">
        <v>11</v>
      </c>
      <c r="C23" s="31" t="s">
        <v>405</v>
      </c>
      <c r="D23" s="31" t="s">
        <v>395</v>
      </c>
      <c r="E23" s="31" t="s">
        <v>83</v>
      </c>
      <c r="F23" s="31" t="s">
        <v>83</v>
      </c>
      <c r="G23" s="31" t="s">
        <v>83</v>
      </c>
      <c r="H23" s="32" t="s">
        <v>86</v>
      </c>
      <c r="I23" s="33">
        <v>1</v>
      </c>
      <c r="J23" s="56"/>
      <c r="K23" s="11">
        <v>1</v>
      </c>
      <c r="L23" s="34"/>
      <c r="M23" s="35"/>
      <c r="N23" s="36"/>
      <c r="O23" s="37">
        <f t="shared" si="0"/>
        <v>0</v>
      </c>
      <c r="P23" s="37">
        <f t="shared" si="1"/>
        <v>0</v>
      </c>
      <c r="Q23" s="37">
        <f t="shared" si="2"/>
        <v>0</v>
      </c>
      <c r="R23" s="37">
        <f t="shared" si="3"/>
        <v>0</v>
      </c>
      <c r="S23" s="38"/>
      <c r="T23" s="38"/>
      <c r="U23" s="38"/>
      <c r="V23" s="38"/>
      <c r="W23" s="39"/>
    </row>
    <row r="24" spans="1:23" ht="25.5" x14ac:dyDescent="0.25">
      <c r="A24" s="52" t="s">
        <v>83</v>
      </c>
      <c r="B24" s="11">
        <v>12</v>
      </c>
      <c r="C24" s="31" t="s">
        <v>406</v>
      </c>
      <c r="D24" s="31" t="s">
        <v>395</v>
      </c>
      <c r="E24" s="31" t="s">
        <v>83</v>
      </c>
      <c r="F24" s="31" t="s">
        <v>83</v>
      </c>
      <c r="G24" s="31" t="s">
        <v>83</v>
      </c>
      <c r="H24" s="32" t="s">
        <v>86</v>
      </c>
      <c r="I24" s="33">
        <v>1</v>
      </c>
      <c r="J24" s="56"/>
      <c r="K24" s="11">
        <v>1</v>
      </c>
      <c r="L24" s="34"/>
      <c r="M24" s="35"/>
      <c r="N24" s="36"/>
      <c r="O24" s="37">
        <f t="shared" si="0"/>
        <v>0</v>
      </c>
      <c r="P24" s="37">
        <f t="shared" si="1"/>
        <v>0</v>
      </c>
      <c r="Q24" s="37">
        <f t="shared" si="2"/>
        <v>0</v>
      </c>
      <c r="R24" s="37">
        <f t="shared" si="3"/>
        <v>0</v>
      </c>
      <c r="S24" s="38"/>
      <c r="T24" s="38"/>
      <c r="U24" s="38"/>
      <c r="V24" s="38"/>
      <c r="W24" s="39"/>
    </row>
    <row r="25" spans="1:23" ht="25.5" x14ac:dyDescent="0.25">
      <c r="A25" s="52" t="s">
        <v>83</v>
      </c>
      <c r="B25" s="11">
        <v>13</v>
      </c>
      <c r="C25" s="31" t="s">
        <v>407</v>
      </c>
      <c r="D25" s="31" t="s">
        <v>395</v>
      </c>
      <c r="E25" s="31" t="s">
        <v>83</v>
      </c>
      <c r="F25" s="31" t="s">
        <v>83</v>
      </c>
      <c r="G25" s="31" t="s">
        <v>83</v>
      </c>
      <c r="H25" s="32" t="s">
        <v>86</v>
      </c>
      <c r="I25" s="33">
        <v>1</v>
      </c>
      <c r="J25" s="56"/>
      <c r="K25" s="11">
        <v>1</v>
      </c>
      <c r="L25" s="34"/>
      <c r="M25" s="35"/>
      <c r="N25" s="36"/>
      <c r="O25" s="37">
        <f t="shared" si="0"/>
        <v>0</v>
      </c>
      <c r="P25" s="37">
        <f t="shared" si="1"/>
        <v>0</v>
      </c>
      <c r="Q25" s="37">
        <f t="shared" si="2"/>
        <v>0</v>
      </c>
      <c r="R25" s="37">
        <f t="shared" si="3"/>
        <v>0</v>
      </c>
      <c r="S25" s="38"/>
      <c r="T25" s="38"/>
      <c r="U25" s="38"/>
      <c r="V25" s="38"/>
      <c r="W25" s="39"/>
    </row>
    <row r="26" spans="1:23" x14ac:dyDescent="0.25">
      <c r="A26" s="52" t="s">
        <v>83</v>
      </c>
      <c r="B26" s="11">
        <v>14</v>
      </c>
      <c r="C26" s="31" t="s">
        <v>408</v>
      </c>
      <c r="D26" s="31" t="s">
        <v>395</v>
      </c>
      <c r="E26" s="31" t="s">
        <v>83</v>
      </c>
      <c r="F26" s="31" t="s">
        <v>83</v>
      </c>
      <c r="G26" s="31" t="s">
        <v>83</v>
      </c>
      <c r="H26" s="32" t="s">
        <v>86</v>
      </c>
      <c r="I26" s="33">
        <v>1</v>
      </c>
      <c r="J26" s="56"/>
      <c r="K26" s="11">
        <v>1</v>
      </c>
      <c r="L26" s="34"/>
      <c r="M26" s="35"/>
      <c r="N26" s="36"/>
      <c r="O26" s="37">
        <f t="shared" si="0"/>
        <v>0</v>
      </c>
      <c r="P26" s="37">
        <f t="shared" si="1"/>
        <v>0</v>
      </c>
      <c r="Q26" s="37">
        <f t="shared" si="2"/>
        <v>0</v>
      </c>
      <c r="R26" s="37">
        <f t="shared" si="3"/>
        <v>0</v>
      </c>
      <c r="S26" s="38"/>
      <c r="T26" s="38"/>
      <c r="U26" s="38"/>
      <c r="V26" s="38"/>
      <c r="W26" s="39"/>
    </row>
    <row r="27" spans="1:23" x14ac:dyDescent="0.25">
      <c r="A27" s="52" t="s">
        <v>83</v>
      </c>
      <c r="B27" s="11">
        <v>15</v>
      </c>
      <c r="C27" s="31" t="s">
        <v>409</v>
      </c>
      <c r="D27" s="31" t="s">
        <v>395</v>
      </c>
      <c r="E27" s="31" t="s">
        <v>83</v>
      </c>
      <c r="F27" s="31" t="s">
        <v>83</v>
      </c>
      <c r="G27" s="31" t="s">
        <v>83</v>
      </c>
      <c r="H27" s="32" t="s">
        <v>86</v>
      </c>
      <c r="I27" s="33">
        <v>1</v>
      </c>
      <c r="J27" s="56"/>
      <c r="K27" s="11">
        <v>1</v>
      </c>
      <c r="L27" s="34"/>
      <c r="M27" s="35"/>
      <c r="N27" s="36"/>
      <c r="O27" s="37">
        <f t="shared" si="0"/>
        <v>0</v>
      </c>
      <c r="P27" s="37">
        <f t="shared" si="1"/>
        <v>0</v>
      </c>
      <c r="Q27" s="37">
        <f t="shared" si="2"/>
        <v>0</v>
      </c>
      <c r="R27" s="37">
        <f t="shared" si="3"/>
        <v>0</v>
      </c>
      <c r="S27" s="38"/>
      <c r="T27" s="38"/>
      <c r="U27" s="38"/>
      <c r="V27" s="38"/>
      <c r="W27" s="39"/>
    </row>
    <row r="28" spans="1:23" x14ac:dyDescent="0.25">
      <c r="A28" s="52" t="s">
        <v>83</v>
      </c>
      <c r="B28" s="11">
        <v>16</v>
      </c>
      <c r="C28" s="31" t="s">
        <v>410</v>
      </c>
      <c r="D28" s="31" t="s">
        <v>395</v>
      </c>
      <c r="E28" s="31" t="s">
        <v>83</v>
      </c>
      <c r="F28" s="31" t="s">
        <v>83</v>
      </c>
      <c r="G28" s="31" t="s">
        <v>83</v>
      </c>
      <c r="H28" s="32" t="s">
        <v>86</v>
      </c>
      <c r="I28" s="33">
        <v>1</v>
      </c>
      <c r="J28" s="56"/>
      <c r="K28" s="11">
        <v>1</v>
      </c>
      <c r="L28" s="34"/>
      <c r="M28" s="35"/>
      <c r="N28" s="36"/>
      <c r="O28" s="37">
        <f t="shared" si="0"/>
        <v>0</v>
      </c>
      <c r="P28" s="37">
        <f t="shared" si="1"/>
        <v>0</v>
      </c>
      <c r="Q28" s="37">
        <f t="shared" si="2"/>
        <v>0</v>
      </c>
      <c r="R28" s="37">
        <f t="shared" si="3"/>
        <v>0</v>
      </c>
      <c r="S28" s="38"/>
      <c r="T28" s="38"/>
      <c r="U28" s="38"/>
      <c r="V28" s="38"/>
      <c r="W28" s="39"/>
    </row>
    <row r="29" spans="1:23" ht="63.75" x14ac:dyDescent="0.25">
      <c r="A29" s="52" t="s">
        <v>83</v>
      </c>
      <c r="B29" s="11">
        <v>17</v>
      </c>
      <c r="C29" s="31" t="s">
        <v>411</v>
      </c>
      <c r="D29" s="31" t="s">
        <v>412</v>
      </c>
      <c r="E29" s="31" t="s">
        <v>413</v>
      </c>
      <c r="F29" s="31" t="s">
        <v>414</v>
      </c>
      <c r="G29" s="31" t="s">
        <v>83</v>
      </c>
      <c r="H29" s="32" t="s">
        <v>86</v>
      </c>
      <c r="I29" s="33">
        <v>1</v>
      </c>
      <c r="J29" s="56"/>
      <c r="K29" s="11">
        <v>1</v>
      </c>
      <c r="L29" s="34"/>
      <c r="M29" s="35"/>
      <c r="N29" s="36"/>
      <c r="O29" s="37">
        <f t="shared" si="0"/>
        <v>0</v>
      </c>
      <c r="P29" s="37">
        <f t="shared" si="1"/>
        <v>0</v>
      </c>
      <c r="Q29" s="37">
        <f t="shared" si="2"/>
        <v>0</v>
      </c>
      <c r="R29" s="37">
        <f t="shared" si="3"/>
        <v>0</v>
      </c>
      <c r="S29" s="38"/>
      <c r="T29" s="38"/>
      <c r="U29" s="38"/>
      <c r="V29" s="38"/>
      <c r="W29" s="39"/>
    </row>
    <row r="30" spans="1:23" ht="63.75" x14ac:dyDescent="0.25">
      <c r="A30" s="52" t="s">
        <v>83</v>
      </c>
      <c r="B30" s="11">
        <v>18</v>
      </c>
      <c r="C30" s="31" t="s">
        <v>415</v>
      </c>
      <c r="D30" s="31" t="s">
        <v>412</v>
      </c>
      <c r="E30" s="31" t="s">
        <v>413</v>
      </c>
      <c r="F30" s="31" t="s">
        <v>414</v>
      </c>
      <c r="G30" s="31" t="s">
        <v>83</v>
      </c>
      <c r="H30" s="32" t="s">
        <v>86</v>
      </c>
      <c r="I30" s="33">
        <v>1</v>
      </c>
      <c r="J30" s="56"/>
      <c r="K30" s="11">
        <v>1</v>
      </c>
      <c r="L30" s="34"/>
      <c r="M30" s="35"/>
      <c r="N30" s="36"/>
      <c r="O30" s="37">
        <f t="shared" si="0"/>
        <v>0</v>
      </c>
      <c r="P30" s="37">
        <f t="shared" si="1"/>
        <v>0</v>
      </c>
      <c r="Q30" s="37">
        <f t="shared" si="2"/>
        <v>0</v>
      </c>
      <c r="R30" s="37">
        <f t="shared" si="3"/>
        <v>0</v>
      </c>
      <c r="S30" s="38"/>
      <c r="T30" s="38"/>
      <c r="U30" s="38"/>
      <c r="V30" s="38"/>
      <c r="W30" s="39"/>
    </row>
    <row r="31" spans="1:23" ht="89.25" x14ac:dyDescent="0.25">
      <c r="A31" s="52" t="s">
        <v>83</v>
      </c>
      <c r="B31" s="11">
        <v>19</v>
      </c>
      <c r="C31" s="31" t="s">
        <v>416</v>
      </c>
      <c r="D31" s="31" t="s">
        <v>417</v>
      </c>
      <c r="E31" s="31" t="s">
        <v>413</v>
      </c>
      <c r="F31" s="31" t="s">
        <v>414</v>
      </c>
      <c r="G31" s="31" t="s">
        <v>83</v>
      </c>
      <c r="H31" s="32" t="s">
        <v>86</v>
      </c>
      <c r="I31" s="33">
        <v>1</v>
      </c>
      <c r="J31" s="56"/>
      <c r="K31" s="11">
        <v>1</v>
      </c>
      <c r="L31" s="34"/>
      <c r="M31" s="35"/>
      <c r="N31" s="36"/>
      <c r="O31" s="37">
        <f t="shared" si="0"/>
        <v>0</v>
      </c>
      <c r="P31" s="37">
        <f t="shared" si="1"/>
        <v>0</v>
      </c>
      <c r="Q31" s="37">
        <f t="shared" si="2"/>
        <v>0</v>
      </c>
      <c r="R31" s="37">
        <f t="shared" si="3"/>
        <v>0</v>
      </c>
      <c r="S31" s="38"/>
      <c r="T31" s="38"/>
      <c r="U31" s="38"/>
      <c r="V31" s="38"/>
      <c r="W31" s="39"/>
    </row>
    <row r="32" spans="1:23" ht="89.25" x14ac:dyDescent="0.25">
      <c r="A32" s="52" t="s">
        <v>83</v>
      </c>
      <c r="B32" s="11">
        <v>20</v>
      </c>
      <c r="C32" s="31" t="s">
        <v>418</v>
      </c>
      <c r="D32" s="31" t="s">
        <v>419</v>
      </c>
      <c r="E32" s="31" t="s">
        <v>413</v>
      </c>
      <c r="F32" s="31" t="s">
        <v>414</v>
      </c>
      <c r="G32" s="31" t="s">
        <v>83</v>
      </c>
      <c r="H32" s="32" t="s">
        <v>86</v>
      </c>
      <c r="I32" s="33">
        <v>9</v>
      </c>
      <c r="J32" s="56"/>
      <c r="K32" s="11">
        <v>1</v>
      </c>
      <c r="L32" s="34"/>
      <c r="M32" s="35"/>
      <c r="N32" s="36"/>
      <c r="O32" s="37">
        <f t="shared" si="0"/>
        <v>0</v>
      </c>
      <c r="P32" s="37">
        <f t="shared" si="1"/>
        <v>0</v>
      </c>
      <c r="Q32" s="37">
        <f t="shared" si="2"/>
        <v>0</v>
      </c>
      <c r="R32" s="37">
        <f t="shared" si="3"/>
        <v>0</v>
      </c>
      <c r="S32" s="38"/>
      <c r="T32" s="38"/>
      <c r="U32" s="38"/>
      <c r="V32" s="38"/>
      <c r="W32" s="39"/>
    </row>
    <row r="33" spans="1:23" ht="25.5" x14ac:dyDescent="0.25">
      <c r="A33" s="52" t="s">
        <v>83</v>
      </c>
      <c r="B33" s="11">
        <v>21</v>
      </c>
      <c r="C33" s="31" t="s">
        <v>420</v>
      </c>
      <c r="D33" s="31" t="s">
        <v>421</v>
      </c>
      <c r="E33" s="31" t="s">
        <v>422</v>
      </c>
      <c r="F33" s="31" t="s">
        <v>83</v>
      </c>
      <c r="G33" s="31" t="s">
        <v>83</v>
      </c>
      <c r="H33" s="32" t="s">
        <v>86</v>
      </c>
      <c r="I33" s="33">
        <v>1</v>
      </c>
      <c r="J33" s="56"/>
      <c r="K33" s="11">
        <v>1</v>
      </c>
      <c r="L33" s="34"/>
      <c r="M33" s="35"/>
      <c r="N33" s="36"/>
      <c r="O33" s="37">
        <f t="shared" si="0"/>
        <v>0</v>
      </c>
      <c r="P33" s="37">
        <f t="shared" si="1"/>
        <v>0</v>
      </c>
      <c r="Q33" s="37">
        <f t="shared" si="2"/>
        <v>0</v>
      </c>
      <c r="R33" s="37">
        <f t="shared" si="3"/>
        <v>0</v>
      </c>
      <c r="S33" s="38"/>
      <c r="T33" s="38"/>
      <c r="U33" s="38"/>
      <c r="V33" s="38"/>
      <c r="W33" s="39"/>
    </row>
    <row r="34" spans="1:23" ht="25.5" x14ac:dyDescent="0.25">
      <c r="A34" s="52" t="s">
        <v>83</v>
      </c>
      <c r="B34" s="11">
        <v>22</v>
      </c>
      <c r="C34" s="31" t="s">
        <v>420</v>
      </c>
      <c r="D34" s="31" t="s">
        <v>421</v>
      </c>
      <c r="E34" s="31" t="s">
        <v>422</v>
      </c>
      <c r="F34" s="31" t="s">
        <v>83</v>
      </c>
      <c r="G34" s="31" t="s">
        <v>83</v>
      </c>
      <c r="H34" s="32" t="s">
        <v>86</v>
      </c>
      <c r="I34" s="33">
        <v>1</v>
      </c>
      <c r="J34" s="56"/>
      <c r="K34" s="11">
        <v>1</v>
      </c>
      <c r="L34" s="34"/>
      <c r="M34" s="35"/>
      <c r="N34" s="36"/>
      <c r="O34" s="37">
        <f t="shared" si="0"/>
        <v>0</v>
      </c>
      <c r="P34" s="37">
        <f t="shared" si="1"/>
        <v>0</v>
      </c>
      <c r="Q34" s="37">
        <f t="shared" si="2"/>
        <v>0</v>
      </c>
      <c r="R34" s="37">
        <f t="shared" si="3"/>
        <v>0</v>
      </c>
      <c r="S34" s="38"/>
      <c r="T34" s="38"/>
      <c r="U34" s="38"/>
      <c r="V34" s="38"/>
      <c r="W34" s="39"/>
    </row>
    <row r="35" spans="1:23" ht="102" x14ac:dyDescent="0.25">
      <c r="A35" s="52" t="s">
        <v>83</v>
      </c>
      <c r="B35" s="11">
        <v>23</v>
      </c>
      <c r="C35" s="31" t="s">
        <v>423</v>
      </c>
      <c r="D35" s="31" t="s">
        <v>424</v>
      </c>
      <c r="E35" s="31" t="s">
        <v>421</v>
      </c>
      <c r="F35" s="31" t="s">
        <v>425</v>
      </c>
      <c r="G35" s="31" t="s">
        <v>83</v>
      </c>
      <c r="H35" s="32" t="s">
        <v>86</v>
      </c>
      <c r="I35" s="33">
        <v>1</v>
      </c>
      <c r="J35" s="56"/>
      <c r="K35" s="11">
        <v>1</v>
      </c>
      <c r="L35" s="34"/>
      <c r="M35" s="35"/>
      <c r="N35" s="36"/>
      <c r="O35" s="37">
        <f t="shared" si="0"/>
        <v>0</v>
      </c>
      <c r="P35" s="37">
        <f t="shared" si="1"/>
        <v>0</v>
      </c>
      <c r="Q35" s="37">
        <f t="shared" si="2"/>
        <v>0</v>
      </c>
      <c r="R35" s="37">
        <f t="shared" si="3"/>
        <v>0</v>
      </c>
      <c r="S35" s="38"/>
      <c r="T35" s="38"/>
      <c r="U35" s="38"/>
      <c r="V35" s="38"/>
      <c r="W35" s="39"/>
    </row>
    <row r="36" spans="1:23" x14ac:dyDescent="0.25">
      <c r="A36" s="52" t="s">
        <v>83</v>
      </c>
      <c r="B36" s="11">
        <v>24</v>
      </c>
      <c r="C36" s="31" t="s">
        <v>426</v>
      </c>
      <c r="D36" s="31" t="s">
        <v>413</v>
      </c>
      <c r="E36" s="31" t="s">
        <v>83</v>
      </c>
      <c r="F36" s="31" t="s">
        <v>83</v>
      </c>
      <c r="G36" s="31" t="s">
        <v>83</v>
      </c>
      <c r="H36" s="32" t="s">
        <v>86</v>
      </c>
      <c r="I36" s="33">
        <v>1</v>
      </c>
      <c r="J36" s="56"/>
      <c r="K36" s="11">
        <v>1</v>
      </c>
      <c r="L36" s="34"/>
      <c r="M36" s="35"/>
      <c r="N36" s="36"/>
      <c r="O36" s="37">
        <f t="shared" si="0"/>
        <v>0</v>
      </c>
      <c r="P36" s="37">
        <f t="shared" si="1"/>
        <v>0</v>
      </c>
      <c r="Q36" s="37">
        <f t="shared" si="2"/>
        <v>0</v>
      </c>
      <c r="R36" s="37">
        <f t="shared" si="3"/>
        <v>0</v>
      </c>
      <c r="S36" s="38"/>
      <c r="T36" s="38"/>
      <c r="U36" s="38"/>
      <c r="V36" s="38"/>
      <c r="W36" s="39"/>
    </row>
    <row r="37" spans="1:23" x14ac:dyDescent="0.25">
      <c r="A37" s="52" t="s">
        <v>83</v>
      </c>
      <c r="B37" s="11">
        <v>25</v>
      </c>
      <c r="C37" s="31" t="s">
        <v>427</v>
      </c>
      <c r="D37" s="31" t="s">
        <v>421</v>
      </c>
      <c r="E37" s="31" t="s">
        <v>83</v>
      </c>
      <c r="F37" s="31" t="s">
        <v>83</v>
      </c>
      <c r="G37" s="31" t="s">
        <v>83</v>
      </c>
      <c r="H37" s="32" t="s">
        <v>86</v>
      </c>
      <c r="I37" s="33">
        <v>1</v>
      </c>
      <c r="J37" s="56"/>
      <c r="K37" s="11">
        <v>1</v>
      </c>
      <c r="L37" s="34"/>
      <c r="M37" s="35"/>
      <c r="N37" s="36"/>
      <c r="O37" s="37">
        <f t="shared" si="0"/>
        <v>0</v>
      </c>
      <c r="P37" s="37">
        <f t="shared" si="1"/>
        <v>0</v>
      </c>
      <c r="Q37" s="37">
        <f t="shared" si="2"/>
        <v>0</v>
      </c>
      <c r="R37" s="37">
        <f t="shared" si="3"/>
        <v>0</v>
      </c>
      <c r="S37" s="38"/>
      <c r="T37" s="38"/>
      <c r="U37" s="38"/>
      <c r="V37" s="38"/>
      <c r="W37" s="39"/>
    </row>
    <row r="38" spans="1:23" ht="13.5" thickBot="1" x14ac:dyDescent="0.3">
      <c r="A38" s="53" t="s">
        <v>83</v>
      </c>
      <c r="B38" s="13">
        <v>26</v>
      </c>
      <c r="C38" s="40" t="s">
        <v>428</v>
      </c>
      <c r="D38" s="40" t="s">
        <v>83</v>
      </c>
      <c r="E38" s="40" t="s">
        <v>83</v>
      </c>
      <c r="F38" s="40" t="s">
        <v>83</v>
      </c>
      <c r="G38" s="40" t="s">
        <v>83</v>
      </c>
      <c r="H38" s="41" t="s">
        <v>86</v>
      </c>
      <c r="I38" s="42">
        <v>1</v>
      </c>
      <c r="J38" s="57"/>
      <c r="K38" s="13">
        <v>1</v>
      </c>
      <c r="L38" s="43"/>
      <c r="M38" s="44"/>
      <c r="N38" s="45"/>
      <c r="O38" s="46">
        <f t="shared" si="0"/>
        <v>0</v>
      </c>
      <c r="P38" s="46">
        <f t="shared" si="1"/>
        <v>0</v>
      </c>
      <c r="Q38" s="46">
        <f t="shared" si="2"/>
        <v>0</v>
      </c>
      <c r="R38" s="46">
        <f t="shared" si="3"/>
        <v>0</v>
      </c>
      <c r="S38" s="47"/>
      <c r="T38" s="47"/>
      <c r="U38" s="47"/>
      <c r="V38" s="47"/>
      <c r="W38" s="48"/>
    </row>
    <row r="39" spans="1:23" ht="13.5" thickBot="1" x14ac:dyDescent="0.3">
      <c r="P39" s="58" t="s">
        <v>95</v>
      </c>
      <c r="Q39" s="59">
        <f>SUM(Q13:Q38)</f>
        <v>0</v>
      </c>
      <c r="R39" s="60">
        <f>SUM(R13:R38)</f>
        <v>0</v>
      </c>
    </row>
  </sheetData>
  <sheetProtection algorithmName="SHA-512" hashValue="YodO+RHtoctXnW4qxR62RBt+yNizFnbC4gg7CpzJAjQyJviUruG7K5XX7giT9U8HJJu9QPuoMrCaG+hvpB0gkQ==" saltValue="ro4ofS7Ik39Ak5on/QfI8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4" fitToHeight="0" pageOrder="overThenDown" orientation="landscape" r:id="rId1"/>
  <headerFooter>
    <oddHeader>&amp;ROBR-8A</oddHeader>
    <oddFooter>&amp;LJN št. 16-18/17&amp;RStran &amp;P od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9"/>
  <sheetViews>
    <sheetView topLeftCell="B19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2.85546875" style="1" customWidth="1"/>
    <col min="4" max="7" width="19.1406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52</v>
      </c>
    </row>
    <row r="5" spans="1:23" ht="18" x14ac:dyDescent="0.25">
      <c r="B5" s="62" t="s">
        <v>429</v>
      </c>
      <c r="C5" s="2" t="s">
        <v>430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55</v>
      </c>
      <c r="B11" s="54" t="s">
        <v>56</v>
      </c>
      <c r="C11" s="18" t="s">
        <v>431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430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1" t="s">
        <v>82</v>
      </c>
    </row>
    <row r="13" spans="1:23" ht="25.5" x14ac:dyDescent="0.25">
      <c r="A13" s="51" t="s">
        <v>83</v>
      </c>
      <c r="B13" s="9">
        <v>1</v>
      </c>
      <c r="C13" s="22" t="s">
        <v>432</v>
      </c>
      <c r="D13" s="22" t="s">
        <v>83</v>
      </c>
      <c r="E13" s="22" t="s">
        <v>83</v>
      </c>
      <c r="F13" s="22" t="s">
        <v>83</v>
      </c>
      <c r="G13" s="22" t="s">
        <v>83</v>
      </c>
      <c r="H13" s="23" t="s">
        <v>433</v>
      </c>
      <c r="I13" s="24">
        <v>330</v>
      </c>
      <c r="J13" s="55"/>
      <c r="K13" s="9">
        <v>1</v>
      </c>
      <c r="L13" s="25"/>
      <c r="M13" s="26"/>
      <c r="N13" s="27"/>
      <c r="O13" s="28">
        <f t="shared" ref="O13:O19" si="0">ROUND(ROUND(L13,4)*(1-M13),4)</f>
        <v>0</v>
      </c>
      <c r="P13" s="28">
        <f t="shared" ref="P13:P19" si="1">ROUND(ROUND(O13,4)*(1+N13),4)</f>
        <v>0</v>
      </c>
      <c r="Q13" s="28">
        <f t="shared" ref="Q13:R19" si="2">ROUND($I13*O13,4)</f>
        <v>0</v>
      </c>
      <c r="R13" s="28">
        <f t="shared" si="2"/>
        <v>0</v>
      </c>
      <c r="S13" s="29"/>
      <c r="T13" s="29"/>
      <c r="U13" s="29"/>
      <c r="V13" s="29"/>
      <c r="W13" s="30"/>
    </row>
    <row r="14" spans="1:23" ht="25.5" x14ac:dyDescent="0.25">
      <c r="A14" s="52" t="s">
        <v>83</v>
      </c>
      <c r="B14" s="11">
        <v>2</v>
      </c>
      <c r="C14" s="31" t="s">
        <v>434</v>
      </c>
      <c r="D14" s="31" t="s">
        <v>83</v>
      </c>
      <c r="E14" s="31" t="s">
        <v>83</v>
      </c>
      <c r="F14" s="31" t="s">
        <v>83</v>
      </c>
      <c r="G14" s="31" t="s">
        <v>83</v>
      </c>
      <c r="H14" s="32" t="s">
        <v>433</v>
      </c>
      <c r="I14" s="33">
        <v>600</v>
      </c>
      <c r="J14" s="56"/>
      <c r="K14" s="11">
        <v>1</v>
      </c>
      <c r="L14" s="34"/>
      <c r="M14" s="35"/>
      <c r="N14" s="36"/>
      <c r="O14" s="37">
        <f t="shared" si="0"/>
        <v>0</v>
      </c>
      <c r="P14" s="37">
        <f t="shared" si="1"/>
        <v>0</v>
      </c>
      <c r="Q14" s="37">
        <f t="shared" si="2"/>
        <v>0</v>
      </c>
      <c r="R14" s="37">
        <f t="shared" si="2"/>
        <v>0</v>
      </c>
      <c r="S14" s="38"/>
      <c r="T14" s="38"/>
      <c r="U14" s="38"/>
      <c r="V14" s="38"/>
      <c r="W14" s="39"/>
    </row>
    <row r="15" spans="1:23" ht="25.5" x14ac:dyDescent="0.25">
      <c r="A15" s="52" t="s">
        <v>83</v>
      </c>
      <c r="B15" s="11">
        <v>3</v>
      </c>
      <c r="C15" s="31" t="s">
        <v>435</v>
      </c>
      <c r="D15" s="31" t="s">
        <v>83</v>
      </c>
      <c r="E15" s="31" t="s">
        <v>83</v>
      </c>
      <c r="F15" s="31" t="s">
        <v>83</v>
      </c>
      <c r="G15" s="31" t="s">
        <v>83</v>
      </c>
      <c r="H15" s="32" t="s">
        <v>433</v>
      </c>
      <c r="I15" s="33">
        <v>1</v>
      </c>
      <c r="J15" s="56"/>
      <c r="K15" s="11">
        <v>1</v>
      </c>
      <c r="L15" s="34"/>
      <c r="M15" s="35"/>
      <c r="N15" s="36"/>
      <c r="O15" s="37">
        <f t="shared" si="0"/>
        <v>0</v>
      </c>
      <c r="P15" s="37">
        <f t="shared" si="1"/>
        <v>0</v>
      </c>
      <c r="Q15" s="37">
        <f t="shared" si="2"/>
        <v>0</v>
      </c>
      <c r="R15" s="37">
        <f t="shared" si="2"/>
        <v>0</v>
      </c>
      <c r="S15" s="38"/>
      <c r="T15" s="38"/>
      <c r="U15" s="38"/>
      <c r="V15" s="38"/>
      <c r="W15" s="39"/>
    </row>
    <row r="16" spans="1:23" ht="38.25" x14ac:dyDescent="0.25">
      <c r="A16" s="52" t="s">
        <v>83</v>
      </c>
      <c r="B16" s="11">
        <v>4</v>
      </c>
      <c r="C16" s="31" t="s">
        <v>436</v>
      </c>
      <c r="D16" s="31" t="s">
        <v>83</v>
      </c>
      <c r="E16" s="31" t="s">
        <v>83</v>
      </c>
      <c r="F16" s="31" t="s">
        <v>83</v>
      </c>
      <c r="G16" s="31" t="s">
        <v>83</v>
      </c>
      <c r="H16" s="32" t="s">
        <v>433</v>
      </c>
      <c r="I16" s="33">
        <v>150</v>
      </c>
      <c r="J16" s="56"/>
      <c r="K16" s="11">
        <v>1</v>
      </c>
      <c r="L16" s="34"/>
      <c r="M16" s="35"/>
      <c r="N16" s="36"/>
      <c r="O16" s="37">
        <f t="shared" si="0"/>
        <v>0</v>
      </c>
      <c r="P16" s="37">
        <f t="shared" si="1"/>
        <v>0</v>
      </c>
      <c r="Q16" s="37">
        <f t="shared" si="2"/>
        <v>0</v>
      </c>
      <c r="R16" s="37">
        <f t="shared" si="2"/>
        <v>0</v>
      </c>
      <c r="S16" s="38"/>
      <c r="T16" s="38"/>
      <c r="U16" s="38"/>
      <c r="V16" s="38"/>
      <c r="W16" s="39"/>
    </row>
    <row r="17" spans="1:23" ht="38.25" x14ac:dyDescent="0.25">
      <c r="A17" s="52" t="s">
        <v>83</v>
      </c>
      <c r="B17" s="11">
        <v>5</v>
      </c>
      <c r="C17" s="31" t="s">
        <v>437</v>
      </c>
      <c r="D17" s="31" t="s">
        <v>83</v>
      </c>
      <c r="E17" s="31" t="s">
        <v>83</v>
      </c>
      <c r="F17" s="31" t="s">
        <v>83</v>
      </c>
      <c r="G17" s="31" t="s">
        <v>83</v>
      </c>
      <c r="H17" s="32" t="s">
        <v>433</v>
      </c>
      <c r="I17" s="33">
        <v>50</v>
      </c>
      <c r="J17" s="56"/>
      <c r="K17" s="11">
        <v>1</v>
      </c>
      <c r="L17" s="34"/>
      <c r="M17" s="35"/>
      <c r="N17" s="36"/>
      <c r="O17" s="37">
        <f t="shared" si="0"/>
        <v>0</v>
      </c>
      <c r="P17" s="37">
        <f t="shared" si="1"/>
        <v>0</v>
      </c>
      <c r="Q17" s="37">
        <f t="shared" si="2"/>
        <v>0</v>
      </c>
      <c r="R17" s="37">
        <f t="shared" si="2"/>
        <v>0</v>
      </c>
      <c r="S17" s="38"/>
      <c r="T17" s="38"/>
      <c r="U17" s="38"/>
      <c r="V17" s="38"/>
      <c r="W17" s="39"/>
    </row>
    <row r="18" spans="1:23" x14ac:dyDescent="0.25">
      <c r="A18" s="52" t="s">
        <v>83</v>
      </c>
      <c r="B18" s="11">
        <v>6</v>
      </c>
      <c r="C18" s="31" t="s">
        <v>438</v>
      </c>
      <c r="D18" s="31" t="s">
        <v>83</v>
      </c>
      <c r="E18" s="31" t="s">
        <v>83</v>
      </c>
      <c r="F18" s="31" t="s">
        <v>83</v>
      </c>
      <c r="G18" s="31" t="s">
        <v>83</v>
      </c>
      <c r="H18" s="32" t="s">
        <v>86</v>
      </c>
      <c r="I18" s="33">
        <v>6</v>
      </c>
      <c r="J18" s="56"/>
      <c r="K18" s="11">
        <v>1</v>
      </c>
      <c r="L18" s="34"/>
      <c r="M18" s="35"/>
      <c r="N18" s="36"/>
      <c r="O18" s="37">
        <f t="shared" si="0"/>
        <v>0</v>
      </c>
      <c r="P18" s="37">
        <f t="shared" si="1"/>
        <v>0</v>
      </c>
      <c r="Q18" s="37">
        <f t="shared" si="2"/>
        <v>0</v>
      </c>
      <c r="R18" s="37">
        <f t="shared" si="2"/>
        <v>0</v>
      </c>
      <c r="S18" s="38"/>
      <c r="T18" s="38"/>
      <c r="U18" s="38"/>
      <c r="V18" s="38"/>
      <c r="W18" s="39"/>
    </row>
    <row r="19" spans="1:23" ht="13.5" thickBot="1" x14ac:dyDescent="0.3">
      <c r="A19" s="53" t="s">
        <v>83</v>
      </c>
      <c r="B19" s="13">
        <v>7</v>
      </c>
      <c r="C19" s="40" t="s">
        <v>439</v>
      </c>
      <c r="D19" s="40" t="s">
        <v>83</v>
      </c>
      <c r="E19" s="40" t="s">
        <v>83</v>
      </c>
      <c r="F19" s="40" t="s">
        <v>83</v>
      </c>
      <c r="G19" s="40" t="s">
        <v>83</v>
      </c>
      <c r="H19" s="41" t="s">
        <v>86</v>
      </c>
      <c r="I19" s="42">
        <v>1</v>
      </c>
      <c r="J19" s="57"/>
      <c r="K19" s="13">
        <v>1</v>
      </c>
      <c r="L19" s="43"/>
      <c r="M19" s="44"/>
      <c r="N19" s="45"/>
      <c r="O19" s="46">
        <f t="shared" si="0"/>
        <v>0</v>
      </c>
      <c r="P19" s="46">
        <f t="shared" si="1"/>
        <v>0</v>
      </c>
      <c r="Q19" s="46">
        <f t="shared" si="2"/>
        <v>0</v>
      </c>
      <c r="R19" s="46">
        <f t="shared" si="2"/>
        <v>0</v>
      </c>
      <c r="S19" s="47"/>
      <c r="T19" s="47"/>
      <c r="U19" s="47"/>
      <c r="V19" s="47"/>
      <c r="W19" s="48"/>
    </row>
    <row r="20" spans="1:23" ht="13.5" thickBot="1" x14ac:dyDescent="0.3">
      <c r="P20" s="58" t="s">
        <v>95</v>
      </c>
      <c r="Q20" s="59">
        <f>SUM(Q13:Q19)</f>
        <v>0</v>
      </c>
      <c r="R20" s="60">
        <f>SUM(R13:R19)</f>
        <v>0</v>
      </c>
    </row>
    <row r="22" spans="1:23" ht="13.5" thickBot="1" x14ac:dyDescent="0.3"/>
    <row r="23" spans="1:23" ht="13.5" thickBot="1" x14ac:dyDescent="0.3">
      <c r="A23" s="49" t="s">
        <v>55</v>
      </c>
      <c r="B23" s="54" t="s">
        <v>96</v>
      </c>
      <c r="C23" s="18" t="s">
        <v>440</v>
      </c>
      <c r="D23" s="18"/>
      <c r="E23" s="18"/>
      <c r="F23" s="18"/>
      <c r="G23" s="18"/>
      <c r="H23" s="18" t="s">
        <v>58</v>
      </c>
      <c r="I23" s="18"/>
      <c r="J23" s="8"/>
      <c r="K23" s="7"/>
      <c r="L23" s="18" t="s">
        <v>441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8"/>
    </row>
    <row r="24" spans="1:23" ht="26.25" thickBot="1" x14ac:dyDescent="0.3">
      <c r="A24" s="50" t="s">
        <v>60</v>
      </c>
      <c r="B24" s="19" t="s">
        <v>61</v>
      </c>
      <c r="C24" s="20" t="s">
        <v>62</v>
      </c>
      <c r="D24" s="20" t="s">
        <v>63</v>
      </c>
      <c r="E24" s="20" t="s">
        <v>64</v>
      </c>
      <c r="F24" s="20" t="s">
        <v>65</v>
      </c>
      <c r="G24" s="20" t="s">
        <v>66</v>
      </c>
      <c r="H24" s="20" t="s">
        <v>67</v>
      </c>
      <c r="I24" s="20" t="s">
        <v>68</v>
      </c>
      <c r="J24" s="21" t="s">
        <v>69</v>
      </c>
      <c r="K24" s="19" t="s">
        <v>70</v>
      </c>
      <c r="L24" s="20" t="s">
        <v>71</v>
      </c>
      <c r="M24" s="20" t="s">
        <v>72</v>
      </c>
      <c r="N24" s="20" t="s">
        <v>73</v>
      </c>
      <c r="O24" s="20" t="s">
        <v>74</v>
      </c>
      <c r="P24" s="20" t="s">
        <v>75</v>
      </c>
      <c r="Q24" s="20" t="s">
        <v>76</v>
      </c>
      <c r="R24" s="20" t="s">
        <v>77</v>
      </c>
      <c r="S24" s="20" t="s">
        <v>78</v>
      </c>
      <c r="T24" s="20" t="s">
        <v>79</v>
      </c>
      <c r="U24" s="20" t="s">
        <v>80</v>
      </c>
      <c r="V24" s="20" t="s">
        <v>81</v>
      </c>
      <c r="W24" s="21" t="s">
        <v>82</v>
      </c>
    </row>
    <row r="25" spans="1:23" ht="26.25" thickBot="1" x14ac:dyDescent="0.3">
      <c r="A25" s="73" t="s">
        <v>83</v>
      </c>
      <c r="B25" s="74">
        <v>1</v>
      </c>
      <c r="C25" s="64" t="s">
        <v>442</v>
      </c>
      <c r="D25" s="64" t="s">
        <v>83</v>
      </c>
      <c r="E25" s="64" t="s">
        <v>83</v>
      </c>
      <c r="F25" s="64" t="s">
        <v>83</v>
      </c>
      <c r="G25" s="64" t="s">
        <v>83</v>
      </c>
      <c r="H25" s="65" t="s">
        <v>86</v>
      </c>
      <c r="I25" s="66">
        <v>27</v>
      </c>
      <c r="J25" s="75"/>
      <c r="K25" s="74">
        <v>1</v>
      </c>
      <c r="L25" s="67"/>
      <c r="M25" s="68"/>
      <c r="N25" s="69"/>
      <c r="O25" s="70">
        <f>ROUND(ROUND(L25,4)*(1-M25),4)</f>
        <v>0</v>
      </c>
      <c r="P25" s="70">
        <f>ROUND(ROUND(O25,4)*(1+N25),4)</f>
        <v>0</v>
      </c>
      <c r="Q25" s="70">
        <f>ROUND($I25*O25,4)</f>
        <v>0</v>
      </c>
      <c r="R25" s="70">
        <f>ROUND($I25*P25,4)</f>
        <v>0</v>
      </c>
      <c r="S25" s="71"/>
      <c r="T25" s="71"/>
      <c r="U25" s="71"/>
      <c r="V25" s="71"/>
      <c r="W25" s="72"/>
    </row>
    <row r="26" spans="1:23" ht="13.5" thickBot="1" x14ac:dyDescent="0.3">
      <c r="P26" s="58" t="s">
        <v>95</v>
      </c>
      <c r="Q26" s="59">
        <f>SUM(Q25:Q25)</f>
        <v>0</v>
      </c>
      <c r="R26" s="60">
        <f>SUM(R25:R25)</f>
        <v>0</v>
      </c>
    </row>
    <row r="28" spans="1:23" ht="13.5" thickBot="1" x14ac:dyDescent="0.3"/>
    <row r="29" spans="1:23" ht="13.5" thickBot="1" x14ac:dyDescent="0.3">
      <c r="A29" s="49" t="s">
        <v>55</v>
      </c>
      <c r="B29" s="54" t="s">
        <v>127</v>
      </c>
      <c r="C29" s="18" t="s">
        <v>443</v>
      </c>
      <c r="D29" s="18"/>
      <c r="E29" s="18"/>
      <c r="F29" s="18"/>
      <c r="G29" s="18"/>
      <c r="H29" s="18" t="s">
        <v>444</v>
      </c>
      <c r="I29" s="18"/>
      <c r="J29" s="8"/>
      <c r="K29" s="7"/>
      <c r="L29" s="18" t="s">
        <v>445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8"/>
    </row>
    <row r="30" spans="1:23" ht="26.25" thickBot="1" x14ac:dyDescent="0.3">
      <c r="A30" s="50" t="s">
        <v>60</v>
      </c>
      <c r="B30" s="19" t="s">
        <v>61</v>
      </c>
      <c r="C30" s="20" t="s">
        <v>62</v>
      </c>
      <c r="D30" s="20" t="s">
        <v>63</v>
      </c>
      <c r="E30" s="20" t="s">
        <v>64</v>
      </c>
      <c r="F30" s="20" t="s">
        <v>65</v>
      </c>
      <c r="G30" s="20" t="s">
        <v>66</v>
      </c>
      <c r="H30" s="20" t="s">
        <v>67</v>
      </c>
      <c r="I30" s="20" t="s">
        <v>68</v>
      </c>
      <c r="J30" s="21" t="s">
        <v>69</v>
      </c>
      <c r="K30" s="19" t="s">
        <v>70</v>
      </c>
      <c r="L30" s="20" t="s">
        <v>71</v>
      </c>
      <c r="M30" s="20" t="s">
        <v>72</v>
      </c>
      <c r="N30" s="20" t="s">
        <v>73</v>
      </c>
      <c r="O30" s="20" t="s">
        <v>74</v>
      </c>
      <c r="P30" s="20" t="s">
        <v>75</v>
      </c>
      <c r="Q30" s="20" t="s">
        <v>76</v>
      </c>
      <c r="R30" s="20" t="s">
        <v>77</v>
      </c>
      <c r="S30" s="20" t="s">
        <v>78</v>
      </c>
      <c r="T30" s="20" t="s">
        <v>79</v>
      </c>
      <c r="U30" s="20" t="s">
        <v>80</v>
      </c>
      <c r="V30" s="20" t="s">
        <v>81</v>
      </c>
      <c r="W30" s="21" t="s">
        <v>82</v>
      </c>
    </row>
    <row r="31" spans="1:23" x14ac:dyDescent="0.25">
      <c r="A31" s="51" t="s">
        <v>83</v>
      </c>
      <c r="B31" s="9">
        <v>1</v>
      </c>
      <c r="C31" s="22" t="s">
        <v>446</v>
      </c>
      <c r="D31" s="22" t="s">
        <v>83</v>
      </c>
      <c r="E31" s="22" t="s">
        <v>83</v>
      </c>
      <c r="F31" s="22" t="s">
        <v>83</v>
      </c>
      <c r="G31" s="22" t="s">
        <v>83</v>
      </c>
      <c r="H31" s="23" t="s">
        <v>433</v>
      </c>
      <c r="I31" s="24">
        <v>720</v>
      </c>
      <c r="J31" s="55"/>
      <c r="K31" s="9">
        <v>1</v>
      </c>
      <c r="L31" s="25"/>
      <c r="M31" s="26"/>
      <c r="N31" s="27"/>
      <c r="O31" s="28">
        <f>ROUND(ROUND(L31,4)*(1-M31),4)</f>
        <v>0</v>
      </c>
      <c r="P31" s="28">
        <f>ROUND(ROUND(O31,4)*(1+N31),4)</f>
        <v>0</v>
      </c>
      <c r="Q31" s="28">
        <f>ROUND($I31*O31,4)</f>
        <v>0</v>
      </c>
      <c r="R31" s="28">
        <f>ROUND($I31*P31,4)</f>
        <v>0</v>
      </c>
      <c r="S31" s="29"/>
      <c r="T31" s="29"/>
      <c r="U31" s="29"/>
      <c r="V31" s="29"/>
      <c r="W31" s="30"/>
    </row>
    <row r="32" spans="1:23" ht="13.5" thickBot="1" x14ac:dyDescent="0.3">
      <c r="A32" s="53" t="s">
        <v>83</v>
      </c>
      <c r="B32" s="13">
        <v>2</v>
      </c>
      <c r="C32" s="40" t="s">
        <v>447</v>
      </c>
      <c r="D32" s="40" t="s">
        <v>83</v>
      </c>
      <c r="E32" s="40" t="s">
        <v>83</v>
      </c>
      <c r="F32" s="40" t="s">
        <v>83</v>
      </c>
      <c r="G32" s="40" t="s">
        <v>83</v>
      </c>
      <c r="H32" s="41" t="s">
        <v>433</v>
      </c>
      <c r="I32" s="42">
        <v>40</v>
      </c>
      <c r="J32" s="57"/>
      <c r="K32" s="13">
        <v>1</v>
      </c>
      <c r="L32" s="43"/>
      <c r="M32" s="44"/>
      <c r="N32" s="45"/>
      <c r="O32" s="46">
        <f>ROUND(ROUND(L32,4)*(1-M32),4)</f>
        <v>0</v>
      </c>
      <c r="P32" s="46">
        <f>ROUND(ROUND(O32,4)*(1+N32),4)</f>
        <v>0</v>
      </c>
      <c r="Q32" s="46">
        <f>ROUND($I32*O32,4)</f>
        <v>0</v>
      </c>
      <c r="R32" s="46">
        <f>ROUND($I32*P32,4)</f>
        <v>0</v>
      </c>
      <c r="S32" s="47"/>
      <c r="T32" s="47"/>
      <c r="U32" s="47"/>
      <c r="V32" s="47"/>
      <c r="W32" s="48"/>
    </row>
    <row r="33" spans="1:23" ht="13.5" thickBot="1" x14ac:dyDescent="0.3">
      <c r="P33" s="58" t="s">
        <v>95</v>
      </c>
      <c r="Q33" s="59">
        <f>SUM(Q31:Q32)</f>
        <v>0</v>
      </c>
      <c r="R33" s="60">
        <f>SUM(R31:R32)</f>
        <v>0</v>
      </c>
    </row>
    <row r="35" spans="1:23" ht="13.5" thickBot="1" x14ac:dyDescent="0.3"/>
    <row r="36" spans="1:23" ht="13.5" thickBot="1" x14ac:dyDescent="0.3">
      <c r="A36" s="49" t="s">
        <v>55</v>
      </c>
      <c r="B36" s="54" t="s">
        <v>148</v>
      </c>
      <c r="C36" s="18" t="s">
        <v>448</v>
      </c>
      <c r="D36" s="18"/>
      <c r="E36" s="18"/>
      <c r="F36" s="18"/>
      <c r="G36" s="18"/>
      <c r="H36" s="18" t="s">
        <v>58</v>
      </c>
      <c r="I36" s="18"/>
      <c r="J36" s="8"/>
      <c r="K36" s="7"/>
      <c r="L36" s="18" t="s">
        <v>449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8"/>
    </row>
    <row r="37" spans="1:23" ht="26.25" thickBot="1" x14ac:dyDescent="0.3">
      <c r="A37" s="50" t="s">
        <v>60</v>
      </c>
      <c r="B37" s="19" t="s">
        <v>61</v>
      </c>
      <c r="C37" s="20" t="s">
        <v>62</v>
      </c>
      <c r="D37" s="20" t="s">
        <v>63</v>
      </c>
      <c r="E37" s="20" t="s">
        <v>64</v>
      </c>
      <c r="F37" s="20" t="s">
        <v>65</v>
      </c>
      <c r="G37" s="20" t="s">
        <v>66</v>
      </c>
      <c r="H37" s="20" t="s">
        <v>67</v>
      </c>
      <c r="I37" s="20" t="s">
        <v>68</v>
      </c>
      <c r="J37" s="21" t="s">
        <v>69</v>
      </c>
      <c r="K37" s="19" t="s">
        <v>70</v>
      </c>
      <c r="L37" s="20" t="s">
        <v>71</v>
      </c>
      <c r="M37" s="20" t="s">
        <v>72</v>
      </c>
      <c r="N37" s="20" t="s">
        <v>73</v>
      </c>
      <c r="O37" s="20" t="s">
        <v>74</v>
      </c>
      <c r="P37" s="20" t="s">
        <v>75</v>
      </c>
      <c r="Q37" s="20" t="s">
        <v>76</v>
      </c>
      <c r="R37" s="20" t="s">
        <v>77</v>
      </c>
      <c r="S37" s="20" t="s">
        <v>78</v>
      </c>
      <c r="T37" s="20" t="s">
        <v>79</v>
      </c>
      <c r="U37" s="20" t="s">
        <v>80</v>
      </c>
      <c r="V37" s="20" t="s">
        <v>81</v>
      </c>
      <c r="W37" s="21" t="s">
        <v>82</v>
      </c>
    </row>
    <row r="38" spans="1:23" ht="64.5" thickBot="1" x14ac:dyDescent="0.3">
      <c r="A38" s="73" t="s">
        <v>83</v>
      </c>
      <c r="B38" s="74">
        <v>1</v>
      </c>
      <c r="C38" s="64" t="s">
        <v>449</v>
      </c>
      <c r="D38" s="64" t="s">
        <v>450</v>
      </c>
      <c r="E38" s="64" t="s">
        <v>451</v>
      </c>
      <c r="F38" s="64" t="s">
        <v>83</v>
      </c>
      <c r="G38" s="64" t="s">
        <v>83</v>
      </c>
      <c r="H38" s="65" t="s">
        <v>86</v>
      </c>
      <c r="I38" s="66">
        <v>1</v>
      </c>
      <c r="J38" s="75"/>
      <c r="K38" s="74">
        <v>1</v>
      </c>
      <c r="L38" s="67"/>
      <c r="M38" s="68"/>
      <c r="N38" s="69"/>
      <c r="O38" s="70">
        <f>ROUND(ROUND(L38,4)*(1-M38),4)</f>
        <v>0</v>
      </c>
      <c r="P38" s="70">
        <f>ROUND(ROUND(O38,4)*(1+N38),4)</f>
        <v>0</v>
      </c>
      <c r="Q38" s="70">
        <f>ROUND($I38*O38,4)</f>
        <v>0</v>
      </c>
      <c r="R38" s="70">
        <f>ROUND($I38*P38,4)</f>
        <v>0</v>
      </c>
      <c r="S38" s="71"/>
      <c r="T38" s="71"/>
      <c r="U38" s="71"/>
      <c r="V38" s="71"/>
      <c r="W38" s="72"/>
    </row>
    <row r="39" spans="1:23" ht="13.5" thickBot="1" x14ac:dyDescent="0.3">
      <c r="P39" s="58" t="s">
        <v>95</v>
      </c>
      <c r="Q39" s="59">
        <f>SUM(Q38:Q38)</f>
        <v>0</v>
      </c>
      <c r="R39" s="60">
        <f>SUM(R38:R38)</f>
        <v>0</v>
      </c>
    </row>
  </sheetData>
  <sheetProtection algorithmName="SHA-512" hashValue="p2J9UikoVqoMsh63lnDiFBSYrj4E2DyHIyDKAWir7sV1lt6zXdTYjD+Ndt34QFOdGMkGzXuw4XIDQT+2E7HMqA==" saltValue="rzK9ub+/cjRqnySG61Z3n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5" fitToHeight="0" pageOrder="overThenDown" orientation="landscape" r:id="rId1"/>
  <headerFooter>
    <oddHeader>&amp;ROBR-8A</oddHeader>
    <oddFooter>&amp;LJN št. 16-18/17&amp;RStran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10</vt:i4>
      </vt:variant>
      <vt:variant>
        <vt:lpstr>Imenovani obsegi</vt:lpstr>
      </vt:variant>
      <vt:variant>
        <vt:i4>6</vt:i4>
      </vt:variant>
    </vt:vector>
  </HeadingPairs>
  <TitlesOfParts>
    <vt:vector size="16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Sklop III.</vt:lpstr>
      <vt:lpstr>Sklop IV.</vt:lpstr>
      <vt:lpstr>Sklop V.</vt:lpstr>
      <vt:lpstr>Sklop VI.</vt:lpstr>
      <vt:lpstr>'Sklop I.'!Tiskanje_naslovov</vt:lpstr>
      <vt:lpstr>'Sklop II.'!Tiskanje_naslovov</vt:lpstr>
      <vt:lpstr>'Sklop III.'!Tiskanje_naslovov</vt:lpstr>
      <vt:lpstr>'Sklop IV.'!Tiskanje_naslovov</vt:lpstr>
      <vt:lpstr>'Sklop V.'!Tiskanje_naslovov</vt:lpstr>
      <vt:lpstr>'Sklop VI.'!Tiskanje_naslovov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Majerle</dc:creator>
  <cp:lastModifiedBy>turkb</cp:lastModifiedBy>
  <cp:lastPrinted>2017-07-26T11:35:55Z</cp:lastPrinted>
  <dcterms:created xsi:type="dcterms:W3CDTF">2017-07-24T12:50:29Z</dcterms:created>
  <dcterms:modified xsi:type="dcterms:W3CDTF">2017-07-26T11:36:01Z</dcterms:modified>
</cp:coreProperties>
</file>