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1_JAVNA NAROČILA\16-09_21 TEKSTILNI PROGRAM\"/>
    </mc:Choice>
  </mc:AlternateContent>
  <bookViews>
    <workbookView xWindow="0" yWindow="0" windowWidth="21570" windowHeight="1021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s>
  <definedNames>
    <definedName name="_xlnm.Print_Titles" localSheetId="4">'Sklop I.'!$B:$B</definedName>
    <definedName name="_xlnm.Print_Titles" localSheetId="5">'Sklop II.'!$B:$B</definedName>
    <definedName name="_xlnm.Print_Titles" localSheetId="6">'Sklop III.'!$B:$B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45" i="7" l="1"/>
  <c r="Q145" i="7"/>
  <c r="R144" i="7"/>
  <c r="Q144" i="7"/>
  <c r="P144" i="7"/>
  <c r="O144" i="7"/>
  <c r="R143" i="7"/>
  <c r="Q143" i="7"/>
  <c r="P143" i="7"/>
  <c r="O143" i="7"/>
  <c r="R142" i="7"/>
  <c r="Q142" i="7"/>
  <c r="P142" i="7"/>
  <c r="O142" i="7"/>
  <c r="R141" i="7"/>
  <c r="Q141" i="7"/>
  <c r="P141" i="7"/>
  <c r="O141" i="7"/>
  <c r="R140" i="7"/>
  <c r="Q140" i="7"/>
  <c r="P140" i="7"/>
  <c r="O140" i="7"/>
  <c r="R139" i="7"/>
  <c r="Q139" i="7"/>
  <c r="P139" i="7"/>
  <c r="O139" i="7"/>
  <c r="R138" i="7"/>
  <c r="Q138" i="7"/>
  <c r="P138" i="7"/>
  <c r="O138" i="7"/>
  <c r="R137" i="7"/>
  <c r="Q137" i="7"/>
  <c r="P137" i="7"/>
  <c r="O137" i="7"/>
  <c r="R136" i="7"/>
  <c r="Q136" i="7"/>
  <c r="P136" i="7"/>
  <c r="O136" i="7"/>
  <c r="R135" i="7"/>
  <c r="Q135" i="7"/>
  <c r="P135" i="7"/>
  <c r="O135" i="7"/>
  <c r="R134" i="7"/>
  <c r="Q134" i="7"/>
  <c r="P134" i="7"/>
  <c r="O134" i="7"/>
  <c r="R133" i="7"/>
  <c r="Q133" i="7"/>
  <c r="P133" i="7"/>
  <c r="O133" i="7"/>
  <c r="R132" i="7"/>
  <c r="Q132" i="7"/>
  <c r="P132" i="7"/>
  <c r="O132" i="7"/>
  <c r="R131" i="7"/>
  <c r="Q131" i="7"/>
  <c r="P131" i="7"/>
  <c r="O131" i="7"/>
  <c r="R130" i="7"/>
  <c r="Q130" i="7"/>
  <c r="P130" i="7"/>
  <c r="O130" i="7"/>
  <c r="R125" i="7"/>
  <c r="Q125" i="7"/>
  <c r="R124" i="7"/>
  <c r="Q124" i="7"/>
  <c r="P124" i="7"/>
  <c r="O124" i="7"/>
  <c r="R123" i="7"/>
  <c r="Q123" i="7"/>
  <c r="P123" i="7"/>
  <c r="O123" i="7"/>
  <c r="R122" i="7"/>
  <c r="Q122" i="7"/>
  <c r="P122" i="7"/>
  <c r="O122" i="7"/>
  <c r="R121" i="7"/>
  <c r="Q121" i="7"/>
  <c r="P121" i="7"/>
  <c r="O121" i="7"/>
  <c r="R120" i="7"/>
  <c r="Q120" i="7"/>
  <c r="P120" i="7"/>
  <c r="O120" i="7"/>
  <c r="R119" i="7"/>
  <c r="Q119" i="7"/>
  <c r="P119" i="7"/>
  <c r="O119" i="7"/>
  <c r="R118" i="7"/>
  <c r="Q118" i="7"/>
  <c r="P118" i="7"/>
  <c r="O118" i="7"/>
  <c r="R117" i="7"/>
  <c r="Q117" i="7"/>
  <c r="P117" i="7"/>
  <c r="O117" i="7"/>
  <c r="R116" i="7"/>
  <c r="Q116" i="7"/>
  <c r="P116" i="7"/>
  <c r="O116" i="7"/>
  <c r="R115" i="7"/>
  <c r="Q115" i="7"/>
  <c r="P115" i="7"/>
  <c r="O115" i="7"/>
  <c r="R114" i="7"/>
  <c r="Q114" i="7"/>
  <c r="P114" i="7"/>
  <c r="O114" i="7"/>
  <c r="R113" i="7"/>
  <c r="Q113" i="7"/>
  <c r="P113" i="7"/>
  <c r="O113" i="7"/>
  <c r="R112" i="7"/>
  <c r="Q112" i="7"/>
  <c r="P112" i="7"/>
  <c r="O112" i="7"/>
  <c r="R111" i="7"/>
  <c r="Q111" i="7"/>
  <c r="P111" i="7"/>
  <c r="O111" i="7"/>
  <c r="R110" i="7"/>
  <c r="Q110" i="7"/>
  <c r="P110" i="7"/>
  <c r="O110" i="7"/>
  <c r="R109" i="7"/>
  <c r="Q109" i="7"/>
  <c r="P109" i="7"/>
  <c r="O109" i="7"/>
  <c r="R108" i="7"/>
  <c r="Q108" i="7"/>
  <c r="P108" i="7"/>
  <c r="O108" i="7"/>
  <c r="R107" i="7"/>
  <c r="Q107" i="7"/>
  <c r="P107" i="7"/>
  <c r="O107" i="7"/>
  <c r="R106" i="7"/>
  <c r="Q106" i="7"/>
  <c r="P106" i="7"/>
  <c r="O106" i="7"/>
  <c r="R105" i="7"/>
  <c r="Q105" i="7"/>
  <c r="P105" i="7"/>
  <c r="O105" i="7"/>
  <c r="R104" i="7"/>
  <c r="Q104" i="7"/>
  <c r="P104" i="7"/>
  <c r="O104" i="7"/>
  <c r="R103" i="7"/>
  <c r="Q103" i="7"/>
  <c r="P103" i="7"/>
  <c r="O103" i="7"/>
  <c r="R102" i="7"/>
  <c r="Q102" i="7"/>
  <c r="P102" i="7"/>
  <c r="O102" i="7"/>
  <c r="R101" i="7"/>
  <c r="Q101" i="7"/>
  <c r="P101" i="7"/>
  <c r="O101" i="7"/>
  <c r="R100" i="7"/>
  <c r="Q100" i="7"/>
  <c r="P100" i="7"/>
  <c r="O100" i="7"/>
  <c r="R99" i="7"/>
  <c r="Q99" i="7"/>
  <c r="P99" i="7"/>
  <c r="O99" i="7"/>
  <c r="R98" i="7"/>
  <c r="Q98" i="7"/>
  <c r="P98" i="7"/>
  <c r="O98" i="7"/>
  <c r="R93" i="7"/>
  <c r="Q93" i="7"/>
  <c r="R92" i="7"/>
  <c r="Q92" i="7"/>
  <c r="P92" i="7"/>
  <c r="O92" i="7"/>
  <c r="R91" i="7"/>
  <c r="Q91" i="7"/>
  <c r="P91" i="7"/>
  <c r="O91" i="7"/>
  <c r="R90" i="7"/>
  <c r="Q90" i="7"/>
  <c r="P90" i="7"/>
  <c r="O90" i="7"/>
  <c r="R89" i="7"/>
  <c r="Q89" i="7"/>
  <c r="P89" i="7"/>
  <c r="O89" i="7"/>
  <c r="R88" i="7"/>
  <c r="Q88" i="7"/>
  <c r="P88" i="7"/>
  <c r="O88" i="7"/>
  <c r="R83" i="7"/>
  <c r="Q83" i="7"/>
  <c r="R82" i="7"/>
  <c r="Q82" i="7"/>
  <c r="P82" i="7"/>
  <c r="O82" i="7"/>
  <c r="R81" i="7"/>
  <c r="Q81" i="7"/>
  <c r="P81" i="7"/>
  <c r="O81" i="7"/>
  <c r="R76" i="7"/>
  <c r="Q76" i="7"/>
  <c r="R75" i="7"/>
  <c r="Q75" i="7"/>
  <c r="P75" i="7"/>
  <c r="O75" i="7"/>
  <c r="R74" i="7"/>
  <c r="Q74" i="7"/>
  <c r="P74" i="7"/>
  <c r="O74" i="7"/>
  <c r="R69" i="7"/>
  <c r="Q69" i="7"/>
  <c r="R68" i="7"/>
  <c r="Q68" i="7"/>
  <c r="P68" i="7"/>
  <c r="O68" i="7"/>
  <c r="R63" i="7"/>
  <c r="Q63" i="7"/>
  <c r="R62" i="7"/>
  <c r="Q62" i="7"/>
  <c r="P62" i="7"/>
  <c r="O62" i="7"/>
  <c r="R61" i="7"/>
  <c r="Q61" i="7"/>
  <c r="P61" i="7"/>
  <c r="O61" i="7"/>
  <c r="R60" i="7"/>
  <c r="Q60" i="7"/>
  <c r="P60" i="7"/>
  <c r="O60" i="7"/>
  <c r="R59" i="7"/>
  <c r="Q59" i="7"/>
  <c r="P59" i="7"/>
  <c r="O59" i="7"/>
  <c r="R58" i="7"/>
  <c r="Q58" i="7"/>
  <c r="P58" i="7"/>
  <c r="O58" i="7"/>
  <c r="R53" i="7"/>
  <c r="Q53" i="7"/>
  <c r="R52" i="7"/>
  <c r="Q52" i="7"/>
  <c r="P52" i="7"/>
  <c r="O52" i="7"/>
  <c r="R47" i="7"/>
  <c r="Q47" i="7"/>
  <c r="R46" i="7"/>
  <c r="Q46" i="7"/>
  <c r="P46" i="7"/>
  <c r="O46" i="7"/>
  <c r="R45" i="7"/>
  <c r="Q45" i="7"/>
  <c r="P45" i="7"/>
  <c r="O45" i="7"/>
  <c r="R40" i="7"/>
  <c r="Q40" i="7"/>
  <c r="R39" i="7"/>
  <c r="Q39" i="7"/>
  <c r="P39" i="7"/>
  <c r="O39" i="7"/>
  <c r="R38" i="7"/>
  <c r="Q38" i="7"/>
  <c r="P38" i="7"/>
  <c r="O38" i="7"/>
  <c r="R37" i="7"/>
  <c r="Q37" i="7"/>
  <c r="P37" i="7"/>
  <c r="O37" i="7"/>
  <c r="R36" i="7"/>
  <c r="Q36" i="7"/>
  <c r="P36" i="7"/>
  <c r="O36" i="7"/>
  <c r="R35" i="7"/>
  <c r="Q35" i="7"/>
  <c r="P35" i="7"/>
  <c r="O35" i="7"/>
  <c r="R34" i="7"/>
  <c r="Q34" i="7"/>
  <c r="P34" i="7"/>
  <c r="O34" i="7"/>
  <c r="R33" i="7"/>
  <c r="Q33" i="7"/>
  <c r="P33" i="7"/>
  <c r="O33" i="7"/>
  <c r="R32" i="7"/>
  <c r="Q32" i="7"/>
  <c r="P32" i="7"/>
  <c r="O32" i="7"/>
  <c r="R31" i="7"/>
  <c r="Q31" i="7"/>
  <c r="P31" i="7"/>
  <c r="O31" i="7"/>
  <c r="R30" i="7"/>
  <c r="Q30" i="7"/>
  <c r="P30" i="7"/>
  <c r="O30" i="7"/>
  <c r="R29" i="7"/>
  <c r="Q29" i="7"/>
  <c r="P29" i="7"/>
  <c r="O29" i="7"/>
  <c r="R28" i="7"/>
  <c r="Q28" i="7"/>
  <c r="P28" i="7"/>
  <c r="O28" i="7"/>
  <c r="R27" i="7"/>
  <c r="Q27" i="7"/>
  <c r="P27" i="7"/>
  <c r="O27" i="7"/>
  <c r="R26" i="7"/>
  <c r="Q26" i="7"/>
  <c r="P26" i="7"/>
  <c r="O26" i="7"/>
  <c r="R25" i="7"/>
  <c r="Q25" i="7"/>
  <c r="P25" i="7"/>
  <c r="O25" i="7"/>
  <c r="R24" i="7"/>
  <c r="Q24" i="7"/>
  <c r="P24" i="7"/>
  <c r="O24" i="7"/>
  <c r="R23" i="7"/>
  <c r="Q23" i="7"/>
  <c r="P23" i="7"/>
  <c r="O23" i="7"/>
  <c r="R18" i="7"/>
  <c r="Q18" i="7"/>
  <c r="R17" i="7"/>
  <c r="Q17" i="7"/>
  <c r="P17" i="7"/>
  <c r="O17" i="7"/>
  <c r="R16" i="7"/>
  <c r="Q16" i="7"/>
  <c r="P16" i="7"/>
  <c r="O16" i="7"/>
  <c r="R15" i="7"/>
  <c r="Q15" i="7"/>
  <c r="P15" i="7"/>
  <c r="O15" i="7"/>
  <c r="R14" i="7"/>
  <c r="Q14" i="7"/>
  <c r="P14" i="7"/>
  <c r="O14" i="7"/>
  <c r="R13" i="7"/>
  <c r="Q13" i="7"/>
  <c r="P13" i="7"/>
  <c r="O13" i="7"/>
  <c r="C8" i="7"/>
  <c r="C7" i="7"/>
  <c r="R197" i="6"/>
  <c r="Q197" i="6"/>
  <c r="R196" i="6"/>
  <c r="Q196" i="6"/>
  <c r="P196" i="6"/>
  <c r="O196" i="6"/>
  <c r="R195" i="6"/>
  <c r="Q195" i="6"/>
  <c r="P195" i="6"/>
  <c r="O195" i="6"/>
  <c r="R194" i="6"/>
  <c r="Q194" i="6"/>
  <c r="P194" i="6"/>
  <c r="O194" i="6"/>
  <c r="R193" i="6"/>
  <c r="Q193" i="6"/>
  <c r="P193" i="6"/>
  <c r="O193" i="6"/>
  <c r="R192" i="6"/>
  <c r="Q192" i="6"/>
  <c r="P192" i="6"/>
  <c r="O192" i="6"/>
  <c r="R187" i="6"/>
  <c r="Q187" i="6"/>
  <c r="R186" i="6"/>
  <c r="Q186" i="6"/>
  <c r="P186" i="6"/>
  <c r="O186" i="6"/>
  <c r="R185" i="6"/>
  <c r="Q185" i="6"/>
  <c r="P185" i="6"/>
  <c r="O185" i="6"/>
  <c r="R184" i="6"/>
  <c r="Q184" i="6"/>
  <c r="P184" i="6"/>
  <c r="O184" i="6"/>
  <c r="R183" i="6"/>
  <c r="Q183" i="6"/>
  <c r="P183" i="6"/>
  <c r="O183" i="6"/>
  <c r="R182" i="6"/>
  <c r="Q182" i="6"/>
  <c r="P182" i="6"/>
  <c r="O182" i="6"/>
  <c r="R177" i="6"/>
  <c r="Q177" i="6"/>
  <c r="R176" i="6"/>
  <c r="Q176" i="6"/>
  <c r="P176" i="6"/>
  <c r="O176" i="6"/>
  <c r="R175" i="6"/>
  <c r="Q175" i="6"/>
  <c r="P175" i="6"/>
  <c r="O175" i="6"/>
  <c r="R174" i="6"/>
  <c r="Q174" i="6"/>
  <c r="P174" i="6"/>
  <c r="O174" i="6"/>
  <c r="R173" i="6"/>
  <c r="Q173" i="6"/>
  <c r="P173" i="6"/>
  <c r="O173" i="6"/>
  <c r="R172" i="6"/>
  <c r="Q172" i="6"/>
  <c r="P172" i="6"/>
  <c r="O172" i="6"/>
  <c r="R171" i="6"/>
  <c r="Q171" i="6"/>
  <c r="P171" i="6"/>
  <c r="O171" i="6"/>
  <c r="R170" i="6"/>
  <c r="Q170" i="6"/>
  <c r="P170" i="6"/>
  <c r="O170" i="6"/>
  <c r="R169" i="6"/>
  <c r="Q169" i="6"/>
  <c r="P169" i="6"/>
  <c r="O169" i="6"/>
  <c r="R168" i="6"/>
  <c r="Q168" i="6"/>
  <c r="P168" i="6"/>
  <c r="O168" i="6"/>
  <c r="R167" i="6"/>
  <c r="Q167" i="6"/>
  <c r="P167" i="6"/>
  <c r="O167" i="6"/>
  <c r="R166" i="6"/>
  <c r="Q166" i="6"/>
  <c r="P166" i="6"/>
  <c r="O166" i="6"/>
  <c r="R161" i="6"/>
  <c r="Q161" i="6"/>
  <c r="R160" i="6"/>
  <c r="Q160" i="6"/>
  <c r="P160" i="6"/>
  <c r="O160" i="6"/>
  <c r="R159" i="6"/>
  <c r="Q159" i="6"/>
  <c r="P159" i="6"/>
  <c r="O159" i="6"/>
  <c r="R158" i="6"/>
  <c r="Q158" i="6"/>
  <c r="P158" i="6"/>
  <c r="O158" i="6"/>
  <c r="R157" i="6"/>
  <c r="Q157" i="6"/>
  <c r="P157" i="6"/>
  <c r="O157" i="6"/>
  <c r="R156" i="6"/>
  <c r="Q156" i="6"/>
  <c r="P156" i="6"/>
  <c r="O156" i="6"/>
  <c r="R155" i="6"/>
  <c r="Q155" i="6"/>
  <c r="P155" i="6"/>
  <c r="O155" i="6"/>
  <c r="R154" i="6"/>
  <c r="Q154" i="6"/>
  <c r="P154" i="6"/>
  <c r="O154" i="6"/>
  <c r="R153" i="6"/>
  <c r="Q153" i="6"/>
  <c r="P153" i="6"/>
  <c r="O153" i="6"/>
  <c r="R152" i="6"/>
  <c r="Q152" i="6"/>
  <c r="P152" i="6"/>
  <c r="O152" i="6"/>
  <c r="R151" i="6"/>
  <c r="Q151" i="6"/>
  <c r="P151" i="6"/>
  <c r="O151" i="6"/>
  <c r="R150" i="6"/>
  <c r="Q150" i="6"/>
  <c r="P150" i="6"/>
  <c r="O150" i="6"/>
  <c r="R149" i="6"/>
  <c r="Q149" i="6"/>
  <c r="P149" i="6"/>
  <c r="O149" i="6"/>
  <c r="R148" i="6"/>
  <c r="Q148" i="6"/>
  <c r="P148" i="6"/>
  <c r="O148" i="6"/>
  <c r="R147" i="6"/>
  <c r="Q147" i="6"/>
  <c r="P147" i="6"/>
  <c r="O147" i="6"/>
  <c r="R146" i="6"/>
  <c r="Q146" i="6"/>
  <c r="P146" i="6"/>
  <c r="O146" i="6"/>
  <c r="R145" i="6"/>
  <c r="Q145" i="6"/>
  <c r="P145" i="6"/>
  <c r="O145" i="6"/>
  <c r="R144" i="6"/>
  <c r="Q144" i="6"/>
  <c r="P144" i="6"/>
  <c r="O144" i="6"/>
  <c r="R139" i="6"/>
  <c r="Q139" i="6"/>
  <c r="R138" i="6"/>
  <c r="Q138" i="6"/>
  <c r="P138" i="6"/>
  <c r="O138" i="6"/>
  <c r="R137" i="6"/>
  <c r="Q137" i="6"/>
  <c r="P137" i="6"/>
  <c r="O137" i="6"/>
  <c r="R136" i="6"/>
  <c r="Q136" i="6"/>
  <c r="P136" i="6"/>
  <c r="O136" i="6"/>
  <c r="R135" i="6"/>
  <c r="Q135" i="6"/>
  <c r="P135" i="6"/>
  <c r="O135" i="6"/>
  <c r="R134" i="6"/>
  <c r="Q134" i="6"/>
  <c r="P134" i="6"/>
  <c r="O134" i="6"/>
  <c r="R133" i="6"/>
  <c r="Q133" i="6"/>
  <c r="P133" i="6"/>
  <c r="O133" i="6"/>
  <c r="R132" i="6"/>
  <c r="Q132" i="6"/>
  <c r="P132" i="6"/>
  <c r="O132" i="6"/>
  <c r="R131" i="6"/>
  <c r="Q131" i="6"/>
  <c r="P131" i="6"/>
  <c r="O131" i="6"/>
  <c r="R130" i="6"/>
  <c r="Q130" i="6"/>
  <c r="P130" i="6"/>
  <c r="O130" i="6"/>
  <c r="R129" i="6"/>
  <c r="Q129" i="6"/>
  <c r="P129" i="6"/>
  <c r="O129" i="6"/>
  <c r="R128" i="6"/>
  <c r="Q128" i="6"/>
  <c r="P128" i="6"/>
  <c r="O128" i="6"/>
  <c r="R127" i="6"/>
  <c r="Q127" i="6"/>
  <c r="P127" i="6"/>
  <c r="O127" i="6"/>
  <c r="R126" i="6"/>
  <c r="Q126" i="6"/>
  <c r="P126" i="6"/>
  <c r="O126" i="6"/>
  <c r="R125" i="6"/>
  <c r="Q125" i="6"/>
  <c r="P125" i="6"/>
  <c r="O125" i="6"/>
  <c r="R124" i="6"/>
  <c r="Q124" i="6"/>
  <c r="P124" i="6"/>
  <c r="O124" i="6"/>
  <c r="R123" i="6"/>
  <c r="Q123" i="6"/>
  <c r="P123" i="6"/>
  <c r="O123" i="6"/>
  <c r="R122" i="6"/>
  <c r="Q122" i="6"/>
  <c r="P122" i="6"/>
  <c r="O122" i="6"/>
  <c r="R121" i="6"/>
  <c r="Q121" i="6"/>
  <c r="P121" i="6"/>
  <c r="O121" i="6"/>
  <c r="R120" i="6"/>
  <c r="Q120" i="6"/>
  <c r="P120" i="6"/>
  <c r="O120" i="6"/>
  <c r="R119" i="6"/>
  <c r="Q119" i="6"/>
  <c r="P119" i="6"/>
  <c r="O119" i="6"/>
  <c r="R118" i="6"/>
  <c r="Q118" i="6"/>
  <c r="P118" i="6"/>
  <c r="O118" i="6"/>
  <c r="R117" i="6"/>
  <c r="Q117" i="6"/>
  <c r="P117" i="6"/>
  <c r="O117" i="6"/>
  <c r="R116" i="6"/>
  <c r="Q116" i="6"/>
  <c r="P116" i="6"/>
  <c r="O116" i="6"/>
  <c r="R115" i="6"/>
  <c r="Q115" i="6"/>
  <c r="P115" i="6"/>
  <c r="O115" i="6"/>
  <c r="R110" i="6"/>
  <c r="Q110" i="6"/>
  <c r="R109" i="6"/>
  <c r="Q109" i="6"/>
  <c r="P109" i="6"/>
  <c r="O109" i="6"/>
  <c r="R108" i="6"/>
  <c r="Q108" i="6"/>
  <c r="P108" i="6"/>
  <c r="O108" i="6"/>
  <c r="R107" i="6"/>
  <c r="Q107" i="6"/>
  <c r="P107" i="6"/>
  <c r="O107" i="6"/>
  <c r="R106" i="6"/>
  <c r="Q106" i="6"/>
  <c r="P106" i="6"/>
  <c r="O106" i="6"/>
  <c r="R105" i="6"/>
  <c r="Q105" i="6"/>
  <c r="P105" i="6"/>
  <c r="O105" i="6"/>
  <c r="R104" i="6"/>
  <c r="Q104" i="6"/>
  <c r="P104" i="6"/>
  <c r="O104" i="6"/>
  <c r="R103" i="6"/>
  <c r="Q103" i="6"/>
  <c r="P103" i="6"/>
  <c r="O103" i="6"/>
  <c r="R102" i="6"/>
  <c r="Q102" i="6"/>
  <c r="P102" i="6"/>
  <c r="O102" i="6"/>
  <c r="R101" i="6"/>
  <c r="Q101" i="6"/>
  <c r="P101" i="6"/>
  <c r="O101" i="6"/>
  <c r="R100" i="6"/>
  <c r="Q100" i="6"/>
  <c r="P100" i="6"/>
  <c r="O100" i="6"/>
  <c r="R99" i="6"/>
  <c r="Q99" i="6"/>
  <c r="P99" i="6"/>
  <c r="O99" i="6"/>
  <c r="R98" i="6"/>
  <c r="Q98" i="6"/>
  <c r="P98" i="6"/>
  <c r="O98" i="6"/>
  <c r="R97" i="6"/>
  <c r="Q97" i="6"/>
  <c r="P97" i="6"/>
  <c r="O97" i="6"/>
  <c r="R96" i="6"/>
  <c r="Q96" i="6"/>
  <c r="P96" i="6"/>
  <c r="O96" i="6"/>
  <c r="R95" i="6"/>
  <c r="Q95" i="6"/>
  <c r="P95" i="6"/>
  <c r="O95" i="6"/>
  <c r="R94" i="6"/>
  <c r="Q94" i="6"/>
  <c r="P94" i="6"/>
  <c r="O94" i="6"/>
  <c r="R93" i="6"/>
  <c r="Q93" i="6"/>
  <c r="P93" i="6"/>
  <c r="O93" i="6"/>
  <c r="R92" i="6"/>
  <c r="Q92" i="6"/>
  <c r="P92" i="6"/>
  <c r="O92" i="6"/>
  <c r="R91" i="6"/>
  <c r="Q91" i="6"/>
  <c r="P91" i="6"/>
  <c r="O91" i="6"/>
  <c r="R86" i="6"/>
  <c r="Q86" i="6"/>
  <c r="R85" i="6"/>
  <c r="Q85" i="6"/>
  <c r="P85" i="6"/>
  <c r="O85" i="6"/>
  <c r="R84" i="6"/>
  <c r="Q84" i="6"/>
  <c r="P84" i="6"/>
  <c r="O84" i="6"/>
  <c r="R83" i="6"/>
  <c r="Q83" i="6"/>
  <c r="P83" i="6"/>
  <c r="O83" i="6"/>
  <c r="R78" i="6"/>
  <c r="Q78" i="6"/>
  <c r="R77" i="6"/>
  <c r="Q77" i="6"/>
  <c r="P77" i="6"/>
  <c r="O77" i="6"/>
  <c r="R76" i="6"/>
  <c r="Q76" i="6"/>
  <c r="P76" i="6"/>
  <c r="O76" i="6"/>
  <c r="R75" i="6"/>
  <c r="Q75" i="6"/>
  <c r="P75" i="6"/>
  <c r="O75" i="6"/>
  <c r="R74" i="6"/>
  <c r="Q74" i="6"/>
  <c r="P74" i="6"/>
  <c r="O74" i="6"/>
  <c r="R69" i="6"/>
  <c r="Q69" i="6"/>
  <c r="R68" i="6"/>
  <c r="Q68" i="6"/>
  <c r="P68" i="6"/>
  <c r="O68" i="6"/>
  <c r="R67" i="6"/>
  <c r="Q67" i="6"/>
  <c r="P67" i="6"/>
  <c r="O67" i="6"/>
  <c r="R66" i="6"/>
  <c r="Q66" i="6"/>
  <c r="P66" i="6"/>
  <c r="O66" i="6"/>
  <c r="R65" i="6"/>
  <c r="Q65" i="6"/>
  <c r="P65" i="6"/>
  <c r="O65" i="6"/>
  <c r="R60" i="6"/>
  <c r="Q60" i="6"/>
  <c r="R59" i="6"/>
  <c r="Q59" i="6"/>
  <c r="P59" i="6"/>
  <c r="O59" i="6"/>
  <c r="R54" i="6"/>
  <c r="Q54" i="6"/>
  <c r="R53" i="6"/>
  <c r="Q53" i="6"/>
  <c r="P53" i="6"/>
  <c r="O53" i="6"/>
  <c r="R52" i="6"/>
  <c r="Q52" i="6"/>
  <c r="P52" i="6"/>
  <c r="O52" i="6"/>
  <c r="R51" i="6"/>
  <c r="Q51" i="6"/>
  <c r="P51" i="6"/>
  <c r="O51" i="6"/>
  <c r="R50" i="6"/>
  <c r="Q50" i="6"/>
  <c r="P50" i="6"/>
  <c r="O50" i="6"/>
  <c r="R49" i="6"/>
  <c r="Q49" i="6"/>
  <c r="P49" i="6"/>
  <c r="O49" i="6"/>
  <c r="R48" i="6"/>
  <c r="Q48" i="6"/>
  <c r="P48" i="6"/>
  <c r="O48" i="6"/>
  <c r="R47" i="6"/>
  <c r="Q47" i="6"/>
  <c r="P47" i="6"/>
  <c r="O47" i="6"/>
  <c r="R46" i="6"/>
  <c r="Q46" i="6"/>
  <c r="P46" i="6"/>
  <c r="O46" i="6"/>
  <c r="R45" i="6"/>
  <c r="Q45" i="6"/>
  <c r="P45" i="6"/>
  <c r="O45" i="6"/>
  <c r="R44" i="6"/>
  <c r="Q44" i="6"/>
  <c r="P44" i="6"/>
  <c r="O44" i="6"/>
  <c r="R43" i="6"/>
  <c r="Q43" i="6"/>
  <c r="P43" i="6"/>
  <c r="O43" i="6"/>
  <c r="R42" i="6"/>
  <c r="Q42" i="6"/>
  <c r="P42" i="6"/>
  <c r="O42" i="6"/>
  <c r="R37" i="6"/>
  <c r="Q37" i="6"/>
  <c r="R36" i="6"/>
  <c r="Q36" i="6"/>
  <c r="P36" i="6"/>
  <c r="O36" i="6"/>
  <c r="R35" i="6"/>
  <c r="Q35" i="6"/>
  <c r="P35" i="6"/>
  <c r="O35" i="6"/>
  <c r="R34" i="6"/>
  <c r="Q34" i="6"/>
  <c r="P34" i="6"/>
  <c r="O34" i="6"/>
  <c r="R33" i="6"/>
  <c r="Q33" i="6"/>
  <c r="P33" i="6"/>
  <c r="O33" i="6"/>
  <c r="R32" i="6"/>
  <c r="Q32" i="6"/>
  <c r="P32" i="6"/>
  <c r="O32" i="6"/>
  <c r="R31" i="6"/>
  <c r="Q31" i="6"/>
  <c r="P31" i="6"/>
  <c r="O31" i="6"/>
  <c r="R30" i="6"/>
  <c r="Q30" i="6"/>
  <c r="P30" i="6"/>
  <c r="O30" i="6"/>
  <c r="R29" i="6"/>
  <c r="Q29" i="6"/>
  <c r="P29" i="6"/>
  <c r="O29" i="6"/>
  <c r="R28" i="6"/>
  <c r="Q28" i="6"/>
  <c r="P28" i="6"/>
  <c r="O28" i="6"/>
  <c r="R27" i="6"/>
  <c r="Q27" i="6"/>
  <c r="P27" i="6"/>
  <c r="O27" i="6"/>
  <c r="R26" i="6"/>
  <c r="Q26" i="6"/>
  <c r="P26" i="6"/>
  <c r="O26" i="6"/>
  <c r="R25" i="6"/>
  <c r="Q25" i="6"/>
  <c r="P25" i="6"/>
  <c r="O25" i="6"/>
  <c r="R24" i="6"/>
  <c r="Q24" i="6"/>
  <c r="P24" i="6"/>
  <c r="O24" i="6"/>
  <c r="R23" i="6"/>
  <c r="Q23" i="6"/>
  <c r="P23" i="6"/>
  <c r="O23" i="6"/>
  <c r="R22" i="6"/>
  <c r="Q22" i="6"/>
  <c r="P22" i="6"/>
  <c r="O22" i="6"/>
  <c r="R21" i="6"/>
  <c r="Q21" i="6"/>
  <c r="P21" i="6"/>
  <c r="O21" i="6"/>
  <c r="R20" i="6"/>
  <c r="Q20" i="6"/>
  <c r="P20" i="6"/>
  <c r="O20" i="6"/>
  <c r="R19" i="6"/>
  <c r="Q19" i="6"/>
  <c r="P19" i="6"/>
  <c r="O19" i="6"/>
  <c r="R18" i="6"/>
  <c r="Q18" i="6"/>
  <c r="P18" i="6"/>
  <c r="O18" i="6"/>
  <c r="R17" i="6"/>
  <c r="Q17" i="6"/>
  <c r="P17" i="6"/>
  <c r="O17" i="6"/>
  <c r="R16" i="6"/>
  <c r="Q16" i="6"/>
  <c r="P16" i="6"/>
  <c r="O16" i="6"/>
  <c r="R15" i="6"/>
  <c r="Q15" i="6"/>
  <c r="P15" i="6"/>
  <c r="O15" i="6"/>
  <c r="R14" i="6"/>
  <c r="Q14" i="6"/>
  <c r="P14" i="6"/>
  <c r="O14" i="6"/>
  <c r="R13" i="6"/>
  <c r="Q13" i="6"/>
  <c r="P13" i="6"/>
  <c r="O13" i="6"/>
  <c r="C8" i="6"/>
  <c r="C7" i="6"/>
  <c r="R128" i="5"/>
  <c r="Q128" i="5"/>
  <c r="R127" i="5"/>
  <c r="Q127" i="5"/>
  <c r="P127" i="5"/>
  <c r="O127" i="5"/>
  <c r="R126" i="5"/>
  <c r="Q126" i="5"/>
  <c r="P126" i="5"/>
  <c r="O126" i="5"/>
  <c r="R125" i="5"/>
  <c r="Q125" i="5"/>
  <c r="P125" i="5"/>
  <c r="O125" i="5"/>
  <c r="R124" i="5"/>
  <c r="Q124" i="5"/>
  <c r="P124" i="5"/>
  <c r="O124" i="5"/>
  <c r="R123" i="5"/>
  <c r="Q123" i="5"/>
  <c r="P123" i="5"/>
  <c r="O123" i="5"/>
  <c r="R122" i="5"/>
  <c r="Q122" i="5"/>
  <c r="P122" i="5"/>
  <c r="O122" i="5"/>
  <c r="R121" i="5"/>
  <c r="Q121" i="5"/>
  <c r="P121" i="5"/>
  <c r="O121" i="5"/>
  <c r="R120" i="5"/>
  <c r="Q120" i="5"/>
  <c r="P120" i="5"/>
  <c r="O120" i="5"/>
  <c r="R119" i="5"/>
  <c r="Q119" i="5"/>
  <c r="P119" i="5"/>
  <c r="O119" i="5"/>
  <c r="R118" i="5"/>
  <c r="Q118" i="5"/>
  <c r="P118" i="5"/>
  <c r="O118" i="5"/>
  <c r="R117" i="5"/>
  <c r="Q117" i="5"/>
  <c r="P117" i="5"/>
  <c r="O117" i="5"/>
  <c r="R116" i="5"/>
  <c r="Q116" i="5"/>
  <c r="P116" i="5"/>
  <c r="O116" i="5"/>
  <c r="R115" i="5"/>
  <c r="Q115" i="5"/>
  <c r="P115" i="5"/>
  <c r="O115" i="5"/>
  <c r="R114" i="5"/>
  <c r="Q114" i="5"/>
  <c r="P114" i="5"/>
  <c r="O114" i="5"/>
  <c r="R113" i="5"/>
  <c r="Q113" i="5"/>
  <c r="P113" i="5"/>
  <c r="O113" i="5"/>
  <c r="R112" i="5"/>
  <c r="Q112" i="5"/>
  <c r="P112" i="5"/>
  <c r="O112" i="5"/>
  <c r="R111" i="5"/>
  <c r="Q111" i="5"/>
  <c r="P111" i="5"/>
  <c r="O111" i="5"/>
  <c r="R110" i="5"/>
  <c r="Q110" i="5"/>
  <c r="P110" i="5"/>
  <c r="O110" i="5"/>
  <c r="R109" i="5"/>
  <c r="Q109" i="5"/>
  <c r="P109" i="5"/>
  <c r="O109" i="5"/>
  <c r="R108" i="5"/>
  <c r="Q108" i="5"/>
  <c r="P108" i="5"/>
  <c r="O108" i="5"/>
  <c r="R107" i="5"/>
  <c r="Q107" i="5"/>
  <c r="P107" i="5"/>
  <c r="O107" i="5"/>
  <c r="R106" i="5"/>
  <c r="Q106" i="5"/>
  <c r="P106" i="5"/>
  <c r="O106" i="5"/>
  <c r="R105" i="5"/>
  <c r="Q105" i="5"/>
  <c r="P105" i="5"/>
  <c r="O105" i="5"/>
  <c r="R100" i="5"/>
  <c r="Q100" i="5"/>
  <c r="R99" i="5"/>
  <c r="Q99" i="5"/>
  <c r="P99" i="5"/>
  <c r="O99" i="5"/>
  <c r="R94" i="5"/>
  <c r="Q94" i="5"/>
  <c r="R93" i="5"/>
  <c r="Q93" i="5"/>
  <c r="P93" i="5"/>
  <c r="O93" i="5"/>
  <c r="R92" i="5"/>
  <c r="Q92" i="5"/>
  <c r="P92" i="5"/>
  <c r="O92" i="5"/>
  <c r="R91" i="5"/>
  <c r="Q91" i="5"/>
  <c r="P91" i="5"/>
  <c r="O91" i="5"/>
  <c r="R90" i="5"/>
  <c r="Q90" i="5"/>
  <c r="P90" i="5"/>
  <c r="O90" i="5"/>
  <c r="R89" i="5"/>
  <c r="Q89" i="5"/>
  <c r="P89" i="5"/>
  <c r="O89" i="5"/>
  <c r="R88" i="5"/>
  <c r="Q88" i="5"/>
  <c r="P88" i="5"/>
  <c r="O88" i="5"/>
  <c r="R87" i="5"/>
  <c r="Q87" i="5"/>
  <c r="P87" i="5"/>
  <c r="O87" i="5"/>
  <c r="R86" i="5"/>
  <c r="Q86" i="5"/>
  <c r="P86" i="5"/>
  <c r="O86" i="5"/>
  <c r="R85" i="5"/>
  <c r="Q85" i="5"/>
  <c r="P85" i="5"/>
  <c r="O85" i="5"/>
  <c r="R84" i="5"/>
  <c r="Q84" i="5"/>
  <c r="P84" i="5"/>
  <c r="O84" i="5"/>
  <c r="R83" i="5"/>
  <c r="Q83" i="5"/>
  <c r="P83" i="5"/>
  <c r="O83" i="5"/>
  <c r="R78" i="5"/>
  <c r="Q78" i="5"/>
  <c r="R77" i="5"/>
  <c r="Q77" i="5"/>
  <c r="P77" i="5"/>
  <c r="O77" i="5"/>
  <c r="R76" i="5"/>
  <c r="Q76" i="5"/>
  <c r="P76" i="5"/>
  <c r="O76" i="5"/>
  <c r="R75" i="5"/>
  <c r="Q75" i="5"/>
  <c r="P75" i="5"/>
  <c r="O75" i="5"/>
  <c r="R74" i="5"/>
  <c r="Q74" i="5"/>
  <c r="P74" i="5"/>
  <c r="O74" i="5"/>
  <c r="R73" i="5"/>
  <c r="Q73" i="5"/>
  <c r="P73" i="5"/>
  <c r="O73" i="5"/>
  <c r="R72" i="5"/>
  <c r="Q72" i="5"/>
  <c r="P72" i="5"/>
  <c r="O72" i="5"/>
  <c r="R71" i="5"/>
  <c r="Q71" i="5"/>
  <c r="P71" i="5"/>
  <c r="O71" i="5"/>
  <c r="R70" i="5"/>
  <c r="Q70" i="5"/>
  <c r="P70" i="5"/>
  <c r="O70" i="5"/>
  <c r="R69" i="5"/>
  <c r="Q69" i="5"/>
  <c r="P69" i="5"/>
  <c r="O69" i="5"/>
  <c r="R68" i="5"/>
  <c r="Q68" i="5"/>
  <c r="P68" i="5"/>
  <c r="O68" i="5"/>
  <c r="R67" i="5"/>
  <c r="Q67" i="5"/>
  <c r="P67" i="5"/>
  <c r="O67" i="5"/>
  <c r="R66" i="5"/>
  <c r="Q66" i="5"/>
  <c r="P66" i="5"/>
  <c r="O66" i="5"/>
  <c r="R65" i="5"/>
  <c r="Q65" i="5"/>
  <c r="P65" i="5"/>
  <c r="O65" i="5"/>
  <c r="R64" i="5"/>
  <c r="Q64" i="5"/>
  <c r="P64" i="5"/>
  <c r="O64" i="5"/>
  <c r="R63" i="5"/>
  <c r="Q63" i="5"/>
  <c r="P63" i="5"/>
  <c r="O63" i="5"/>
  <c r="R62" i="5"/>
  <c r="Q62" i="5"/>
  <c r="P62" i="5"/>
  <c r="O62" i="5"/>
  <c r="R61" i="5"/>
  <c r="Q61" i="5"/>
  <c r="P61" i="5"/>
  <c r="O61" i="5"/>
  <c r="R60" i="5"/>
  <c r="Q60" i="5"/>
  <c r="P60" i="5"/>
  <c r="O60" i="5"/>
  <c r="R59" i="5"/>
  <c r="Q59" i="5"/>
  <c r="P59" i="5"/>
  <c r="O59" i="5"/>
  <c r="R58" i="5"/>
  <c r="Q58" i="5"/>
  <c r="P58" i="5"/>
  <c r="O58" i="5"/>
  <c r="R57" i="5"/>
  <c r="Q57" i="5"/>
  <c r="P57" i="5"/>
  <c r="O57" i="5"/>
  <c r="R56" i="5"/>
  <c r="Q56" i="5"/>
  <c r="P56" i="5"/>
  <c r="O56" i="5"/>
  <c r="R51" i="5"/>
  <c r="Q51" i="5"/>
  <c r="R50" i="5"/>
  <c r="Q50" i="5"/>
  <c r="P50" i="5"/>
  <c r="O50" i="5"/>
  <c r="R49" i="5"/>
  <c r="Q49" i="5"/>
  <c r="P49" i="5"/>
  <c r="O49" i="5"/>
  <c r="R48" i="5"/>
  <c r="Q48" i="5"/>
  <c r="P48" i="5"/>
  <c r="O48" i="5"/>
  <c r="R47" i="5"/>
  <c r="Q47" i="5"/>
  <c r="P47" i="5"/>
  <c r="O47" i="5"/>
  <c r="R46" i="5"/>
  <c r="Q46" i="5"/>
  <c r="P46" i="5"/>
  <c r="O46" i="5"/>
  <c r="R45" i="5"/>
  <c r="Q45" i="5"/>
  <c r="P45" i="5"/>
  <c r="O45" i="5"/>
  <c r="R44" i="5"/>
  <c r="Q44" i="5"/>
  <c r="P44" i="5"/>
  <c r="O44" i="5"/>
  <c r="R43" i="5"/>
  <c r="Q43" i="5"/>
  <c r="P43" i="5"/>
  <c r="O43" i="5"/>
  <c r="R38" i="5"/>
  <c r="Q38" i="5"/>
  <c r="R37" i="5"/>
  <c r="Q37" i="5"/>
  <c r="P37" i="5"/>
  <c r="O37" i="5"/>
  <c r="R36" i="5"/>
  <c r="Q36" i="5"/>
  <c r="P36" i="5"/>
  <c r="O36" i="5"/>
  <c r="R35" i="5"/>
  <c r="Q35" i="5"/>
  <c r="P35" i="5"/>
  <c r="O35" i="5"/>
  <c r="R34" i="5"/>
  <c r="Q34" i="5"/>
  <c r="P34" i="5"/>
  <c r="O34" i="5"/>
  <c r="R33" i="5"/>
  <c r="Q33" i="5"/>
  <c r="P33" i="5"/>
  <c r="O33" i="5"/>
  <c r="R32" i="5"/>
  <c r="Q32" i="5"/>
  <c r="P32" i="5"/>
  <c r="O32" i="5"/>
  <c r="R31" i="5"/>
  <c r="Q31" i="5"/>
  <c r="P31" i="5"/>
  <c r="O31" i="5"/>
  <c r="R30" i="5"/>
  <c r="Q30" i="5"/>
  <c r="P30" i="5"/>
  <c r="O30" i="5"/>
  <c r="R29" i="5"/>
  <c r="Q29" i="5"/>
  <c r="P29" i="5"/>
  <c r="O29" i="5"/>
  <c r="R28" i="5"/>
  <c r="Q28" i="5"/>
  <c r="P28" i="5"/>
  <c r="O28" i="5"/>
  <c r="R27" i="5"/>
  <c r="Q27" i="5"/>
  <c r="P27" i="5"/>
  <c r="O27" i="5"/>
  <c r="R26" i="5"/>
  <c r="Q26" i="5"/>
  <c r="P26" i="5"/>
  <c r="O26" i="5"/>
  <c r="R25" i="5"/>
  <c r="Q25" i="5"/>
  <c r="P25" i="5"/>
  <c r="O25" i="5"/>
  <c r="R24" i="5"/>
  <c r="Q24" i="5"/>
  <c r="P24" i="5"/>
  <c r="O24" i="5"/>
  <c r="R23" i="5"/>
  <c r="Q23" i="5"/>
  <c r="P23" i="5"/>
  <c r="O23" i="5"/>
  <c r="R22" i="5"/>
  <c r="Q22" i="5"/>
  <c r="P22" i="5"/>
  <c r="O22" i="5"/>
  <c r="R21" i="5"/>
  <c r="Q21" i="5"/>
  <c r="P21" i="5"/>
  <c r="O21" i="5"/>
  <c r="R20" i="5"/>
  <c r="Q20" i="5"/>
  <c r="P20" i="5"/>
  <c r="O20" i="5"/>
  <c r="R19" i="5"/>
  <c r="Q19" i="5"/>
  <c r="P19" i="5"/>
  <c r="O19" i="5"/>
  <c r="R18" i="5"/>
  <c r="Q18" i="5"/>
  <c r="P18" i="5"/>
  <c r="O18" i="5"/>
  <c r="R17" i="5"/>
  <c r="Q17" i="5"/>
  <c r="P17" i="5"/>
  <c r="O17" i="5"/>
  <c r="R16" i="5"/>
  <c r="Q16" i="5"/>
  <c r="P16" i="5"/>
  <c r="O16" i="5"/>
  <c r="R15" i="5"/>
  <c r="Q15" i="5"/>
  <c r="P15" i="5"/>
  <c r="O15" i="5"/>
  <c r="R14" i="5"/>
  <c r="Q14" i="5"/>
  <c r="P14" i="5"/>
  <c r="O14" i="5"/>
  <c r="R13" i="5"/>
  <c r="Q13" i="5"/>
  <c r="P13" i="5"/>
  <c r="O13" i="5"/>
  <c r="C8" i="5"/>
  <c r="C7" i="5"/>
</calcChain>
</file>

<file path=xl/sharedStrings.xml><?xml version="1.0" encoding="utf-8"?>
<sst xmlns="http://schemas.openxmlformats.org/spreadsheetml/2006/main" count="3016" uniqueCount="944">
  <si>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</si>
  <si>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</si>
  <si>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</si>
  <si>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</si>
  <si>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</si>
  <si>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</si>
  <si>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</si>
  <si>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</si>
  <si>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</si>
  <si>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</si>
  <si>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</si>
  <si>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</si>
  <si>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</si>
  <si>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</si>
  <si>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</si>
  <si>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</si>
  <si>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</si>
  <si>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</si>
  <si>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</si>
  <si>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</si>
  <si>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</si>
  <si>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</si>
  <si>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</si>
  <si>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</si>
  <si>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</si>
  <si>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</si>
  <si>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</si>
  <si>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</si>
  <si>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</si>
  <si>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</si>
  <si>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</si>
  <si>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</si>
  <si>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</si>
  <si>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</si>
  <si>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</si>
  <si>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</si>
  <si>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16-09/21</t>
  </si>
  <si>
    <t>TEKSTILNI PROGRAM</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</si>
  <si>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</si>
  <si>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</si>
  <si>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</si>
  <si>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</si>
  <si>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</si>
  <si>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</si>
  <si>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</si>
  <si>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</si>
  <si>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</si>
  <si>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</si>
  <si>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</si>
  <si>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</si>
  <si>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</si>
  <si>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Seznam razpisanega blaga za sklop:</t>
  </si>
  <si>
    <t>I.</t>
  </si>
  <si>
    <t>BOLNIŠKI PROGRAM</t>
  </si>
  <si>
    <t>*</t>
  </si>
  <si>
    <t>1.</t>
  </si>
  <si>
    <t>podsklop: PIŽAME ZA ODRASLE IZ FLANELE</t>
  </si>
  <si>
    <t>ZAPRT</t>
  </si>
  <si>
    <t>PIŽAME ZA ODRASLE IZ FLANELE</t>
  </si>
  <si>
    <t>EOB</t>
  </si>
  <si>
    <t>Zap. št.</t>
  </si>
  <si>
    <t>Naziv artikla</t>
  </si>
  <si>
    <t>Lastnost 1</t>
  </si>
  <si>
    <t>Lastnost 2</t>
  </si>
  <si>
    <t>LASTNOST 3</t>
  </si>
  <si>
    <t>LASTNOST 4</t>
  </si>
  <si>
    <t>EM</t>
  </si>
  <si>
    <t>Količina</t>
  </si>
  <si>
    <t>Št. vzorcev</t>
  </si>
  <si>
    <t>Var.</t>
  </si>
  <si>
    <t>Veljavna cena brez DDV</t>
  </si>
  <si>
    <t>Popust</t>
  </si>
  <si>
    <t>Stopnja DDV</t>
  </si>
  <si>
    <t>Cena brez DDV</t>
  </si>
  <si>
    <t>Cena z DDV</t>
  </si>
  <si>
    <t>Vrednost brez DDV</t>
  </si>
  <si>
    <t>Vrednost z DDV</t>
  </si>
  <si>
    <t>Proizvajalec</t>
  </si>
  <si>
    <t>Ponudnikov naziv blaga</t>
  </si>
  <si>
    <t>EAN</t>
  </si>
  <si>
    <t>Kataloška številka</t>
  </si>
  <si>
    <t>Opomba</t>
  </si>
  <si>
    <t>13020101001</t>
  </si>
  <si>
    <t>PIŽAMA MOŠKA - HLAČE, 100% BOMBAŽ, FLANELA, KEPER, VEL. 52</t>
  </si>
  <si>
    <t>160 g/m2, GOSTOTA NITI/1CM - PO OSNOVI 26, PO VOTKU 28</t>
  </si>
  <si>
    <t>LOGOTIP "SB NM" TISK, 
TISK VELIKOSTNE ŠTEVILKE NA SREDINI  PASU SPREDAJ, VELIKOSTI 3X2,5 CM, 
PESTRO TKANA TKANINA - BELJENA/ČRTE (ENA ČRTA JE V KOMBINACIJI RUMENE IN ZELENE BARVE, DRUGA ČRTA JE BELA), 
APRETURA PROTI MEČKANJU,
KOSMATENA,
KRČENJE DO 4% PO OSNOVI IN VOTKU,
KVALITETA IN VRSTA TKANINE PO VZORCU, 
V PASU ELASTIKA, 
SPREDAJ RAZPOREK Z 1 GUMBOM, 
OPIS IZDELKA SKICA ŠT. 19</t>
  </si>
  <si>
    <t/>
  </si>
  <si>
    <t>KOS</t>
  </si>
  <si>
    <t>13020101002</t>
  </si>
  <si>
    <t>PIŽAMA MOŠKA - HLAČE, 100% BOMBAŽ, FLANELA, KEPER, VEL. 56</t>
  </si>
  <si>
    <t>LOGOTIP "SB NM" TISK, 
TISK VELIKOSTNE ŠTEVILKE NA SREDINI  PASU SPREDAJ, VELIKOSTI 3x2,5 CM, 
PESTRO TKANA TKANINA - BELJENA/ČRTE (ENA ČRTA JE V KOMBINACIJI RUMENE IN ZELENE BARVE, DRUGA ČRTA JE BELA), 
APRETURA PROTI MEČKANJU,
KOSMATENA,
KRČENJE DO 4% PO OSNOVI IN VOTKU,
KVALITETA IN VRSTA TKANINE PO VZORCU, 
V PASU ELASTIKA, 
SPREDAJ RAZPOREK Z 1 GUMBOM, 
OPIS IZDELKA SKICA ŠT. 19</t>
  </si>
  <si>
    <t>13020101026</t>
  </si>
  <si>
    <t>PIŽAMA MOŠKA - HLAČE, 100% BOMBAŽ, FLANELA, KEPER, VEL. 60</t>
  </si>
  <si>
    <t>13020101004</t>
  </si>
  <si>
    <t>PIŽAMA MOŠKA - HLAČE, 100% BOMBAŽ, FLANELA, KEPER, VEL.62</t>
  </si>
  <si>
    <t>13020101005</t>
  </si>
  <si>
    <t>PIŽAMA MOŠKA - HLAČE HD, 100% BOMBAŽ, FLANELA, KEPER, VEL. 52</t>
  </si>
  <si>
    <t>LOGOTIP "SB NM" TISK, 
TISK VELIKOSTNE ŠTEVILKE NA SREDINI  PASU SPREDAJ, VELIKOSTI 3x2,5 CM, 
TKANINA BELJENA IN TISKANA - BELA OSNOVA IN MODRI KVADRATKI, 
APRETURA PROTI MEČKANJU,
KOSMATENA,
KRČENJE DO 4% PO OSNOVI IN VOTKU,
KVALITETA IN VRSTA TKANINE PO VZORCU, 
V PASU ELASTIKA, 
SPREDAJ RAZPOREK Z 1 GUMBOM, 
OPIS IZDELKA SKICA ŠT. 19</t>
  </si>
  <si>
    <t>13020101006</t>
  </si>
  <si>
    <t>PIŽAMA MOŠKA - HLAČE HD, 100% BOMBAŽ, FLANELA, KEPER, VEL. 58</t>
  </si>
  <si>
    <t>LOGOTIP "SB NM" TISK, 
TISK VELIKOSTNE ŠTEVILKE NA SREDINI  PASU SPREDAJ, VELIKOSTI 3x2,5 CM, 
TKANINA BELJENA IN TISKANA - BELA OSNOVA IN MODRI KVADRATKI, NAŠITI ŽEPI - ENOBARVNA TKANINA
APRETURA PROTI MEČKANJU,
KOSMATENA,
KRČENJE DO 4% PO OSNOVI IN VOTKU,
KVALITETA IN VRSTA TKANINE PO VZORCU, 
V PASU ELASTIKA, 
SPREDAJ RAZPOREK Z 1 GUMBOM, 
OPIS IZDELKA SKICA ŠT. 19</t>
  </si>
  <si>
    <t>13020101007</t>
  </si>
  <si>
    <t>PIŽAMA MOŠKA -SRAJCA, 100% BOMBAŽ, FLANELA, KEPER,  VEL. 52</t>
  </si>
  <si>
    <t>LOGOTIP "SB NM" TISK,
TISK VELIKOSTNE ŠTEVILKE NA LEVI STRANI VRATNEGA IZREZA ZADAJ VELIKOSTI 3x2,5 CM,
PESTRO TKANA TKANINA - BELJENA/ČRTE (ENA ČRTA JE V KOMBINACIJI RUMENE IN ZELENE BARVE, DRUGA ČRTA JE BELA),
APRETURA PROTI MEČKANJU,
KOSMATENA, 
KRČENJE DO 4% PO OSNOVI IN VOTKU,
KVALITETA IN VRSTA TKANINE PO VZORCU,  
BREZ OVRATNIKA, 
OKROGEL ZAPRTI VRATNI IZREZ, 
SPREDAJ ZAPENJANJE NA GUMBE, 
2 STRANSKA ŽEPA, 
OPIS IZDELKA SKICA ŠT. 19</t>
  </si>
  <si>
    <t>13020101008</t>
  </si>
  <si>
    <t>PIŽAMA MOŠKA -SRAJCA, 100% BOMBAŽ, FLANELA, KEPER,  VEL. 56</t>
  </si>
  <si>
    <t>13020101009</t>
  </si>
  <si>
    <t>PIŽAMA MOŠKA -SRAJCA, 100% BOMBAŽ, FLANELA, KEPER,  VEL.60</t>
  </si>
  <si>
    <t>13020101010</t>
  </si>
  <si>
    <t>PIŽAMA MOŠKA -SRAJCA, 100% BOMBAŽ, FLANELA, KEPER,  VEL.62</t>
  </si>
  <si>
    <t>13020101011</t>
  </si>
  <si>
    <t>PIŽAMA MOŠKA -SRAJCA HD, 100% BOMBAŽ, FLANELA, KEPER,  VEL.52</t>
  </si>
  <si>
    <t>LOGOTIP "SB NM" TISK,
TISK VELIKOSTNE ŠTEVILKE NA LEVI STRANI VRATNEGA IZREZA ZADAJ VELIKOSTI 3x2,5 CM,
TKANINA BELJENA IN TISKANA - BELA OSNOVA IN MODRI KVADRATKI, NAŠITI ŽEPI -ENOBARVNA TKANINA
APRETURA PROTI MEČKANJU,
KOSMATENA, 
KRČENJE DO 4% PO OSNOVI IN VOTKU,
KVALITETA IN VRSTA TKANINE PO VZORCU,  
BREZ OVRATNIKA, 
OKROGEL ZAPRTI VRATNI IZREZ, 
SPREDAJ ZAPENJANJE NA GUMBE, 
2 STRANSKA ŽEPA V BARVI OSNOVNE TKANINE, 
OPIS IZDELKA SKICA ŠT. 19.</t>
  </si>
  <si>
    <t>13020101012</t>
  </si>
  <si>
    <t>PIŽAMA MOŠKA -SRAJCA HD, 100% BOMBAŽ, FLANELA, KEPER,  VEL.58</t>
  </si>
  <si>
    <t>LOGOTIP "SB NM" TISK,
TISK VELIKOSTNE ŠTEVILKE NA LEVI STRANI VRATNEGA IZREZA ZADAJ VELIKOSTI 3x2,5 CM,
TKANINA BELJENA IN TISKANA - BELA OSNOVA IN MODRI KVADRATKI, 
APRETURA PROTI MEČKANJU,
KOSMATENA, 
KRČENJE DO 4% PO OSNOVI IN VOTKU,
KVALITETA IN VRSTA TKANINE PO VZORCU,  
BREZ OVRATNIKA, 
OKROGEL ZAPRTI VRATNI IZREZ, 
SPREDAJ ZAPENJANJE NA GUMBE, 
2 STRANSKA ŽEPA MODRE BARVE, 
OPIS IZDELKA SKICA ŠT. 19</t>
  </si>
  <si>
    <t>13020101013</t>
  </si>
  <si>
    <t>PIŽAMA ŽENSKA - HLAČE, 100% BOMBAŽ,FLANELA, KEPER, VEL. 42</t>
  </si>
  <si>
    <t>LOGOTIP SB NM TISK,
TISK VELIKOSTNE ŠTEVILKE NA LEVI STRANI PASU ZADAJ VELIKOSTI 3X2,5 CM,
TISKANA, BELJENA TKANINA - VSAKA VELIKOST V DRUGI BARVI TISKA:
42 - ZELENE PIKE,
APRETURA PROTI MEČKANJU,
KOSMATENA, 
KRČENJE DO 4% PO OSNOVI IN VOTKU, 
KVALITETA IN VRSTA TKANINE PO VZORCU,
V PASU ELASTIKA, 
OPIS IZDELKA SKICA ŠT. 21</t>
  </si>
  <si>
    <t>13020101014</t>
  </si>
  <si>
    <t>PIŽAMA ŽENSKA - HLAČE, 100% BOMBAŽ,FLANELA, KEPER, VEL. 46</t>
  </si>
  <si>
    <t>LOGOTIP SB NM TISK,
TISK VELIKOSTNE ŠTEVILKE NA LEVI STRANI PASU ZADAJ VELIKOSTI 3X2,5 CM,
TISKANA, BELJENA TKANINA - VSAKA VELIKOST V DRUGI BARVI TISKA:
46 - RDEČE PIKE,
APRETURA PROTI MEČKANJU,
KOSMATENA, 
KRČENJE DO 4% PO OSNOVI IN VOTKU, 
KVALITETA IN VRSTA TKANINE PO VZORCU,
V PASU ELASTIKA, 
OPIS IZDELKA SKICA ŠT. 21</t>
  </si>
  <si>
    <t>13020101015</t>
  </si>
  <si>
    <t>PIŽAMA ŽENSKA - HLAČE, 100% BOMBAŽ,FLANELA, KEPER, VEL. 48</t>
  </si>
  <si>
    <t>LOGOTIP SB NM TISK,
TISK VELIKOSTNE ŠTEVILKE NA LEVI STRANI PASU ZADAJ VELIKOSTI 3X2,5 CM,
TISKANA, BELJENA TKANINA - VSAKA VELIKOST V DRUGI BARVI TISKA:
48 - MODRE PIKE,
APRETURA PROTI MEČKANJU,
KOSMATENA, 
KRČENJE DO 4% PO OSNOVI IN VOTKU, 
KVALITETA IN VRSTA TKANINE PO VZORCU,
V PASU ELASTIKA, 
OPIS IZDELKA SKICA ŠT. 21</t>
  </si>
  <si>
    <t>13020101016</t>
  </si>
  <si>
    <t>PIŽAMA ŽENSKA - HLAČE, 100% BOMBAŽ,FLANELA, KEPER, VEL. 58</t>
  </si>
  <si>
    <t>LOGOTIP SB NM TISK,
TISK VELIKOSTNE ŠTEVILKE NA LEVI STRANI PASU ZADAJ VELIKOSTI 3X2,5 CM,
TISKANA, BELJENA TKANINA - VSAKA VELIKOST V DRUGI BARVI TISKA:
58 - ZELENE PIKE
APRETURA PROTI MEČKANJU,
KOSMATENA, 
KRČENJE DO 4% PO OSNOVI IN VOTKU, 
KVALITETA IN VRSTA TKANINE PO VZORCU,
V PASU ELASTIKA, 
OPIS IZDELKA SKICA ŠT. 21</t>
  </si>
  <si>
    <t>13020101017</t>
  </si>
  <si>
    <t>PIŽAMA ŽENSKA - SRAJCA, 100% BOMBAŽ, FLANELA, KEPER, VEL. 42</t>
  </si>
  <si>
    <t>LOGOTIP SB NM TISK,
TISK VELIKOSTNE ŠTEVILKE NA LEVI STRANI VRATNEGA IZREZA ZADAJ VELIKOSTI 3X2,5 CM CM,
TISKANA, BELJENA TKANINA - VSAKA VELIKOST V DRUGI BARVI TISKA,
42 - ZELENE PIKE,
APRETURA PROTI MEČKANJU,
KOSMATENA, 
KRČENJE DO 4% PO OSNOVI IN VOTKU, 
KVALITETA IN VRSTA TKANINE PO VZORCU,
BREZ OVRATNIKA, OKROGEL ZAPRTI VRATNI IZREZ, 
SPREDAJ ZAPENJANJE NA GUMBE, 
2 ŽEPA, 
OPIS IZDELKA SKICA ŠT. 21</t>
  </si>
  <si>
    <t>13020101018</t>
  </si>
  <si>
    <t>PIŽAMA ŽENSKA - SRAJCA, 100% BOMBAŽ, FLANELA, KEPER, VEL. 46</t>
  </si>
  <si>
    <t>LOGOTIP SB NM TISK,
TISK VELIKOSTNE ŠTEVILKE NA LEVI STRANI VRATNEGA IZREZA ZADAJ VELIKOSTI 3X2,5 CM CM,
TISKANA, BELJENA TKANINA - VSAKA VELIKOST V DRUGI BARVI TISKA,
46 - RDEČE PIKE,
APRETURA PROTI MEČKANJU,
KOSMATENA, 
KRČENJE DO 4% PO OSNOVI IN VOTKU, 
KVALITETA IN VRSTA TKANINE PO VZORCU,
BREZ OVRATNIKA, OKROGEL ZAPRTI VRATNI IZREZ, 
SPREDAJ ZAPENJANJE NA GUMBE, 
2 ŽEPA, 
OPIS IZDELKA SKICA ŠT. 21</t>
  </si>
  <si>
    <t>13020101019</t>
  </si>
  <si>
    <t>PIŽAMA ŽENSKA - SRAJCA, 100% BOMBAŽ, FLANELA, KEPER, VEL. 48</t>
  </si>
  <si>
    <t>LOGOTIP SB NM TISK,
TISK VELIKOSTNE ŠTEVILKE NA LEVI STRANI VRATNEGA IZREZA ZADAJ VELIKOSTI 3X2,5 CM CM,
TISKANA, BELJENA TKANINA - VSAKA VELIKOST V DRUGI BARVI TISKA,
48 - MODRE PIKE,
APRETURA PROTI MEČKANJU,
KOSMATENA, 
KRČENJE DO 4% PO OSNOVI IN VOTKU, 
KVALITETA IN VRSTA TKANINE PO VZORCU,
BREZ OVRATNIKA, OKROGEL ZAPRTI VRATNI IZREZ, 
SPREDAJ ZAPENJANJE NA GUMBE, 
2 ŽEPA, 
OPIS IZDELKA SKICA ŠT. 21</t>
  </si>
  <si>
    <t>13020101020</t>
  </si>
  <si>
    <t>PIŽAMA ŽENSKA - SRAJCA, 100% BOMBAŽ, FLANELA, KEPER, VEL. 58</t>
  </si>
  <si>
    <t>LOGOTIP SB NM TISK,
TISK VELIKOSTNE ŠTEVILKE NA LEVI STRANI VRATNEGA IZREZA ZADAJ VELIKOSTI 3X2,5 CM CM,
TISKANA, BELJENA TKANINA - VSAKA VELIKOST V DRUGI BARVI TISKA,
58 - ZELENE PIKE
APRETURA PROTI MEČKANJU,
KOSMATENA, 
KRČENJE DO 4% PO OSNOVI IN VOTKU, 
KVALITETA IN VRSTA TKANINE PO VZORCU,
BREZ OVRATNIKA, OKROGEL ZAPRTI VRATNI IZREZ, 
SPREDAJ ZAPENJANJE NA GUMBE, 
2 ŽEPA, 
OPIS IZDELKA SKICA ŠT. 21</t>
  </si>
  <si>
    <t>13020101021</t>
  </si>
  <si>
    <t>SRAJCA BOLNIŠKA, 100% BOMBAŽ, FLANELA, KEPER, VEL. 42</t>
  </si>
  <si>
    <t>LOGOTIP "SB NM" TISK,
TISK VELIKOSTNE ŠTEVILKE NA LEVI STRANI VRATNEGA IZREZA ZADAJ VELIKOSTI 3x2,5 CM ,
TISKANA, BELJENA TKANINA - VSAKA VELIKOST V DRUGI BARVI TISKA,
42 -ZELENE PIKE,
APRETURA PROTI MEČKANJU,
KOSMATENA, 
KRČENJE DO 4% PO OSNOVI IN VOTKU, 
KVALITETA IN VRSTA TKANINE PO VZORCU, 
BREZ OVRATNIKA, OKROGEL ZAPRTI VRATNI IZREZ, 
SPREDAJ ZAPENJANJE NA GUMBE OD PASU NAVZGOR, 
OPIS IZDELKA SKICA ŠT. 18</t>
  </si>
  <si>
    <t>13020101022</t>
  </si>
  <si>
    <t>SRAJCA BOLNIŠKA, 100% BOMBAŽ, FLANELA, KEPER, VEL. 46</t>
  </si>
  <si>
    <t>LOGOTIP "SB NM" TISK,
TISK VELIKOSTNE ŠTEVILKE NA LEVI STRANI VRATNEGA IZREZA ZADAJ VELIKOSTI 3x2,5 CM ,
TISKANA, BELJENA TKANINA - VSAKA VELIKOST V DRUGI BARVI TISKA,
46 - RDEČE PIKE,
APRETURA PROTI MEČKANJU,
KOSMATENA, 
KRČENJE DO 4% PO OSNOVI IN VOTKU, 
KVALITETA IN VRSTA TKANINE PO VZORCU, 
BREZ OVRATNIKA, OKROGEL ZAPRTI VRATNI IZREZ, 
SPREDAJ ZAPENJANJE NA GUMBE OD PASU NAVZGOR, 
OPIS IZDELKA SKICA ŠT. 18</t>
  </si>
  <si>
    <t>13020101023</t>
  </si>
  <si>
    <t>SRAJCA BOLNIŠKA, 100% BOMBAŽ, FLANELA, KEPER, VEL. 48</t>
  </si>
  <si>
    <t>LOGOTIP "SB NM" TISK,
TISK VELIKOSTNE ŠTEVILKE NA LEVI STRANI VRATNEGA IZREZA ZADAJ VELIKOSTI 3x2,5 CM ,
TISKANA, BELJENA TKANINA - VSAKA VELIKOST V DRUGI BARVI TISKA
48 - MODRE PIKE,
APRETURA PROTI MEČKANJU,
KOSMATENA, 
KRČENJE DO 4% PO OSNOVI IN VOTKU, 
KVALITETA IN VRSTA TKANINE PO VZORCU, 
BREZ OVRATNIKA, OKROGEL ZAPRTI VRATNI IZREZ, 
SPREDAJ ZAPENJANJE NA GUMBE OD PASU NAVZGOR, 
OPIS IZDELKA SKICA ŠT. 18</t>
  </si>
  <si>
    <t>13020101024</t>
  </si>
  <si>
    <t>PAJAC SPALNI ZA DEMENTNE BOLNIKE-PLETENINA (S,M.L.XL)</t>
  </si>
  <si>
    <t>170-190 g/m2,                                               100% BOMBAŽ česan,Interlock</t>
  </si>
  <si>
    <t>ZAPENJANJE ZADAJ, NA DOLŽINI ROKAVA IN HLAČ JE NAŠIT PATENT, VRATNI IZREZ OBDELAN Z OBROBO IZ PLETENINE</t>
  </si>
  <si>
    <t>13020101025</t>
  </si>
  <si>
    <t>SRAJCA BOLNIŠKA NA PREKLOP, 100% BOMBAŽ, FLANELA, KEPER</t>
  </si>
  <si>
    <t>LOGOTIP "SB NM" TISK,
TISKANA, BELJENA TKANINA,
KRČENJE DO 4% PO OSNOVI IN VOTKU, 
APRETURA PROTI MEČKANJU,
KOSMATENA, 
KVALITETA IN VRSTA TKANINE PO  VZORCU (ZELENE PIKE),
BREZ OVRATNIKA, 
OKROGEL ZAPRTI VRATNI IZREZ,
VRATNI IZREZ ROBLJEN  - PAZI NA TRDNOST OBDELAVE,
ZAPENJANJE NA TRAKE ZADAJ,TRAK MORA BITI ZATRJEN NA OBEH STRANEH
OPIS IZDELKA SKICA ŠT. 17</t>
  </si>
  <si>
    <t>Skupaj:</t>
  </si>
  <si>
    <t>2.</t>
  </si>
  <si>
    <t>podsklop: OTROŠKE PIŽAME FLANELA</t>
  </si>
  <si>
    <t>OTROŠKE PIŽAME FLANELA</t>
  </si>
  <si>
    <t>13020201001</t>
  </si>
  <si>
    <t>HLAČE PIŽAME OTROŠKE, 100% BOMBAŽ, FLANELA, KEPER, OD VEL.10</t>
  </si>
  <si>
    <t>170 g/m2</t>
  </si>
  <si>
    <t>4 SVETLE BARVE V DROBNEM TISKU (VSAKA VELIKOST DRUGA BARVA,
APRETURA PROTI MEČKANJU,   
KRČENJE DO 4% PO OSNOVI IN VOTKU,
ELASTIKA V PASU,
TISK VELIKOSTNE ŠTEVILKE NA LEVI STRANI PASU ZADAJ,
LOGOTIP "SB NM" TISK, 
OPIS IZDELKA SKICA ŠT. 16</t>
  </si>
  <si>
    <t>13020201002</t>
  </si>
  <si>
    <t>HLAČE PIŽAME OTROŠKE, 100% BOMBAŽ, FLANELA, KEPER, OD VEL.12</t>
  </si>
  <si>
    <t>13020201003</t>
  </si>
  <si>
    <t>HLAČE PIŽAME OTROŠKE, 100% BOMBAŽ, FLANELA, KEPER, OD VEL.14</t>
  </si>
  <si>
    <t>13020201004</t>
  </si>
  <si>
    <t>HLAČE PIŽAME OTROŠKE, 100% BOMBAŽ, FLANELA, KEPER, OD VEL.16</t>
  </si>
  <si>
    <t>13020201005</t>
  </si>
  <si>
    <t>SRAJCA PIŽAME OTROŠKA, 100% BOMBAŽ, FLANELA, KEPER, OD VEL.10</t>
  </si>
  <si>
    <t>170g/m2</t>
  </si>
  <si>
    <t>4 SVETLE BARVE V DROBNEM TISKU (VSAKA VELIKOST DRUGA BARVA),
APRETURA PROTI MEČKANJU, 
KRČENJE DO 4% PO OSNOVI IN VOTKU,
BREZ OVRATNIKA,
LOGOTIP "SB NM" TISK,
TISK VELIKOSTNE ŠTEVILKE NA LEVI STRANI VRATNEGA IZREZA ZADAJ, 
OKROGEL ZAPRTI VRATNI IZREZ, 
SPREDAJ ZAPENJANJE NA GUMBE, 
ŽEP, 
OPIS IZDELKA SKICA ŠT. 16.</t>
  </si>
  <si>
    <t>13020201006</t>
  </si>
  <si>
    <t>SRAJCA PIŽAME OTROŠKA, 100% BOMBAŽ, FLANELA, KEPER, OD VEL.12</t>
  </si>
  <si>
    <t>4 SVETLE BARVE V DROBNEM TISKU (VSAKA VELIKOST DRUGA BARVA),
APRETURA PROTI MEČKANJU, 
KRČENJE DO 4% PO OSNOVI IN VOTKU,
BREZ OVRATNIKA,
LOGOTIP "SB NM" TISK,
TISK VELIKOSTNE ŠTEVILKE NA LEVI STRANI VRATNEGA IZREZA ZADAJ, 
OKROGEL ZAPRTI VRATNI IZREZ, 
SPREDAJ ZAPENJANJE NA GUMBE, 
ŽEP, 
OPIS IZDELKA SKICA ŠT. 16</t>
  </si>
  <si>
    <t>13020201007</t>
  </si>
  <si>
    <t>SRAJCA PIŽAME OTROŠKA, 100% BOMBAŽ, FLANELA, KEPER, OD VEL.14</t>
  </si>
  <si>
    <t>13020201008</t>
  </si>
  <si>
    <t>SRAJCA PIŽAME OTROŠKA, 100% BOMBAŽ, FLANELA, KEPER, OD VEL.16</t>
  </si>
  <si>
    <t>3.</t>
  </si>
  <si>
    <t>podsklop: OTROŠKE PIŽAME PLETENINA</t>
  </si>
  <si>
    <t>OTROŠKE PIŽAME PLETENINA</t>
  </si>
  <si>
    <t>13020202001</t>
  </si>
  <si>
    <t>HLAČE PIŽAME OTROŠKE, 100% BOMBAŽ ČESANI, PLETIVO INTERLOCK, VEL. 2</t>
  </si>
  <si>
    <t>200 g/m2, GOSTOTA: ŠTEVILO ZANK/CM PO OSNOVI 15, PO VOTKU 17</t>
  </si>
  <si>
    <t>4 SVETLE BARVE, OBSTOJNE NA PRANJE 60st.C (VSAKA VELIKOST DRUGA BARVA),
V PASU PATENT Z VPELJANO PES ELASTIKO, KI PRENESE TEMPERATURO SUŠENJA 120 st.C),
LOGOTIP "SB NM" TISK, 
TISK VELIKOSTNE ŠTEVILKE NA LEVI STRANI PASU ZADAJ,
DOLŽINA ROBLJENA S PREKRIVNIM ŠIVOM</t>
  </si>
  <si>
    <t>13020202002</t>
  </si>
  <si>
    <t>HLAČE PIŽAME OTROŠKE, 100% BOMBAŽ ČESANI, PLETIVO INTERLOCK, VEL. 4</t>
  </si>
  <si>
    <t>13020202003</t>
  </si>
  <si>
    <t>HLAČE PIŽAME OTROŠKE, 100% BOMBAŽ ČESANI, PLETIVO INTERLOCK, VEL.6</t>
  </si>
  <si>
    <t>13020202004</t>
  </si>
  <si>
    <t>HLAČE PIŽAME OTROŠKE, 100% BOMBAŽ ČESANI, PLETIVO INTERLOCK, VEL.  8</t>
  </si>
  <si>
    <t>13020202005</t>
  </si>
  <si>
    <t>SRAJCA PIŽAME OTROŠKA , 100% BOMBAŽ ČESANI, PLETIVO INTERLOCK, VEL. 2</t>
  </si>
  <si>
    <t>4 SVETLE BARVE, OBSTOJNE NA PRANJE 60st.C (VSAKA VELIKOST DRUGA BARVA),
SPREDNJI DEL VEZEN Z OTROŠKIM MOTIVOM,
SPREDNJI DEL LETEV PODROBLJENA,
ZAPENJANJE NA GUMBE,
VRATNI IZREZ IN ROKAV ROBLJEN S PATENTOM, KI PRENESE TEMPERATURO SUŠENJA 120 st.C,
LOGOTIP "SB NM" TISK,
TISK VELIKOSTNE ŠTEVILKE NA LEVI STRANI VRATNEGA IZREZA ZADAJ,
DOLŽINA ROBLJENA S PREKRIVNIM ŠIVOM</t>
  </si>
  <si>
    <t>13020202006</t>
  </si>
  <si>
    <t>SRAJCA PIŽAME OTROŠKA , 100% BOMBAŽ ČESANI, PLETIVO INTERLOCK, VEL. 4</t>
  </si>
  <si>
    <t>13020202007</t>
  </si>
  <si>
    <t>SRAJCA PIŽAME OTROŠKA , 100% BOMBAŽ ČESANI, PLETIVO INTERLOCK, VEL. 6</t>
  </si>
  <si>
    <t>13020202008</t>
  </si>
  <si>
    <t>SRAJCA PIŽAME OTROŠKA , 100% BOMBAŽ ČESANI, PLETIVO INTERLOCK, VEL.  8</t>
  </si>
  <si>
    <t>13020202009</t>
  </si>
  <si>
    <t>MAJICA OTROŠKA DOLG ROKAV, 100% BOMBAŽ, PLETIVO DESNO DESNO (FEINRIPP), VEL. 2</t>
  </si>
  <si>
    <t>180 g/m2, GOSTOTA: ŠTEVILO ZANK/CM PO OSNOVI 10, PO VOTKU 13</t>
  </si>
  <si>
    <t>SVETLE BARVE OBSTOJNE NA PRANJE 60st.C
OKROGEL VRATNI IZREZ, 
PASPULIRAN VRATNI IZREZ IN DOLŽINE ROKAVOV, 
DOLG ROKAV,
LOGOTIP "SB NM" TISK</t>
  </si>
  <si>
    <t>13020202010</t>
  </si>
  <si>
    <t>MAJICA OTROŠKA DOLG ROKAV, 100% BOMBAŽ, PLETIVO DESNO DESNO (FEINRIPP), VEL. 4</t>
  </si>
  <si>
    <t>13020202011</t>
  </si>
  <si>
    <t>MAJICA OTROŠKA DOLG ROKAV, 100% BOMBAŽ, PLETIVO DESNO DESNO (FEINRIPP), VEL. 6</t>
  </si>
  <si>
    <t>13020202012</t>
  </si>
  <si>
    <t>MAJICA OTROŠKA DOLG ROKAV, 100% BOMBAŽ, PLETIVO DESNO DESNO (FEINRIPP), VEL. 8</t>
  </si>
  <si>
    <t>13020202013</t>
  </si>
  <si>
    <t>MAJICA OTROŠKA DOLG ROKAV, 100% BOMBAŽ, PLETIVO DESNO DESNO (FEINRIPP), VEL. 10</t>
  </si>
  <si>
    <t>13020202014</t>
  </si>
  <si>
    <t>MAJICA OTROŠKA DOLG ROKAV, 100% BOMBAŽ, PLETIVO DESNO DESNO (FEINRIPP), VEL. 12</t>
  </si>
  <si>
    <t>13020202015</t>
  </si>
  <si>
    <t>MAJICA OTROŠKA DOLG ROKAV, 100% BOMBAŽ, PLETIVO DESNO DESNO (FEINRIPP), VEL.14</t>
  </si>
  <si>
    <t>13020202016</t>
  </si>
  <si>
    <t>MAJICA OTROŠKA KRATEK ROKAV, 100% BOMBAŽ, PLETIVO DESNO DESNO (FEINRIPP), VEL. 2</t>
  </si>
  <si>
    <t>SVETLE BARVE OBSTOJNE NA PRANJE 60st.C,
OKROGEL VRATNI IZREZ, 
PASPULIRAN VRATNI IZREZ IN DOLŽINE ROKAVOV, 
KRATEK ROKAV,
LOGOTIP "SB NM" TISK</t>
  </si>
  <si>
    <t>13020202017</t>
  </si>
  <si>
    <t>MAJICA OTROŠKA KRATEK ROKAV, 100% BOMBAŽ, PLETIVO DESNO DESNO (FEINRIPP), VEL. 4</t>
  </si>
  <si>
    <t>13020202018</t>
  </si>
  <si>
    <t>MAJICA OTROŠKA KRATEK ROKAV, 100% BOMBAŽ, PLETIVO DESNO DESNO (FEINRIPP), VEL. 6</t>
  </si>
  <si>
    <t>13020202019</t>
  </si>
  <si>
    <t>MAJICA OTROŠKA KRATEK ROKAV, 100% BOMBAŽ, PLETIVO DESNO DESNO (FEINRIPP), VEL. 8</t>
  </si>
  <si>
    <t>13020202020</t>
  </si>
  <si>
    <t>MAJICA OTROŠKA KRATEK ROKAV, 100% BOMBAŽ, PLETIVO DESNO DESNO (FEINRIPP), VEL. 10</t>
  </si>
  <si>
    <t>13020202021</t>
  </si>
  <si>
    <t>MAJICA OTROŠKA KRATEK ROKAV, 100% BOMBAŽ, PLETIVO DESNO DESNO (FEINRIPP), VEL. 12</t>
  </si>
  <si>
    <t>13020202022</t>
  </si>
  <si>
    <t>MAJICA OTROŠKA KRATEK ROKAV, 100% BOMBAŽ, PLETIVO DESNO DESNO (FEINRIPP), VEL. 14</t>
  </si>
  <si>
    <t>4.</t>
  </si>
  <si>
    <t>podsklop: OBLAČILA ZA DOJENČKE IZ PLETENINE</t>
  </si>
  <si>
    <t>OBLAČILA ZA DOJENČKE IZ PLETENINE</t>
  </si>
  <si>
    <t>13020204001</t>
  </si>
  <si>
    <t>MAJČKA ZA DOJENČKA, 100% BOMBAŽ, PLETIVO DESNO DESNO (FEINRIPP), VEL. 50</t>
  </si>
  <si>
    <t>NA TRAKCE, 
DOLG ROKAV,
PASPULIRANA KROG IN KROG,  
4 SVETLE BARVE OBSTOJNE NA PRANJE 60st.C,
LOGOTIP "SB NM" TISK</t>
  </si>
  <si>
    <t>13020204002</t>
  </si>
  <si>
    <t>MAJČKA ZA DOJENČKA, 100% BOMBAŽ, PLETIVO DESNO DESNO (FEINRIPP), VEL. 56</t>
  </si>
  <si>
    <t>13020204003</t>
  </si>
  <si>
    <t>MAJČKA ZA DOJENČKA, 100% BOMBAŽ, PLETIVO DESNO DESNO (FEINRIPP), VEL. 62</t>
  </si>
  <si>
    <t>13020204004</t>
  </si>
  <si>
    <t>MAJČKA ZA DOJENČKA, 100% BOMBAŽ, PLETIVO DESNO DESNO (FEINRIPP), VEL. 68</t>
  </si>
  <si>
    <t>13020204005</t>
  </si>
  <si>
    <t>ŽABICE OTROŠKE, 100% BOMBAŽ, PLETIVO DESNO DESNO (FEINRIPP), VEL. 50</t>
  </si>
  <si>
    <t>200 g/m2, GOSTOTA: ŠTEVILO ZANK/CM PO OSNOVI 10, PO VOTKU 13</t>
  </si>
  <si>
    <t>2 SVETLI BARVI, OBSTOJNI NA PRANJE 60st.C,
V PASU PATENT Z VPELJANO PES ELASTIKO, 
DO PASU, 
DOLŽINA ZAKLJUČENA S STOPALOM,
LOGOTIP "SB NM" TISK</t>
  </si>
  <si>
    <t>13020204006</t>
  </si>
  <si>
    <t>ŽABICE OTROŠKE, 100% BOMBAŽ, PLETIVO DESNO DESNO (FEINRIPP), VEL. 56</t>
  </si>
  <si>
    <t>13020204007</t>
  </si>
  <si>
    <t>ŽABICE OTROŠKE (ŽABON), 100% BOMBAŽ, PLETIVO DESNO DESNO (FEINRIPP), VEL. 62</t>
  </si>
  <si>
    <t>5 SVETLIH BARV, OBSTOJNE NA PRANJE 60st.C,
PODALJŠAN ŽIVOT DO RAMEN, 
DOLŽINA ZAKLJUČENA S STOPALOM,
NA RAMENIH PRITISKAČI,
LOGOTIP "SB NM" TISK</t>
  </si>
  <si>
    <t>13020204008</t>
  </si>
  <si>
    <t>ŽABICE OTROŠKE (ŽABON), 100% BOMBAŽ, PLETIVO DESNO DESNO (FEINRIPP), VEL.  68</t>
  </si>
  <si>
    <t>13020204009</t>
  </si>
  <si>
    <t>ŽABICE OTROŠKE (ŽABON), 100% BOMBAŽ, PLETIVO DESNO DESNO (FEINRIPP), VEL. 74</t>
  </si>
  <si>
    <t>13020204010</t>
  </si>
  <si>
    <t>ŽABICE OTROŠKE (ŽABON), 100% BOMBAŽ, PLETIVO DESNO DESNO (FEINRIPP), VEL.  1</t>
  </si>
  <si>
    <t>13020204011</t>
  </si>
  <si>
    <t>ŽABICE OTROŠKE (ŽABON), 100% BOMBAŽ, PLETIVO DESNO DESNO (FEINRIPP), VEL.  2</t>
  </si>
  <si>
    <t>5.</t>
  </si>
  <si>
    <t>podsklop: OTROŠKI PROGRAM - OSTALO</t>
  </si>
  <si>
    <t>ODPRT</t>
  </si>
  <si>
    <t>OTROŠKI PROGRAM - OSTALO</t>
  </si>
  <si>
    <t>13020205002</t>
  </si>
  <si>
    <t>PLENICA TETRA</t>
  </si>
  <si>
    <t>136 g/m2, GOSTOTA NITI/CM - OSNOVA 26, VOTEK 17, TRDNOST (daN/5CM) OSNOVA MIN.40, VOTEK MIN 30, RAZTEG (%) OSNOVA MAX 15,VOTEK MAX 20</t>
  </si>
  <si>
    <t>100% BOMBAŽ VOTLA TKANINA</t>
  </si>
  <si>
    <t>80X80CM</t>
  </si>
  <si>
    <t>BELE BARVE Z MODRO ČRTO NA SREDINI,
LOGOTIP "SB NM" TISK.</t>
  </si>
  <si>
    <t>6.</t>
  </si>
  <si>
    <t>podsklop: PROGRAM IZ FROTIRJA</t>
  </si>
  <si>
    <t>PROGRAM IZ FROTIRJA</t>
  </si>
  <si>
    <t>13020102001</t>
  </si>
  <si>
    <t>PLAŠČ BOLNIŠKI S KAPUCO FROTIR , 100% BOMBAŽ, FROTIR,  VEL. 52</t>
  </si>
  <si>
    <t>370 g/m2</t>
  </si>
  <si>
    <t>SVETLE BARVE, 
LOGOTIP ”SB NM" VEZEN,
KAPUCA,
OVRATNIK POŠIT Z NOTRANJE STANI IN OB ZUNANJEM ROBU, 
DVA STRANSKA ŽEPA, 
PAS  ZATRDITI I IN  FIKSIRATI V STRANSKEM ŠIVU, 
ROB ROKAVOV ZA ZAVIHATI,
OPIS IZDELKA SKICA ŠT.23</t>
  </si>
  <si>
    <t>13020102002</t>
  </si>
  <si>
    <t>PLAŠČ BOLNIŠKI S KAPUCO FROTIR , 100% BOMBAŽ, FROTIR, VEL. 54</t>
  </si>
  <si>
    <t>13020102003</t>
  </si>
  <si>
    <t>PLAŠČ BOLNIŠKI S KAPUCO FROTIR , 100% BOMBAŽ, FROTIR,  VEL. 58</t>
  </si>
  <si>
    <t>13020102004</t>
  </si>
  <si>
    <t>PLAŠČ BOLNIŠKI ŠAL OVRATNIK, FROTIR , 100% BOMBAŽ, FROTIR,  VEL. 52</t>
  </si>
  <si>
    <t>SVETLE BARVE, 
LOGOTIP ”SB NM" VEZEN,
ŠAL OVRATNIK,
OVRATNIK POŠIT Z NOTRANJE STANI IN OB ZUNANJEM ROBU, 
DVA STRANSKA ŽEPA, 
PAS  ZATRDITI I IN  FIKSIRATI V STRANSKEM ŠIVU, 
ROB ROKAVOV ZA ZAVIHATI,
OPIS IZDELKA SKICA ŠT.23</t>
  </si>
  <si>
    <t>13020102005</t>
  </si>
  <si>
    <t>PLAŠČ BOLNIŠKI ŠAL OVRATNIK, FROTIR , 100% BOMBAŽ, FROTIR,  VEL. 54</t>
  </si>
  <si>
    <t>13020102006</t>
  </si>
  <si>
    <t>PLAŠČ BOLNIŠKI ŠAL OVRATNIK, FROTIR , 100% BOMBAŽ, FROTIR,  VEL. 58</t>
  </si>
  <si>
    <t>13020103001</t>
  </si>
  <si>
    <t>BRISAČA FROTIR, 100% BOMBAŽ, FROTIR, 50X100 CM</t>
  </si>
  <si>
    <t>VTKAN LOGOTIP "SPLOŠNA BOLNIŠNICA NOVO MESTO" 
SVETLE PASTELNE BARVE  NA BELI BRISAČI</t>
  </si>
  <si>
    <t>13020103002</t>
  </si>
  <si>
    <t>VTKAN LOGOTIP "SPLOŠNA BOLNIŠNICA NOVO MESTO" 
SVETLE PASTELNE BARVE  NA SVETLO MODRI BRISAČI (PANTONE - SV. MODRA 291 U).LAHKO TUDI SBNM-D</t>
  </si>
  <si>
    <t>13020103003</t>
  </si>
  <si>
    <t>BRISAČA FROTIR KOPALNA, 100% BOMBAŽ, FROTIR, 100x120 CM</t>
  </si>
  <si>
    <t>VTKAN LOGOTIP "SPLOŠNA BOLNIŠNICA NOVO MESTO"
(RDEČE BARVE PANTONE 1795 U) NA BELI BRISAČI</t>
  </si>
  <si>
    <t>13020103004</t>
  </si>
  <si>
    <t>KRPA ZA UMIVANJE, 100% BOMBAŽ, FROTIR, 30X30 CM</t>
  </si>
  <si>
    <t>320 g/m2</t>
  </si>
  <si>
    <t>SVETLE BARVE, ROBLJENO.BARVE RUMENA,ROZA,MODRA</t>
  </si>
  <si>
    <t>13020103006</t>
  </si>
  <si>
    <t>PODLOGA ZA HRANJENJE ODRASLIH, 100% BOMBAŽ, FROTIR, 40X60 CM</t>
  </si>
  <si>
    <t>LOGOTIP SB NM</t>
  </si>
  <si>
    <t>13020301006</t>
  </si>
  <si>
    <t>PREGRINJALO POSTELJNO FROTIR PIKE, 100% BOMBAŽ, 155X200 CM_temno modra</t>
  </si>
  <si>
    <t>400 g/m2</t>
  </si>
  <si>
    <t>Z VTKANIM LOGOTIPOM SPLOŠNA BOLNIŠNICA NOVO MESTO PO SREDINI ODEJE</t>
  </si>
  <si>
    <t>13020301008</t>
  </si>
  <si>
    <t>PREGRINJALO POSTELJNO FROTIR PIKE, 100% BOMBAŽ, 155X200 CM_svetlo modra</t>
  </si>
  <si>
    <t xml:space="preserve"> Z VTKANIM LOGOTIPOM SPLOŠNA BOLNIŠNICA NOVO MESTO PO SREDINI ODEJE</t>
  </si>
  <si>
    <t>13020301009</t>
  </si>
  <si>
    <t>PREGRINJALO POSTELJNO FROTIR PIKE, 100% BOMBAŽ, 155X200 CM_zelena</t>
  </si>
  <si>
    <t>13020301007</t>
  </si>
  <si>
    <t>ODEJA OPERACIJSKA BELA,155X200CM,  100% BOMBAŽ, FROTIR</t>
  </si>
  <si>
    <t>13020301010</t>
  </si>
  <si>
    <t>PREGRINJALO POSTELJNO FROTIR PIKE, 100% BOMBAŽ, 155X200 CM_vijolična</t>
  </si>
  <si>
    <t>13020203001</t>
  </si>
  <si>
    <t>PLAŠČ BOLNIŠKI  OTROŠKI FROTIR , 100% BOMBAŽ,FROTIR, OD VEL. 4</t>
  </si>
  <si>
    <t>360 g/m2</t>
  </si>
  <si>
    <t>SVETLE BARVE, 
LOGOTIP "SB NM" VEZEN, 
KAPUCA, POŠITA  Z NOTRANJE STANI IN OB ZUNANJEM ROBU, 
DVA STRANSKA ŽEPA, 
PAS ZA ZAVEZATI IN  FIKSIRATI V STRANSKEM ŠIVU, 
ROB ROKAVOV ZA ZAVIHATI</t>
  </si>
  <si>
    <t>13020203002</t>
  </si>
  <si>
    <t>PLAŠČ BOLNIŠKI  OTROŠKI FROTIR , 100% BOMBAŽ,FROTIR, OD VEL. 6</t>
  </si>
  <si>
    <t>13020203003</t>
  </si>
  <si>
    <t>PLAŠČ BOLNIŠKI  OTROŠKI FROTIR , 100% BOMBAŽ,FROTIR, OD VEL. 8</t>
  </si>
  <si>
    <t>13020203004</t>
  </si>
  <si>
    <t>PLAŠČ BOLNIŠKI  OTROŠKI FROTIR , 100% BOMBAŽ,FROTIR, OD VEL. 10</t>
  </si>
  <si>
    <t>13020203005</t>
  </si>
  <si>
    <t>PLAŠČ BOLNIŠKI  OTROŠKI FROTIR , 100% BOMBAŽ,FROTIR, OD VEL. 12</t>
  </si>
  <si>
    <t>13020203006</t>
  </si>
  <si>
    <t>PLAŠČ BOLNIŠKI  OTROŠKI FROTIR , 100% BOMBAŽ,FROTIR, OD VEL. 14</t>
  </si>
  <si>
    <t>13020203007</t>
  </si>
  <si>
    <t>PLAŠČ BOLNIŠKI  OTROŠKI FROTIR , 100% BOMBAŽ,FROTIR, OD VEL. 16</t>
  </si>
  <si>
    <t>II.</t>
  </si>
  <si>
    <t>DELOVNA OBLAČILA</t>
  </si>
  <si>
    <t>podsklop: OPERACIJSKE HLAČE IN JOPIČI</t>
  </si>
  <si>
    <t>OPERACIJSKE HLAČE IN JOPIČI</t>
  </si>
  <si>
    <t>13030201001</t>
  </si>
  <si>
    <t>HLAČE OPERACIJSKE, ZELENE BARVE, vel S= 40</t>
  </si>
  <si>
    <t>ZELENE BARVE (PANTONE - 328 C), 
LOGOTIP SB NM,
PAS NA ELASTIKO, 
BREZ RAZPORKA, 
PATENT NA DOLŽINI HLAČNIC,
VELIKOSTI SO OZNAČENE Z VŠITIM TRAKOM V STRANSKEM ŠIVU HLAČ, IN SICER:
S JE ROZA OZNAKA,
OPIS IZDELKA SKICA ŠT. 14</t>
  </si>
  <si>
    <t>200 g/m2, 60% BOMBAŽ 40% POLIESTER, NAVADNI KEEPER</t>
  </si>
  <si>
    <t>13030201002</t>
  </si>
  <si>
    <t>HLAČE OPERACIJSKE, ZELENE BARVE, vel M= 42-44</t>
  </si>
  <si>
    <t>ZELENE BARVE (PANTONE - 328 C), 
LOGOTIP SB NM,
PAS NA ELASTIKO, 
BREZ RAZPORKA, 
PATENT NA DOLŽINI HLAČNIC,
VELIKOSTI SO OZNAČENE Z VŠITIM TRAKOM V STRANSKEM ŠIVU HLAČ, IN SICER:
M JE TEMNO MODRA OZNAKA,
OPIS IZDELKA SKICA ŠT. 14</t>
  </si>
  <si>
    <t>13030201003</t>
  </si>
  <si>
    <t>HLAČE OPERACIJSKE ZELENE BARVE, vel. L= 46- 48</t>
  </si>
  <si>
    <t>ZELENE BARVE (PANTONE - 328 C), 
LOGOTIP SB NM,
PAS NA ELASTIKO, 
BREZ RAZPORKA, 
PATENT NA DOLŽINI HLAČNIC,
VELIKOSTI SO OZNAČENE Z VŠITIM TRAKOM V STRANSKEM ŠIVU HLAČ, IN SICER:
L JE RUMENA OZNAKA
OPIS IZDELKA SKICA ŠT. 14</t>
  </si>
  <si>
    <t>13030201004</t>
  </si>
  <si>
    <t>HLAČE OPERACIJSKE ZELENE BARVE, vel. XL= 50-52</t>
  </si>
  <si>
    <t>ZELENE BARVE (PANTONE - 328 C), 
LOGOTIP SB NM,
PAS NA ELASTIKO, 
BREZ RAZPORKA, 
PATENT NA DOLŽINI HLAČNIC,
VELIKOSTI SO OZNAČENE Z VŠITIM TRAKOM V STRANSKEM ŠIVU HLAČ, IN SICER:
XL JE  TEMNO ZELENA OZNAKA,
OPIS IZDELKA SKICA ŠT. 14</t>
  </si>
  <si>
    <t>13030201005</t>
  </si>
  <si>
    <t>HLAČE OPERACIJSKE ZELENE BARVE, vel. XXL= 54- 56</t>
  </si>
  <si>
    <t>ZELENE BARVE (PANTONE - 328 C), 
LOGOTIP SB NM,
PAS NA ELASTIKO, 
BREZ RAZPORKA, 
PATENT NA DOLŽINI HLAČNIC,
VELIKOSTI SO OZNAČENE Z VŠITIM TRAKOM V STRANSKEM ŠIVU HLAČ, IN SICER:
XXL JE SVETLO ZELENA OZNAKA,
OPIS IZDELKA SKICA ŠT. 14</t>
  </si>
  <si>
    <t>13030201006</t>
  </si>
  <si>
    <t>HLAČE OPERACIJSKE ZELENE BARVE, vel. XXXL= 58- 60</t>
  </si>
  <si>
    <t>ZELENE BARVE (PANTONE - 328 C), 
LOGOTIP SB NM,
PAS NA ELASTIKO, 
BREZ RAZPORKA, 
PATENT NA DOLŽINI HLAČNIC,
VELIKOSTI SO OZNAČENE Z VŠITIM TRAKOM V STRANSKEM ŠIVU HLAČ, IN SICER:
XXXL JE TEMNO RDEČA OZNAKA,
OPIS IZDELKA SKICA ŠT. 14</t>
  </si>
  <si>
    <t>13030203001</t>
  </si>
  <si>
    <t>JOPIČ OPERACIJSKI  KRATEK ROKAV, ZELENE BARVE, vel. S= 40</t>
  </si>
  <si>
    <t>ZELENE BARVE (PANTONE - 328 C), 
LOGOTIP SB NM,  
NA “V” VRATNI IZREZ,
NA PREKLOP SPREDAJ IN PREREZANO V PRSNEM DELU PO ŠIRINI, 
POŠIT PREKLOP NA SREDINI TRIKOTNO DO ODPRTINE "v" IZREZA, PAZI DA SE NE ODPIRA,
KRATEK ROKAV, 
BREZ OVRATNIKA, 
S PRSNIM IN  STRANSKIM ŽEPOM, 
VELIKOSTI SO OZNAČENE Z VŠITIM TRAKOM POD ŽEPOM, IN SICER
S JE ROZA OZNAKA
OPIS IZDELKA SKICA ŠT. 14</t>
  </si>
  <si>
    <t>13030203002</t>
  </si>
  <si>
    <t>JOPIČ OPERACIJSKI KRATEK ROKAV,  ZELENE BARVE, vel. M= 42- 44</t>
  </si>
  <si>
    <t>ZELENE BARVE (PANTONE - 328 C), 
LOGOTIP SB NM,  
NA “V” VRATNI IZREZ,
NA PREKLOP SPREDAJ IN PREREZANO V PRSNEM DELU PO ŠIRINI, 
POŠIT PREKLOP NA SREDINI TRIKOTNO DO ODPRTINE "v" IZREZA, PAZI DA SE NE ODPIRA,
KRATEK ROKAV, 
BREZ OVRATNIKA, 
S PRSNIM IN  STRANSKIM ŽEPOM, 
VELIKOSTI SO OZNAČENE Z VŠITIM TRAKOM POD ŽEPOM, IN SICER:
M JE TEMNO MODRA OZNAKA,
OPIS IZDELKA SKICA ŠT. 14</t>
  </si>
  <si>
    <t>13030203003</t>
  </si>
  <si>
    <t>JOPIČ OPERACIJSKI  KRATEK ROKAV, ZELENE BARVE, vel.L=  46- 48</t>
  </si>
  <si>
    <t>ZELENE BARVE (PANTONE - 328 C), 
LOGOTIP SB NM,  
NA “V” VRATNI IZREZ,
NA PREKLOP SPREDAJ IN PREREZANO V PRSNEM DELU PO ŠIRINI, 
POŠIT PREKLOP NA SREDINI TRIKOTNO DO ODPRTINE "v" IZREZA, PAZI DA SE NE ODPIRA,
KRATEK ROKAV, 
BREZ OVRATNIKA, 
S PRSNIM IN  STRANSKIM ŽEPOM, 
VELIKOSTI SO OZNAČENE Z VŠITIM TRAKOM POD ŽEPOM, IN SICER
L JE RUMENA OZNAKA,
OPIS IZDELKA SKICA ŠT. 14</t>
  </si>
  <si>
    <t>13030203004</t>
  </si>
  <si>
    <t>JOPIČ OPERACIJSKI  KRATEK ROKAV, ZELENE BARVE, vel.XL= 50- 52</t>
  </si>
  <si>
    <t>ZELENE BARVE (PANTONE - 328 C), 
LOGOTIP SB NM,  
NA “V” VRATNI IZREZ,
NA PREKLOP SPREDAJ IN PREREZANO V PRSNEM DELU PO ŠIRINI, 
POŠIT PREKLOP NA SREDINI TRIKOTNO DO ODPRTINE "v" IZREZA, PAZI DA SE NE ODPIRA,
KRATEK ROKAV, 
BREZ OVRATNIKA, 
S PRSNIM IN  STRANSKIM ŽEPOM, 
VELIKOSTI SO OZNAČENE Z VŠITIM TRAKOM POD ŽEPOM, IN SICER
XL JE  TEMNO ZELENA OZNAKA,
OPIS IZDELKA SKICA ŠT. 14</t>
  </si>
  <si>
    <t>13030203005</t>
  </si>
  <si>
    <t>JOPIČ OPERACIJSKI  KRATEK ROKAV, ZELENE BARVE, vel.XXL= 54-56</t>
  </si>
  <si>
    <t>ZELENE BARVE (PANTONE - 328 C), 
LOGOTIP SB NM,  
NA “V” VRATNI IZREZ,
NA PREKLOP SPREDAJ IN PREREZANO V PRSNEM DELU PO ŠIRINI, 
POŠIT PREKLOP NA SREDINI TRIKOTNO DO ODPRTINE "v" IZREZA, PAZI DA SE NE ODPIRA,
KRATEK ROKAV, 
BREZ OVRATNIKA, 
S PRSNIM IN  STRANSKIM ŽEPOM, 
VELIKOSTI SO OZNAČENE Z VŠITIM TRAKOM POD ŽEPOM, IN SICER
XXL JE SVETLO ZELENA OZNAKA,
OPIS IZDELKA SKICA ŠT. 14</t>
  </si>
  <si>
    <t>13030203006</t>
  </si>
  <si>
    <t>JOPIČ OPERACIJSKI  KRATEK ROKAV, ZELENE BARVE, vel. XXXL= 58- 60</t>
  </si>
  <si>
    <t>ZELENE BARVE (PANTONE - 328 C), 
LOGOTIP SB NM,  
NA “V” VRATNI IZREZ,
NA PREKLOP SPREDAJ IN PREREZANO V PRSNEM DELU PO ŠIRINI, 
POŠIT PREKLOP NA SREDINI TRIKOTNO DO ODPRTINE "v" IZREZA, PAZI DA SE NE ODPIRA,
KRATEK ROKAV, 
BREZ OVRATNIKA, 
S PRSNIM IN  STRANSKIM ŽEPOM, 
VELIKOSTI SO OZNAČENE Z VŠITIM TRAKOM POD ŽEPOM, IN SICER
XXXL JE TEMNO RDEČA OZNAKA,
OPIS IZDELKA SKICA ŠT. 14</t>
  </si>
  <si>
    <t>13030203007</t>
  </si>
  <si>
    <t>JOPIČ OPERACIJSKI DOLG ROKAV ZELENE BARVE, vel. S= 40</t>
  </si>
  <si>
    <t>ZELENE BARVE (PANTON - 328 C), 
LOGOTIP SB NM,
DOLG ROKAV  ZAKLJUČEN S PATENTOM,
SPREDNJI DELI DELJENI PO DOLŽINI IN ZAPETI PO SREDINI S SPENCI,
OKROGEL VRATNI IZREZ, ZAKLJUČEN S PASPULNIM TRAKOM, KI SLUŽI TUDI KOT OZNAKA VELIKOSTI  IN SICER:
S JE ROZA OZNAKA
DVEMA STRANSKIMA ŽEPOMA (V DESNEM TRAK ZA ŠKARJE),</t>
  </si>
  <si>
    <t>13030203013</t>
  </si>
  <si>
    <t>JOPIČ OPERACIJSKI DOLG ROKAV MODRE BARVE, vel. S= 40</t>
  </si>
  <si>
    <t>MODRE BARVE 2717 U
LOGOTIP SB NM,
DOLG ROKAV  ZAKLJUČEN S PATENTOM,
SPREDNJI DELI DELJENI PO DOLŽINI IN ZAPETI PO SREDINI S SPENCI,
OKROGEL VRATNI IZREZ, ZAKLJUČEN S PASPULNIM TRAKOM, KI SLUŽI TUDI KOT OZNAKA VELIKOSTI  IN SICER:
S JE ROZA OZNAKA,
DVEMA STRANSKIMA ŽEPOMA (V DESNEM TRAK ZA ŠKARJE)</t>
  </si>
  <si>
    <t>13030203008</t>
  </si>
  <si>
    <t>JOPIČ OPERACIJSKI DOLG ROKAV ZELENE BARVE, vel. M= 42- 44</t>
  </si>
  <si>
    <t>ZELENE BARVE (PANTON - 328 C), 
LOGOTIP SB NM,
DOLG ROKAV  ZAKLJUČEN S PATENTOM,
SPREDNJI DELI DELJENI PO DOLŽINI IN ZAPETI PO SREDINI S SPENCI,
OKROGEL VRATNI IZREZ, ZAKLJUČEN S PASPULNIM TRAKOM, KI SLUŽI TUDI KOT OZNAKA VELIKOSTI  IN SICER:
M JE TEMNO MODRA OZNAKA,
DVEMA STRANSKIMA ŽEPOMA (V DESNEM TRAK ZA ŠKARJE)</t>
  </si>
  <si>
    <t>13030203014</t>
  </si>
  <si>
    <t>JOPIČ OPERACIJSKI DOLG ROKAV MODRE BARVE, vel. M= 42- 44</t>
  </si>
  <si>
    <t>MODRE BARVE 2717 U
LOGOTIP SB NM,
DOLG ROKAV  ZAKLJUČEN S PATENTOM,
SPREDNJI DELI DELJENI PO DOLŽINI IN ZAPETI PO SREDINI S SPENCI,
OKROGEL VRATNI IZREZ, ZAKLJUČEN S PASPULNIM TRAKOM, KI SLUŽI TUDI KOT OZNAKA VELIKOSTI  IN SICER:
M JE TEMNO MODRA OZNAKA,
DVEMA STRANSKIMA ŽEPOMA (V DESNEM TRAK ZA ŠKARJE)</t>
  </si>
  <si>
    <t>13030203009</t>
  </si>
  <si>
    <t>JOPIČ OPERACIJSKI DOLG ROKAV ZELENE BARVE, vel. L= 46- 48</t>
  </si>
  <si>
    <t>ZELENE BARVE (PANTON - 328 C), 
LOGOTIP SB NM,
DOLG ROKAV  ZAKLJUČEN S PATENTOM,
SPREDNJI DELI DELJENI PO DOLŽINI IN ZAPETI PO SREDINI S SPENCI,
OKROGEL VRATNI IZREZ, ZAKLJUČEN S PASPULNIM TRAKOM, KI SLUŽI TUDI KOT OZNAKA VELIKOSTI  IN SICER:
L JE RUMENA OZNAKA,
DVEMA STRANSKIMA ŽEPOMA (V DESNEM TRAK ZA ŠKARJE)</t>
  </si>
  <si>
    <t>13030203015</t>
  </si>
  <si>
    <t>JOPIČ OPERACIJSKI DOLG ROKAV MODRE BARVE, vel. L= 46- 48</t>
  </si>
  <si>
    <t>MODRE BARVE 2717 U
LOGOTIP SB NM,
DOLG ROKAV  ZAKLJUČEN S PATENTOM,
SPREDNJI DELI DELJENI PO DOLŽINI IN ZAPETI PO SREDINI S SPENCI,
OKROGEL VRATNI IZREZ, ZAKLJUČEN S PASPULNIM TRAKOM, KI SLUŽI TUDI KOT OZNAKA VELIKOSTI  IN SICER:
L JE RUMENA OZNAKA,
DVEMA STRANSKIMA ŽEPOMA (V DESNEM TRAK ZA ŠKARJE)</t>
  </si>
  <si>
    <t>13030203010</t>
  </si>
  <si>
    <t>JOPIČ OPERACIJSKI DOLG ROKAV ZELENE BARVE, vel. XL= 50- 52</t>
  </si>
  <si>
    <t>ZELENE BARVE (PANTON - 328 C), 
LOGOTIP SB NM,
DOLG ROKAV  ZAKLJUČEN S PATENTOM,
SPREDNJI DELI DELJENI PO DOLŽINI IN ZAPETI PO SREDINI S SPENCI,
OKROGEL VRATNI IZREZ, ZAKLJUČEN S PASPULNIM TRAKOM, KI SLUŽI TUDI KOT OZNAKA VELIKOSTI  IN SICER:
XL JE  TEMNO ZELENA OZNAKA,
DVEMA STRANSKIMA ŽEPOMA (V DESNEM TRAK ZA ŠKARJE),</t>
  </si>
  <si>
    <t>13030203016</t>
  </si>
  <si>
    <t>JOPIČ OPERACIJSKI DOLG ROKAV MODRE BARVE, vel. XL= 50- 52</t>
  </si>
  <si>
    <t>MODRE BARVE 2717 U
LOGOTIP SB NM,
DOLG ROKAV  ZAKLJUČEN S PATENTOM,
SPREDNJI DELI DELJENI PO DOLŽINI IN ZAPETI PO SREDINI S SPENCI,
OKROGEL VRATNI IZREZ, ZAKLJUČEN S PASPULNIM TRAKOM, KI SLUŽI TUDI KOT OZNAKA VELIKOSTI  IN SICER:
XL JE  TEMNO ZELENA OZNAKA,
DVEMA STRANSKIMA ŽEPOMA (V DESNEM TRAK ZA ŠKARJE)</t>
  </si>
  <si>
    <t>13030203011</t>
  </si>
  <si>
    <t>JOPIČ OPERACIJSKI DOLG ROKAV ZELENE BARVE, vel. XXL= 54- 56</t>
  </si>
  <si>
    <t>ZELENE BARVE (PANTON - 328 C), 
LOGOTIP SB NM,
DOLG ROKAV  ZAKLJUČEN S PATENTOM,
SPREDNJI DELI DELJENI PO DOLŽINI IN ZAPETI PO SREDINI S SPENCI,
OKROGEL VRATNI IZREZ, ZAKLJUČEN S PASPULNIM TRAKOM, KI SLUŽI TUDI KOT OZNAKA VELIKOSTI  IN SICER:
XXL JE SVETLO ZELENA OZNAKA,
DVEMA STRANSKIMA ŽEPOMA (V DESNEM TRAK ZA ŠKARJE)</t>
  </si>
  <si>
    <t>13030203017</t>
  </si>
  <si>
    <t>JOPIČ OPERACIJSKI DOLG ROKAV MODRE BARVE, vel. XXL= 54 - 56</t>
  </si>
  <si>
    <t>MODRE BARVE 2717 U
LOGOTIP SB NM,
DOLG ROKAV  ZAKLJUČEN S PATENTOM,
SPREDNJI DELI DELJENI PO DOLŽINI IN ZAPETI PO SREDINI S SPENCI,
OKROGEL VRATNI IZREZ, ZAKLJUČEN S PASPULNIM TRAKOM, KI SLUŽI TUDI KOT OZNAKA VELIKOSTI  IN SICER:
XXL JE SVETLO ZELENA OZNAKA,
DVEMA STRANSKIMA ŽEPOMA (V DESNEM TRAK ZA ŠKARJE)</t>
  </si>
  <si>
    <t>13030203012</t>
  </si>
  <si>
    <t>JOPIČ OPERACIJSKI DOLG ROKAV ZELENE BARVE, vel. XXXL= 58-60</t>
  </si>
  <si>
    <t>ZELENE BARVE (PANTON - 328 C), 
LOGOTIP SB NM,
DOLG ROKAV  ZAKLJUČEN S PATENTOM,
SPREDNJI DELI DELJENI PO DOLŽINI IN ZAPETI PO SREDINI S SPENCI,
OKROGEL VRATNI IZREZ, ZAKLJUČEN S PASPULNIM TRAKOM, KI SLUŽI TUDI KOT OZNAKA VELIKOSTI  IN SICER:
XXXL JE TEMNO RDEČA OZNAKA,
DVEMA STRANSKIMA ŽEPOMA (V DESNEM TRAK ZA ŠKARJE)</t>
  </si>
  <si>
    <t>13030203018</t>
  </si>
  <si>
    <t>JOPIČ OPERACIJSKI DOLG ROKAV MODRE BARVE, vel. XXXL= 58- 60</t>
  </si>
  <si>
    <t>MODRE BARVE 2717 U
LOGOTIP SB NM,
DOLG ROKAV  ZAKLJUČEN S PATENTOM,
SPREDNJI DELI DELJENI PO DOLŽINI IN ZAPETI PO SREDINI S SPENCI,
OKROGEL VRATNI IZREZ, ZAKLJUČEN S PASPULNIM TRAKOM, KI SLUŽI TUDI KOT OZNAKA VELIKOSTI  IN SICER:
XXXL JE TEMNO RDEČA OZNAKA,
DVEMA STRANSKIMA ŽEPOMA (V DESNEM TRAK ZA ŠKARJE)</t>
  </si>
  <si>
    <t>podsklop: OPERACIJSKI PLAŠČI</t>
  </si>
  <si>
    <t>OPERACIJSKI PLAŠČI</t>
  </si>
  <si>
    <t>13030205001</t>
  </si>
  <si>
    <t>PLAŠČ OPERACIJSKI MODRE BARVE, POLIESTER, VEL. S</t>
  </si>
  <si>
    <t>MODRE BARVE, 
LOGOTIP SB NM,
PRANJE PRI 60OC, OBSTOJEN NA 140 PRANJ, 
NAVZVEN PROPUSTEN ZA ZNOJ, NAVZNOTER NE,
VGRAJENA ANTISTATIČNA NITKA,
OPIS IZDELKA SKICA ŠT. 15</t>
  </si>
  <si>
    <t>130 G/M2, 99% POLIESTER, 1 % KARBONSKA VLAKNA</t>
  </si>
  <si>
    <t>13030205002</t>
  </si>
  <si>
    <t>PLAŠČ OPERACIJSKI MODRE BARVE, POLIESTER, VEL. M</t>
  </si>
  <si>
    <t>13030205003</t>
  </si>
  <si>
    <t>PLAŠČ OPERACIJSKI MODRE BARVE, POLIESTER, VEL. L</t>
  </si>
  <si>
    <t>13030205004</t>
  </si>
  <si>
    <t>PLAŠČ OPERACIJSKI MODRE BARVE, POLIESTER, VEL. XL</t>
  </si>
  <si>
    <t>13030205005</t>
  </si>
  <si>
    <t>PLAŠČ OPERACIJSKI MODRE BARVE, POLIESTER, VEL. XXL</t>
  </si>
  <si>
    <t>13030205006</t>
  </si>
  <si>
    <t>PLAŠČ OPERACIJSKI MODRE BARVE, POLIESTER, VEL. XXXL</t>
  </si>
  <si>
    <t>13030205007</t>
  </si>
  <si>
    <t>PLAŠČ OPERACIJSKI ZELENA BARVE, POLIESTER, VEL. S</t>
  </si>
  <si>
    <t>ZELENE BARVE, 
LOGOTIP SB NM,
PRANJE PRI 60OC, OBSTOJEN NA 140 PRANJ, 
NAVZVEN PROPUSTEN ZA ZNOJ, NAVZNOTER NE,
VGRAJENA ANTISTATIČNA NITKA,
VELIKA ADSORBCIJSKA SPOSOBNST NA SREDINI SPREDNJEGA DELA,
OPIS IZDELKA SKICA ŠT. 15</t>
  </si>
  <si>
    <t>13030205008</t>
  </si>
  <si>
    <t>PLAŠČ OPERACIJSKI ZELENA BARVE, POLIESTER, VEL. M</t>
  </si>
  <si>
    <t>13030205009</t>
  </si>
  <si>
    <t>PLAŠČ OPERACIJSKI ZELENA BARVE, POLIESTER, VEL. L</t>
  </si>
  <si>
    <t>13030205010</t>
  </si>
  <si>
    <t>PLAŠČ OPERACIJSKI ZELENA BARVE, POLIESTER, VEL. XL</t>
  </si>
  <si>
    <t>13030205011</t>
  </si>
  <si>
    <t>PLAŠČ OPERACIJSKI ZELENA BARVE, POLIESTER, VEL. XXL</t>
  </si>
  <si>
    <t>13030205012</t>
  </si>
  <si>
    <t>PLAŠČ OPERACIJSKI ZELENA BARVE, POLIESTER, VEL. XXXL</t>
  </si>
  <si>
    <t>podsklop: NOGAVICE OPERACIJSKE PLETENE</t>
  </si>
  <si>
    <t>NOGAVICE OPERACIJSKE PLETENE</t>
  </si>
  <si>
    <t>13030204001</t>
  </si>
  <si>
    <t>NOGAVICA OPERACIJSKA KRATKA BELE BARVE, 80% BOMBAŽ, 20% POLIAMID</t>
  </si>
  <si>
    <t>DOLŽINA 40 CM ±1 CM, ŠIRINA 8 CM ±0,5 CM,TEŽA 20 GRAMOV ±1 GRAM;
DOLŽINA NATEGLJIVA: 68 DO 70 CM, ŠIRINA PA 22 DO 23 CM</t>
  </si>
  <si>
    <t>BELE BARVE,
LOGOTIP SB NM,
BREZ PETE,
ZAKLJUČEK NOGAVICE ELASTIKA - LATEKS ČISTO BEL S POLIAMIDOM,
OBDELANO ANTIALERGIJSKO,
NEVTRALNI Ph</t>
  </si>
  <si>
    <t>PAR</t>
  </si>
  <si>
    <t>podsklop: PULI OPERACIJSKI</t>
  </si>
  <si>
    <t>PULI OPERACIJSKI</t>
  </si>
  <si>
    <t>13030202001</t>
  </si>
  <si>
    <t>PULI OPERACIJSKI ZELENE BARVE- RAMENČNIK, 100% BOMBAŽ ČESANI, PLETIVO DESNO DESNO (FEINRIPP), VEL. M</t>
  </si>
  <si>
    <t>PULI OVRATNIK IN POKRIVALO RAMEN,
BREZ ROKAVOV - ZA POD OPERACIJSKI PLAŠČ,
ZELENE BARVE,
LOGOTIP SB NM</t>
  </si>
  <si>
    <t>180 g/m2</t>
  </si>
  <si>
    <t>13030202002</t>
  </si>
  <si>
    <t>PULI OPERACIJSKI ZELENE BARVE- RAMENČNIK, 100% BOMBAŽ ČESANI, PLETIVO DESNO DESNO (FEINRIPP), VEL. L</t>
  </si>
  <si>
    <t>13030202003</t>
  </si>
  <si>
    <t>PULI OPERACIJSKI ZELENE BARVE, 100% BOMBAŽ ČESANI, PLETIVO DESNO DESNO (FEINRIPP), VEL. M</t>
  </si>
  <si>
    <t>PULI OVRATNIK,
KRATKI ROKAV DOLŽ. 35 CM MERJENO OD  RAMEN (ZA POD OPERACIJSKI PLAŠČ),
ZELENE BARVE,
LOGOTIP SB NM</t>
  </si>
  <si>
    <t>PULI OPERACIJSKI ZELENE BARVE, 100% BOMBAŽ ČESANI, PLETIVO DESNO DESNO (FEINRIPP), VEL. L</t>
  </si>
  <si>
    <t>podsklop: KUHINJSKA ZAŠČITNA OBLAČILA</t>
  </si>
  <si>
    <t>KUHINJSKA ZAŠČITNA OBLAČILA</t>
  </si>
  <si>
    <t>13040202001</t>
  </si>
  <si>
    <t>KAPA ZAŠČITNA, VEL 54</t>
  </si>
  <si>
    <t>11,5 g, ±1 GRAM</t>
  </si>
  <si>
    <t>100% POLIESTER</t>
  </si>
  <si>
    <t>OGLAVJE - PLETENA MREŽA, ELASTIKA PO OBSEGU, 
BELE BARVE,
VARIANTA. KAPA S ŠILTOM SPREDAJ</t>
  </si>
  <si>
    <t>13040202002</t>
  </si>
  <si>
    <t>KAPA ZAŠČITNA, VEL 58</t>
  </si>
  <si>
    <t>13040203001</t>
  </si>
  <si>
    <t>PREDPASNIK KUHARSKI BELI (ŠUŠTAR), 80X65</t>
  </si>
  <si>
    <t>100% BOMBAŽ</t>
  </si>
  <si>
    <t>VEL. 80X65 CM, ŠIRINA PLASTRONA ZGORAJ 20 CM;
VEL. 85X80 CM, ŠIRINA PLASTRONA ZGORAJ 24 CM</t>
  </si>
  <si>
    <t>BELE BARVE, 
LOGOTIP SB NM,2 VELIKOSTI,        
OZNAKA VELIKOSTI JE RAZVIDNA IZ BARVE VŠITE ZANKE:MANJŠI- MODRA ZANKA,</t>
  </si>
  <si>
    <t>13040203002</t>
  </si>
  <si>
    <t>PREDPASNIK KUHARSKI BELI (ŠUŠTAR), 85X80</t>
  </si>
  <si>
    <t>BELE BARVE, 
LOGOTIP SB NM,2 VELIKOSTI,
OZNAKA VELIKOSTI JE RAZVIDNA IZ BARVE ZANKE: VEČJI- BELA ZANKA</t>
  </si>
  <si>
    <t xml:space="preserve">podsklop: PLAŠČI ZAŠČITNI PUR-PE </t>
  </si>
  <si>
    <t xml:space="preserve">PLAŠČI ZAŠČITNI PUR-PE </t>
  </si>
  <si>
    <t>13040105001</t>
  </si>
  <si>
    <t>PLAŠČI ZAŠČITNI PUR-PE,VELIKOST M</t>
  </si>
  <si>
    <t>SPREDNJA STRAN PLAŠČA IN ROKAVI IZ VODOODPORNEGA MATERIALA(tekstilna plast-100% PES,zaščitna plast -100% PUR)HRBET PLAŠČA IZ 100% BOMBAŽA, NA ROKAVIH PATENT(95% BOMBAŽ IN 6% ELASTAN), KI ONEMOGOČA ZDRS ROKAVA NAVZGOR PRI NAVLAČENJU ZAŠŠČITNIH ROKAVIC, OB OBEH STRANEH PLAŠČA, V VIŠINI PASU IN NA VRATNEM DELU VRVICA, TRAK ZA ZAVEZOVANJE NA ZADNJI STRANI TER ZANKA NA DOLŽINI ROKAVA PRI PATENTU ZA PRST</t>
  </si>
  <si>
    <t>PRALNO NA 95 st.C.SUŠENJE V SUŠILNIH BOBNIH DO 80 st.C</t>
  </si>
  <si>
    <t>13040105002</t>
  </si>
  <si>
    <t>PLAŠČI ZAŠČITNI PUR-PE, VELIKOST L</t>
  </si>
  <si>
    <t>13040105003</t>
  </si>
  <si>
    <t>PLAŠČI ZAŠČITNI PUR-PE, VELIKOST XL</t>
  </si>
  <si>
    <t>7.</t>
  </si>
  <si>
    <t>podsklop: MAJICE</t>
  </si>
  <si>
    <t>MAJICE</t>
  </si>
  <si>
    <t>13030103001</t>
  </si>
  <si>
    <t>MAJICA  BELE BARVE, MOŠKA IZVEDBA, VEL. S</t>
  </si>
  <si>
    <t>KLASIČNA MAJICA: BELE BARVE, 
V LEVEM PRSNEM DELU  VEZENI LOGOTIP,
OKROGEL, PASPULIRAN VRATNI IZREZ, 
DOLŽINA ROKAVOV IN SPODAJ ROBLJENA S PREKRIVNIM ŠIVOM, 
KRATEK ROKAV,
MOŠKA IZVEDBA,
OPIS IZDELKA SKICA ŠT. 9</t>
  </si>
  <si>
    <t>180 g/m2, 100% MERCERIZIRAN BOMBAŽ - PLETIVO,
KRČENJE DO 6% PO OSNOVI IN VOTKU</t>
  </si>
  <si>
    <t>13030103006</t>
  </si>
  <si>
    <t>MAJICA BELE BARVE, ŽENSKA IZVEDBA,  VEL. S</t>
  </si>
  <si>
    <t>KLASIČNA MAJICA: BELE BARVE, 
V LEVEM PRSNEM DELU  VEZENI LOGOTIP,
OKROGEL, PASPULIRAN VRATNI IZREZ, 
DOLŽINA ROKAVOV IN SPODAJ ROBLJENA S PREKRIVNIM ŠIVOM, 
KRATEK ROKAV,
ŽENSKA IZVEDBA,
OPIS IZDELKA SKICA ŠT. 9B</t>
  </si>
  <si>
    <t>13030307001</t>
  </si>
  <si>
    <t>MAJICA  SIVE BARVE, MOŠKA IZVEDBA, VEL. S</t>
  </si>
  <si>
    <t>KLASIČNA MAJICA:SIVE BARVE, 
V LEVEM PRSNEM DELU  VEZENI LOGOTIP,
OKROGEL, PASPULIRAN VRATNI IZREZ, 
DOLŽINA ROKAVOV IN SPODAJ ROBLJENA S PREKRIVNIM ŠIVOM, 
KRATEK ROKAV,
MOŠKA IZVEDBA,
OPIS IZDELKA SKICA ŠT. 9</t>
  </si>
  <si>
    <t>13030307006</t>
  </si>
  <si>
    <t>MAJICA BELA Z ZELENO ROKAVNO  OBROBO, MOŠKA IZVEDBA,  VEL. S</t>
  </si>
  <si>
    <t>BELA MAJICA Z ROKAVNO OBROBO ŠIRINE 2,5 CM V ZELENI BARVI - PANTONE 3275 U ,
V LEVEM PRSNEM DELU  VEZENI LOGOTIP,
OKROGEL, PASPULIRAN VRATNI IZREZ, 
DOLŽINA ROKAVOV IN SPODAJ ROBLJENA S PREKRIVNIM ŠIVOM, 
KRATEK ROKAV,
MOŠKA IZVEDBA,
OPIS IZDELKA SKICA ŠT. 9</t>
  </si>
  <si>
    <t>13030103002</t>
  </si>
  <si>
    <t>MAJICA  BELE BARVE, MOŠKA IZVEDBA, VEL.M</t>
  </si>
  <si>
    <t>13030103007</t>
  </si>
  <si>
    <t>MAJICA BELE BARVE, ŽENSKA IZVEDBA,  VEL. M</t>
  </si>
  <si>
    <t>13030307002</t>
  </si>
  <si>
    <t>MAJICA  SIVE BARVE, MOŠKA IZVEDBA, VEL. M</t>
  </si>
  <si>
    <t>13030307007</t>
  </si>
  <si>
    <t>MAJICA BELA Z ZELENO ROKAVNO  OBROBO, MOŠKA IZVEDBA,  VEL. M</t>
  </si>
  <si>
    <t>13030103003</t>
  </si>
  <si>
    <t>MAJICA  BELE BARVE, MOŠKA IZVEDBA, VEL. L</t>
  </si>
  <si>
    <t>13030103008</t>
  </si>
  <si>
    <t>MAJICA BELE BARVE, ŽENSKA IZVEDBA,  VEL. L</t>
  </si>
  <si>
    <t>13030307003</t>
  </si>
  <si>
    <t>MAJICA  SIVE BARVE, MOŠKA IZVEDBA, VEL. L</t>
  </si>
  <si>
    <t>13030307008</t>
  </si>
  <si>
    <t>MAJICA BELA Z ZELENO ROKAVNO  OBROBO, MOŠKA IZVEDBA,  VEL. L</t>
  </si>
  <si>
    <t>BELA MAJICA Z ROKAVNO OBROBO ŠIRINE 2,5 CM V ZELENI BARVI - PANTONE 3275 U,
V LEVEM PRSNEM DELU  VEZENI LOGOTIP,
OKROGEL, PASPULIRAN VRATNI IZREZ, 
DOLŽINA ROKAVOV IN SPODAJ ROBLJENA S PREKRIVNIM ŠIVOM, 
KRATEK ROKAV,
MOŠKA IZVEDBA,
OPIS IZDELKA SKICA ŠT. 9</t>
  </si>
  <si>
    <t>13030103004</t>
  </si>
  <si>
    <t>MAJICA  BELE BARVE, MOŠKA IZVEDBA, VEL.XL</t>
  </si>
  <si>
    <t>13030103009</t>
  </si>
  <si>
    <t>MAJICA BELE BARVE, ŽENSKA IZVEDBA,  VEL. XL</t>
  </si>
  <si>
    <t>13030307004</t>
  </si>
  <si>
    <t>MAJICA  SIVE BARVE, MOŠKA IZVEDBA, VEL. XL</t>
  </si>
  <si>
    <t>13030307009</t>
  </si>
  <si>
    <t>MAJICA BELA Z ZELENO ROKAVNO  OBROBO, MOŠKA IZVEDBA,  VEL. XL</t>
  </si>
  <si>
    <t>13030103010</t>
  </si>
  <si>
    <t>MAJICA BELE BARVE, ŽENSKA IZVEDBA,  VEL.  XXL</t>
  </si>
  <si>
    <t>13030307005</t>
  </si>
  <si>
    <t>MAJICA  SIVE BARVE, MOŠKA IZVEDBA, VEL.  XXL</t>
  </si>
  <si>
    <t>13030307010</t>
  </si>
  <si>
    <t>MAJICA BELA Z ZELENO ROKAVNO  OBROBO, MOŠKA IZVEDBA,  VEL.  XXL</t>
  </si>
  <si>
    <t>8.</t>
  </si>
  <si>
    <t>podsklop: SRAJCE POPELIN</t>
  </si>
  <si>
    <t>SRAJCE POPELIN</t>
  </si>
  <si>
    <t>13030104001</t>
  </si>
  <si>
    <t>SRAJCA POPELIN MOŠKA KRATEK ROKAV, VEL. OBSEGA VRATU 39-40</t>
  </si>
  <si>
    <t>BELE BARVE, 
PRSNI ŽEP SPREDAJ Z VEZENIM LOGOTIPOM,
SRAJČNI ENODELNI OVRATNIK Z MEDVLOGO OBSTOJNO NA PRANJE 60stC,
LETEV SPREDAJ 2 KRAT ZAVITA, Z MEDVLOGO OBSTOJNO NA PRANJE 60stC IN PODROBLJENO,
NAPLEČNIK DVOJEN ZADAJ Z GUBICO NA SREDINI IN POŠIT OZKO,
KRATEK ROKAV,
OPIS IZDELKA SKICA ŠT. 6</t>
  </si>
  <si>
    <t>120 g/m2, 80% BOMBAŽ, 20% PES
KRČENJE DO 3% PO OSNOVI IN VOTKU</t>
  </si>
  <si>
    <t>13030104002</t>
  </si>
  <si>
    <t>SRAJCA POPELIN MOŠKA KRATEK ROKAV,VEL. OBSEGA VRATU 41-42</t>
  </si>
  <si>
    <t>13030104003</t>
  </si>
  <si>
    <t>SRAJCA POPELIN MOŠKA  KRATEK ROKAV,VEL. OBSEGA VRATU 43-44</t>
  </si>
  <si>
    <t>13030104004</t>
  </si>
  <si>
    <t>SRAJCA POPELIN MOŠKA KRATEK ROKAV ,VEL. OBSEGA VRATU 45-46</t>
  </si>
  <si>
    <t>13030104005</t>
  </si>
  <si>
    <t>SRAJCA POPELIN MOŠKA KRATEK ROKAV,VEL. OBSEGA VRATU 47-48</t>
  </si>
  <si>
    <t>13030104006</t>
  </si>
  <si>
    <t>SRAJCA POPELIN MOŠKA DOLG ROKAV, VEL. OBSEGA VRATU 39-40</t>
  </si>
  <si>
    <t>BELE BARVE, 
PRSNI ŽEP SPREDAJ Z VEZENIM LOGOTIPOM,
SRAJČNI ENODELNI OVRATNIK Z MEDVLOGO OBSTOJNO NA PRANJE 60stC,
LETEV SPREDAJ 2 KRAT ZAVITA, Z MEDVLOGO OBSTOJNO NA PRANJE 60stC IN PODROBLJENO,
NAPLEČNIK DVOJEN ZADAJ Z GUBICO NA SREDINI IN POŠIT OZKO,
OPIS IZDELKA SKICA ŠT. 6 VENDAR Z DOLGIMI ROKAVI, ZAPESTNIK NAVADEN, LEPLEJEN IN POŠIT V ŠIRINI 0,5 CM</t>
  </si>
  <si>
    <t>13030104007</t>
  </si>
  <si>
    <t>SRAJCA POPELIN MOŠKA DOLG ROKAV,VEL. OBSEGA VRATU 41-42</t>
  </si>
  <si>
    <t>13030104008</t>
  </si>
  <si>
    <t>SRAJCA POPELIN MOŠKA  DOLG ROKAV,VEL. OBSEGA VRATU 43-44</t>
  </si>
  <si>
    <t>13030104009</t>
  </si>
  <si>
    <t>SRAJCA POPELIN MOŠKA DOLG ROKAV ,VEL. OBSEGA VRATU 45-46</t>
  </si>
  <si>
    <t>13030104010</t>
  </si>
  <si>
    <t>SRAJCA POPELIN DOLG ROKAV,VEL. OBSEGA VRATU 47-48</t>
  </si>
  <si>
    <t>13030104011</t>
  </si>
  <si>
    <t>SRAJCA POPELIN ŽENSKA KRATEK ROKAV,  VEL. 34</t>
  </si>
  <si>
    <t>BELE BARVE, 
PRSNI ŽEP SPREDAJ Z VEZENIM LOGOTIPOM,
SRAJČNI ENODELNI OVRATNIK Z MEDVLOGO OBSTOJNO NA PRANJE 60stC,
LETEV SPREDAJ 2 KRAT ZAVITA, Z MEDVLOGO OBSTOJNO NA PRANJE 60stC IN PODROBLJENO,
NAPLEČNIK DVOJEN ZADAJ Z GUBICO NA SREDINI IN POŠIT OZKO,
KRATEK ROKAV,
OPIS IZDELKA SKICA ŠT. 6 - ŽENSKA IZVEDBA (ŽENSKO ZAPENJANJE)</t>
  </si>
  <si>
    <t>13030104012</t>
  </si>
  <si>
    <t>SRAJCA POPELIN  ŽENSKA KRATEK ROKAV, VEL. 36</t>
  </si>
  <si>
    <t>13030104013</t>
  </si>
  <si>
    <t>SRAJCA POPELIN ŽENSKA KRATEK ROKAV,  VEL. 38</t>
  </si>
  <si>
    <t>13030104014</t>
  </si>
  <si>
    <t>SRAJCA POPELIN  ŽENSKA KRATEK ROKAV, VEL. 40</t>
  </si>
  <si>
    <t>13030104015</t>
  </si>
  <si>
    <t>SRAJCA POPELIN  ŽENSKA KRATEK ROKAV, VEL. 42</t>
  </si>
  <si>
    <t>13030104016</t>
  </si>
  <si>
    <t>SRAJCA POPELIN  ŽENSKA KRATEK ROKAV, VEL. 44</t>
  </si>
  <si>
    <t>13030104017</t>
  </si>
  <si>
    <t>SRAJCA POPELIN  ŽENSKA KRATEK ROKAV, VEL. 46</t>
  </si>
  <si>
    <t>13030104018</t>
  </si>
  <si>
    <t>SRAJCA POPELIN  ŽENSKA KRATEK ROKAV, VEL. 48</t>
  </si>
  <si>
    <t>13030104021</t>
  </si>
  <si>
    <t>SRAJCA POPELIN ŽENSKA DOLG  ROKAV,  VEL. 38</t>
  </si>
  <si>
    <t>BELE BARVE, 
PRSNI ŽEP SPREDAJ Z VEZENIM LOGOTIPOM,
SRAJČNI ENODELNI OVRATNIK Z MEDVLOGO OBSTOJNO NA PRANJE 60stC,
LETEV SPREDAJ 2 KRAT ZAVITA, Z MEDVLOGO OBSTOJNO NA PRANJE 60stC IN PODROBLJENO,
NAPLEČNIK DVOJEN ZADAJ Z GUBICO NA SREDINI IN POŠIT OZKO,
DOLG ROKAV,
OPIS IZDELKA SKICA ŠT. 6 - VENDAR ŽENSKA IZVEDBA (ŽENSKO ZAPENJANJE) Z DOLGIMI ROKAVI, ZAPESTNIK NAVADEN, LEPLEJEN IN POŠIT V ŠIRINI 0,5 CM</t>
  </si>
  <si>
    <t>13030104022</t>
  </si>
  <si>
    <t>SRAJCA POPELIN  ŽENSKA DOLG  ROKAV, VEL. 40</t>
  </si>
  <si>
    <t>13030104023</t>
  </si>
  <si>
    <t>SRAJCA POPELIN  ŽENSKA DOLG ROKAV, VEL. 42</t>
  </si>
  <si>
    <t>13030104024</t>
  </si>
  <si>
    <t>SRAJCA POPELIN  ŽENSKA DOLG  ROKAV, VEL. 44</t>
  </si>
  <si>
    <t>13030104025</t>
  </si>
  <si>
    <t>SRAJCA POPELIN  ŽENSKA DOLG  ROKAV, VEL. 46</t>
  </si>
  <si>
    <t>13030104026</t>
  </si>
  <si>
    <t>SRAJCA POPELIN  ŽENSKA DOLG  ROKAV, VEL. 48</t>
  </si>
  <si>
    <t>9.</t>
  </si>
  <si>
    <t>podsklop: SRAJCE TETRA</t>
  </si>
  <si>
    <t>SRAJCE TETRA</t>
  </si>
  <si>
    <t>13030105001</t>
  </si>
  <si>
    <t>SRAJCA TETRA MOŠKA KRATEK ROKAV, VEL. OBSEGA VRATU 39-40</t>
  </si>
  <si>
    <t>BELE BARVE, 
ODPRT OVRATNIK NA FAZONO, 
ZAPENJANJE NA GUMBE,
PRSNI ŽEP, 
KRATEK ROKAV,
OJAČAN NAPLEČNIK NA NOTRANJI STRANI ZGORAJ,
OPIS IZDELKA SKICA ŠT. 20</t>
  </si>
  <si>
    <t>100% BOMBAŽ VOTLA TKANINA,
KRČENJE DO 5%PO OSNOVI IN VOTKU, 136 g/m2, GOSTOTA NITI/CM - OSNOVA 26, VOTEK 17, TRDNOST (daN/5CM) OSNOVA MIN.40, VOTEK MIN 30, RAZTEG (%) OSNOVA MAX 15,VOTEK MAX 20</t>
  </si>
  <si>
    <t>13030105002</t>
  </si>
  <si>
    <t>SRAJCATETRA MOŠKA KRATEK ROKAV,VEL. OBSEGA VRATU 41-42</t>
  </si>
  <si>
    <t>13030105003</t>
  </si>
  <si>
    <t>SRAJCA TETRA MOŠKA KRATEK ROKAV,VEL. OBSEGA VRATU 43-44</t>
  </si>
  <si>
    <t>13030105004</t>
  </si>
  <si>
    <t>SRAJCA TETRA MOŠKA KRATEK ROKAV ,VEL. OBSEGA VRATU 45-46</t>
  </si>
  <si>
    <t>13030105005</t>
  </si>
  <si>
    <t>SRAJCA TETRA MOŠKA KRATEK ROKAV ,VEL. OBSEGA VRATU 47-48</t>
  </si>
  <si>
    <t>13030105006</t>
  </si>
  <si>
    <t>SRAJCA TETRA ŽENSKA KRATEK ROKAV,  VEL. 34</t>
  </si>
  <si>
    <t>BELE BARVE, 
ODPRT OVRATNIK NA FAZONO, 
ZAPENJANJE NA GUMBE,
PRSNI ŽEP, 
KRATEK ROKAV,
OJAČAN NAPLEČNIK NA NOTRANJI STRANI ZGORAJ,
OPIS IZDELKA SKICA ŠT. 20, ŽENSKA IZVEDBA (ŽENSKO ZAPENJANJE)</t>
  </si>
  <si>
    <t>13030105007</t>
  </si>
  <si>
    <t>SRAJCA TETRA  ŽENSKA KRATEK ROKAV, VEL. 36</t>
  </si>
  <si>
    <t>13030105008</t>
  </si>
  <si>
    <t>SRAJCA TETRA ŽENSKA KRATEK ROKAV,  VEL. 38</t>
  </si>
  <si>
    <t>BELE BARVE, 
ODPRT OVRATNIK NA FAZONO, 
ZAPENJANJE NA GUMBE,
PRSNI ŽEP, 
KRATEK ROKAV,
OJAČAN NAPLEČNIK NA NOTRANJI STRANI ZGORAJ,
OPIS IZDELKA SKICA ŠT. 20. ŽENSKA IZVEDBA (ŽENSKO ZAPENJANJE)</t>
  </si>
  <si>
    <t>13030105009</t>
  </si>
  <si>
    <t>SRAJCA TETRA  ŽENSKA KRATEK ROKAV, VEL. 40</t>
  </si>
  <si>
    <t>13030105010</t>
  </si>
  <si>
    <t>SRAJCA TETRA  ŽENSKA KRATEK ROKAV, VEL. 42</t>
  </si>
  <si>
    <t>13030105011</t>
  </si>
  <si>
    <t>SRAJCA TETRA  ŽENSKA KRATEK ROKAV, VEL. 44</t>
  </si>
  <si>
    <t>13030105012</t>
  </si>
  <si>
    <t>SRAJCA TETRA  ŽENSKA KRATEK ROKAV, VEL. 46</t>
  </si>
  <si>
    <t>13030105013</t>
  </si>
  <si>
    <t>SRAJCA TETRA  ŽENSKA KRATEK ROKAV , VEL. 48</t>
  </si>
  <si>
    <t>13030105014</t>
  </si>
  <si>
    <t>SRAJCA TETRA  ŽENSKA KRATEK ROKAV , VEL. 50</t>
  </si>
  <si>
    <t>13030105015</t>
  </si>
  <si>
    <t>SRAJCA TETRA  ŽENSKA KRATEK ROKAV , VEL. 52</t>
  </si>
  <si>
    <t>13030105016</t>
  </si>
  <si>
    <t>SRAJCA TETRA  ŽENSKA KRATEK ROKAV , VEL. 54</t>
  </si>
  <si>
    <t>13030105017</t>
  </si>
  <si>
    <t>SRAJCA TETRA  ŽENSKA KRATEK ROKAV , VEL. 56</t>
  </si>
  <si>
    <t>10.</t>
  </si>
  <si>
    <t>podsklop: JOPICE FLIS</t>
  </si>
  <si>
    <t>JOPICE FLIS</t>
  </si>
  <si>
    <t>13040204001</t>
  </si>
  <si>
    <t>JOPICA FLIS ženska velikost S</t>
  </si>
  <si>
    <t>STOJEČ OVRATNIK,TELIRAN MODEL,2 STRANSKA ŽEPA Z SKRITO ZADRGO,ZADRGA PO DOLŽINI JOPE ,OBROBE NA ŽEPIH,OVRATNIKU,ROKAVIH IN PO CELOTNI DOLŽINI NAREJENE IZ ZAŠČITNE POLIESTRSKE TKANINE V ENAKI BARVI KOT JE BARVA FLISA</t>
  </si>
  <si>
    <t>100% POLIESTER,280 G/M2</t>
  </si>
  <si>
    <t>13040204002</t>
  </si>
  <si>
    <t>JOPICA FLIS ženska velikost M</t>
  </si>
  <si>
    <t>STOJEČ OVRATNIK,TELIRAN MODEL2 STRANSKA ŽEPA Z SKRITO ZADRGO,ZADRGA PO DOLŽINI JOPE ,OBROBE NA ŽEPIH,OVRATNIKU,ROKAVIH IN PO CELOTNI DOLŽINI NAREJENE IZ ZAŠČITNE POLIESTRSKE TKANINE V ENAKI BARVI KOT JE BARVA FLISA</t>
  </si>
  <si>
    <t>13040204003</t>
  </si>
  <si>
    <t>JOPICA FLIS ženska velikost L</t>
  </si>
  <si>
    <t>13040204004</t>
  </si>
  <si>
    <t>JOPICA FLIS ženska velikost XL</t>
  </si>
  <si>
    <t>13040204005</t>
  </si>
  <si>
    <t>JOPICA FLIS ženska velikost XXL</t>
  </si>
  <si>
    <t>13040204012</t>
  </si>
  <si>
    <t>JOPICA FLIS moška velikosti S</t>
  </si>
  <si>
    <t>STOJEČ OVRATNIK,2 STRANSKA ŽEPA Z SKRITO ZADRGO,ZADRGA PO DOLŽINI JOPE ,OBROBE NA ŽEPIH,OVRATNIKU,ROKAVIH IN PO CELOTNI DOLŽINI NAREJENE IZ ZAŠČITNE POLIESTRSKE TKANINE V ENAKI BARVI KOT JE BARVA FLISA</t>
  </si>
  <si>
    <t>100% POLIESTER,300 G/M2</t>
  </si>
  <si>
    <t>13040204013</t>
  </si>
  <si>
    <t>JOPICA FLIS moška velikosti M</t>
  </si>
  <si>
    <t>13040204014</t>
  </si>
  <si>
    <t>JOPICA FLIS moška velikosti L</t>
  </si>
  <si>
    <t>13040204006</t>
  </si>
  <si>
    <t>JOPICA FLIS moška velikosti XL</t>
  </si>
  <si>
    <t>13040204007</t>
  </si>
  <si>
    <t>JOPICA FLIS moška velikosti XXL</t>
  </si>
  <si>
    <t>13040204008</t>
  </si>
  <si>
    <t>JOPICA FLIS moška velikosti XXXL</t>
  </si>
  <si>
    <t>11.</t>
  </si>
  <si>
    <t>podsklop: JAKNE SOFTSHELL</t>
  </si>
  <si>
    <t>JAKNE SOFTSHELL</t>
  </si>
  <si>
    <t>130402050045</t>
  </si>
  <si>
    <t>VETROVKA - JAKNA SOFTSHELL, VEL.S</t>
  </si>
  <si>
    <t xml:space="preserve">S FIKSNO KAPUCO, PRILAGODLJIVIMI MANŠETAMI IN DVEMA STRANSKIMA ŽEPOMA Z ZADRGAMA; 100% POLIESTER, TEŽA: 320,00 g/m2, </t>
  </si>
  <si>
    <t>13040205001</t>
  </si>
  <si>
    <t xml:space="preserve">VETROVKA - JAKNA SOFTSHELL, VEL. M </t>
  </si>
  <si>
    <t>13040205002</t>
  </si>
  <si>
    <t>VETROVKA - JAKNA SOFTSHELL, VEL. L</t>
  </si>
  <si>
    <t>S FIKSNO KAPUCO, PRILAGODLJIVIMI MANŠETAMI IN DVEMA STRANSKIMA ŽEPOMA Z ZADRGAMA; 100% POLIESTER, TEŽA: 320,00 g/m2, VEL. L</t>
  </si>
  <si>
    <t>13040205003</t>
  </si>
  <si>
    <t>VETROVKA - JAKNA SOFTSHELL, VEL. XL</t>
  </si>
  <si>
    <t>S FIKSNO KAPUCO, PRILAGODLJIVIMI MANŠETAMI IN DVEMA STRANSKIMA ŽEPOMA Z ZADRGAMA; 100% POLIESTER, TEŽA: 320,00 g/m2, VEL. XL</t>
  </si>
  <si>
    <t>13040205004</t>
  </si>
  <si>
    <t>VETROVKA - JAKNA SOFTSHELL, VEL. XXL</t>
  </si>
  <si>
    <t>12.</t>
  </si>
  <si>
    <t>podsklop: VETROVKE -BUNDE</t>
  </si>
  <si>
    <t>VETROVKE -BUNDE</t>
  </si>
  <si>
    <t>13040201001</t>
  </si>
  <si>
    <t>VETROVKA - BUNDA,                 VEL. S= 38-40</t>
  </si>
  <si>
    <t>KOMBINACIJA RUMENO  TEMNO MODRE BARVE,
VODOODPORNA, ODPORNA NA VETER, ZRAČNA,
FLUOROSCENTNI TRAKOVI NA DELIH IN ROKAVIH, 
ROKAVI RAVNI IN ODSTRANLJIVI,
3 ZUNANJI ŽEPI, KI SE ZAPENJAJO,
ZNOTRAJ FLIS JAKNA, KI SE LAHKO ODSTRANI - TAKO DA IMA TUDI VARIANTO VMESNE SEZONE,
ŠTIRI DELNA  (4 V 1)</t>
  </si>
  <si>
    <t>BOMBAŽ/PES, 
KRČENJE DO 2% PO OSNOVI IN VOTKU</t>
  </si>
  <si>
    <t>13040201002</t>
  </si>
  <si>
    <t>VETROVKA - BUNDA.             VEL.M= 42- 44</t>
  </si>
  <si>
    <t>13040201003</t>
  </si>
  <si>
    <t>VETROVKA - BUNDA,              VEL.L= 46- 48</t>
  </si>
  <si>
    <t>13040201004</t>
  </si>
  <si>
    <t>VETROVKA - BUNDA,            VEL.XL= 50 - 52</t>
  </si>
  <si>
    <t>13040201005</t>
  </si>
  <si>
    <t>VETROVKA - BUNDA,         VEL.XXL= 54 IN 56</t>
  </si>
  <si>
    <t>III.</t>
  </si>
  <si>
    <t>TEKSTIL OSTALI</t>
  </si>
  <si>
    <t>podsklop: POSTELJNI PROGRAM - PREŠITE ODEJE IN VZGLAVNIKI</t>
  </si>
  <si>
    <t>POSTELJNI PROGRAM - PREŠITE ODEJE IN VZGLAVNIKI</t>
  </si>
  <si>
    <t>13020301001</t>
  </si>
  <si>
    <t>ODEJA PREŠITA , TKANINA 65% BOMBAŽ,  35% PES, POLNILO 100% PES, 140 X 200 CM</t>
  </si>
  <si>
    <t>300 g/m2</t>
  </si>
  <si>
    <t>PRALNO NA 60 st.C</t>
  </si>
  <si>
    <t>13020301002</t>
  </si>
  <si>
    <t>ODEJA PREŠITA  OTROŠKA , TKANINA 65% BOMBAŽ,  35% PES, POLNILO 100% PES, 75 X 115 CM</t>
  </si>
  <si>
    <t>300 g /m2</t>
  </si>
  <si>
    <t>13020301003</t>
  </si>
  <si>
    <t>ODEJA PREŠITA  OTROŠKA , TKANINA 65% BOMBAŽ,  35% PES, POLNILO 100% PES,80 X 130 CM</t>
  </si>
  <si>
    <t>13020301004</t>
  </si>
  <si>
    <t>ODEJA PREŠITA  OTROŠKA , TKANINA 65% BOMBAŽ,  35% PES, POLNILO 100% PES, 50 X 65 CM</t>
  </si>
  <si>
    <t>13020301005</t>
  </si>
  <si>
    <t>VZGLAVNIK, 60 X 80 CM, TKANINA:  100% BOMBAŽ,  OJAČAN S HRBTNE STRANI IN POŠITO V KARE;
NOTRANJE POLNILO: 50% PES (V OBLIKI SILIKONIZIRANIH KROGLIC PREMERA DO 1 CM), 50% POLIURETAN (V OBLIKI PALIČIC DO 5 CM DOLŽINE IN PREMERA DO 1 CM)</t>
  </si>
  <si>
    <t>950 G</t>
  </si>
  <si>
    <t>VZGLAVNIK JE Z ZUNANJE STRANI PASPULIRAN</t>
  </si>
  <si>
    <t>60 X 80 CM</t>
  </si>
  <si>
    <t>VZGLAVNIK JE Z ZUNANJE STRANI PASPULIRAN.</t>
  </si>
  <si>
    <t>podsklop: POSTELJNI PROGRAM - RJUHE IN PREVLEKE</t>
  </si>
  <si>
    <t>POSTELJNI PROGRAM - RJUHE IN PREVLEKE</t>
  </si>
  <si>
    <t>13020302001</t>
  </si>
  <si>
    <t>PREVLEKA ZA  ODEJO - OTROŠKA, 100% BOMBAŽ, PLATNO, 85 X 125 CM</t>
  </si>
  <si>
    <t>150 g/m2, GOSTOTA NITI/CM - PO OSNOVI 25, PO VOTKU 22</t>
  </si>
  <si>
    <t>LOGOTIP "SB NM" TISK, 
BELJENA, TISKANA TKANINA - TISK OTROŠKI MOTIV,
IZDELAVA NA PREKLOP,
OZNAKA VELIKOSTI</t>
  </si>
  <si>
    <t>13020302002</t>
  </si>
  <si>
    <t>PREVLEKA ZA  ODEJO - OTROŠKA, 100% BOMBAŽ, PLATNO, 85 X 140 CM</t>
  </si>
  <si>
    <t>13020302003</t>
  </si>
  <si>
    <t>PREVLEKA ZA  ODEJO - OTROŠKA, 100% BOMBAŽ, PLATNO, 60 X 75 CM</t>
  </si>
  <si>
    <t>13020302004</t>
  </si>
  <si>
    <t>PREVLEKA ZA ODEJO 100% BOMBAŽ, PLATNO,  145 X 205 CM</t>
  </si>
  <si>
    <t>LOGOTIP  - VTKANI ALI TISK SREDINSKE ČRTE PO CELI DOLŽINI ŠIRINE 2 CM, VTKANI ALI TISKANI DVE STRANSKI ČRTI PO CELI DOLŽINI  BOLNIŠNICA NOVO MESTO, ŠIRINA TKANJA ALI TISKA 2 CM, RDEČE BARVE,
BELJENA, TISKANA TKANINA,
IZDELAVA NA PREKLOP</t>
  </si>
  <si>
    <t>13020302005</t>
  </si>
  <si>
    <t>PREVLEKA ZA ODEJO DAMAST, 100% BOMBAŽ, ATLAS,  145 X 205 CM</t>
  </si>
  <si>
    <t>165 g/m2, GOSTOTA NITI/CM - PO OSNOVI 25, PO VOTKU 22</t>
  </si>
  <si>
    <t>13020302006</t>
  </si>
  <si>
    <t>PREVLEKA ZA VZGLAVNIK  100% BOMBAŽ, PLATNO, 65 X 85 CM</t>
  </si>
  <si>
    <t>180 g/m2, GOSTOTA NITI/CM - PO OSNOVI 26, PO VOTKU 22</t>
  </si>
  <si>
    <t>LOGOTIP  - VTKANI ALI TISK SREDINSKE ČRTE PO CELI DOLŽINI ŠIRINE 2 CM, IN VTKANI ALI TISKANI DVE STRANSKI ČRTI PO CELI DOLŽINI BOLNIŠNICA NOVO MESTO, ŠIRINA TKANJA ALI TISKA 2,5 CM, RDEČE BARVE,
BELJENA, TISKANA TKANINA,
IZDELAVA NA PREKLOP</t>
  </si>
  <si>
    <t>13020302007</t>
  </si>
  <si>
    <t>PREVLEKA ZA VZGLAVNIK ZA DEŽURNE 100% BOMBAŽ, PLATNO, 65 X 85 CM</t>
  </si>
  <si>
    <t>GLADKA  Z LOGOTIPOM "D" V ENEM VOGALU, NA DIAGONALNEM VOGALU PA LOGOTIP "SB NM" , TISK,
BELJENA, TISKANA TKANINA,
IZDELAVA NA PREKLOP</t>
  </si>
  <si>
    <t>13020302008</t>
  </si>
  <si>
    <t>PREVLEKA ZA VZGLAVNIK DAMAST, 100% BOMBAŽ, ATLAS, 65 X 85 CM</t>
  </si>
  <si>
    <t>165 g/m2, GOSTOTA NITI/CM - PO OSNOVI 50, PO VOTKU 25</t>
  </si>
  <si>
    <t>LOGOTIP ”SB NM" - TISK ,
PASTELNO BARVANA TKANINA,
IZDELAVA NA PREKLOP</t>
  </si>
  <si>
    <t>13020302009</t>
  </si>
  <si>
    <t>RJUHA  JOGI 100% BOMBAŽ, PLATNO, ZA JOGI:
200 X 90 X 15 CM + ZAVIHKI</t>
  </si>
  <si>
    <t>LOGOTIP  - VTKANI ALI TISK SREDINSKE ČRTE PO CELI DOLŽINI ŠIRINE 2 CM, IN VTKANI ALI TISKANI DVE STRANSKI ČRTI PO CELI DOLŽINI BOLNIŠNICA NOVO MESTO, ŠIRINA TKANJA ALI TISKA 2 CM, RDEČE BARVE,
BELJENA,TISKANA TKANINA,
IZDELAVA Z ELASTIKO ODPORNO NA LIKANJE DO 200oC,
ELASTIKA VŠITA S PREŠIVNIM ŠIVOM</t>
  </si>
  <si>
    <t>13020302010</t>
  </si>
  <si>
    <t>RJUHA DAMAST, 100% BOMBAŽ, ATLAS, 160 X 260 CM</t>
  </si>
  <si>
    <t>LOGOTIP ”SB NM" - TISK ,
PASTELNO BARVANA TKANINA,
IZDELAVA ROBLJENA</t>
  </si>
  <si>
    <t>13020302011</t>
  </si>
  <si>
    <t>RJUHA NAVADNA 100% BOMBAŽ, PLATNO, 160 X 260 CM</t>
  </si>
  <si>
    <t>LOGOTIP  - VTKANI ALI TISK SREDINSKE ČRTE PO CELI DOLŽINI ŠIRINE 2 CM, VTKANI ALI TISKANI DVE STRANSKI ČRTI PO CELI DOLŽINI BOLNIŠNICA NOVO MESTO, ŠIRINA TKANJA ALI TISKA 2 CM, RDEČE BARVE,
BELJENA, TISKANA TKANINA,
IZDELAVA 2X ROBLJENA,  2 X VZDLOLŽNO KRAJEC</t>
  </si>
  <si>
    <t>13020302012</t>
  </si>
  <si>
    <t>RJUHA NAVADNA ZA DEŽURNE, 100% BOMBAŽ, PLATNO, 160 X 260 CM</t>
  </si>
  <si>
    <t>GLADKA  Z LOGOTIPOM "D" V ENEM VOGALU, NA DIAGONALNEM VOGALU PA LOGOTIP "SB NM" , TISK,
BELJENA, TISKANA TKANINA,
IZDELAVA 2X ROBLJENA, VZDLOLŽNO KRAJEC</t>
  </si>
  <si>
    <t>13020302013</t>
  </si>
  <si>
    <t>RJUHA  JOGI OTROŠKA, 100% BOMBAŽ, PLATNO,  ZA JOGI:120 X 65 X 12 CM+ ZAVIHKI,</t>
  </si>
  <si>
    <t>LOGOTIP "SB NM" TISK, 
BELJENA, TISKANA TKANINA - TISK OTROŠKI MOTIV,
IZDELAVA Z ELASTIKO ODPORNO NA LIKANJE DO 200oC,
ELASTIKA VŠITA S PREŠIVNIM ŠIVOM</t>
  </si>
  <si>
    <t>13020302014</t>
  </si>
  <si>
    <t>RJUHA  JOGI OTROŠKA, 100% BOMBAŽ, PLATNO,  ZA JOGI:140 X 70 X 12 CM+ZAVIHKI,</t>
  </si>
  <si>
    <t>13020302015</t>
  </si>
  <si>
    <t>RJUHA  JOGI OTROŠKA, 100% BOMBAŽ, PLATNO,  ZA JOGI: 65 X 40 X 10 CM+ZAVIHKI</t>
  </si>
  <si>
    <t>13020302022</t>
  </si>
  <si>
    <t>RJUHA  JOGI 100% BOMBAŽ, PLATNO, ZA JOGI:
200 X 100 X 28 CM + ZAVIHKI</t>
  </si>
  <si>
    <t>LOGOTIP  - VTKANI ALI TISK SREDINSKE ČRTE PO CELI DOLŽINI ŠIRINE 2 CM, IN VTKANI ALI TISKANI DVE STRANSKI ČRTI PO CELI DOLŽINI BOLNIŠNICA NOVO MESTO, ŠIRINA TKANJA ALI TISKA 2 CM, VIOLA BARVE,
BELJENA,TISKANA TKANINA,
IZDELAVA Z ELASTIKO ODPORNO NA LIKANJE DO 200oC,
ELASTIKA VŠITA S PREŠIVNIM ŠIVOM</t>
  </si>
  <si>
    <t>13020302017</t>
  </si>
  <si>
    <t>RJUHA JOGI ZA STRETCHER, 100% BOMBAŽ, PLATNO,  ZA JOGI: 190 X 58 X 6 CM+ZAVIHKI</t>
  </si>
  <si>
    <t>LOGOTIP  - VTKANI ALI TISK SREDINSKE ČRTE PO CELI DOLŽINI ŠIRINE 1,5 CM, IN VTKANI ALI TISKANI DVE STRANSKI ČRTI PO CELI DOLŽINI BOLNIŠNICA NOVO MESTO, ŠIRINA TKANJA ALI TISKA 2,5 CM, ZELENE BARVE
BARVASTA,TISKANA TKANINA,
IZDELAVA Z ELASTIKO ODPORNO NA LIKANJE DO 200oC,
ELASTIKA VŠITA S PREŠIVNIM ŠIVOM</t>
  </si>
  <si>
    <t>podsklop: POSTELJNI PROGRAM - ZAŠČITA IZ LAMINATOV</t>
  </si>
  <si>
    <t>POSTELJNI PROGRAM - ZAŠČITA IZ LAMINATOV</t>
  </si>
  <si>
    <t>13020303001</t>
  </si>
  <si>
    <t>PODLOGA ZAŠČITNA, 90 X 90 CM</t>
  </si>
  <si>
    <t>1. PLAST:  100% POLIESTERSKA TKANINA - RAŠEL TKANJE, 160 G/M2; 
2. PLAST: 100% POLIESTERSKA VLAKNA, 80 G/M2; 
3. PLAST: 80% POLIESTER. 20% VISKOZA,200 G/M2;
4.PLAST: POLURETANSKA MEMBRANA , KI DIHA IN JE VODOODPORNA,
30 G/M2; 
5. PLAST: POLIESTERSKA TKANINA, 45 G/M2
SKUPAJ TEŽA 515 G/M2
 KAKOVOST "kot ZALOKER &amp; ZALOKER"</t>
  </si>
  <si>
    <t>VEČPLASTNA PODLOGA IZ TEKSTILA POVEZANIH V KOMPAKTNO STRUKTURO, NAMENJENA VEČKRATNI UPORABI,
SESTAVLJENA JE IZ PETIH PLASTI,
ZGORNJA PLAST JE STKANA IZ POSEBNIH NITI, KI PREPUŠČAJO TEKOČINO V NOTRANJOST TER SE HITRO POSUŠIJO. 
TEKOČINA SE UJAME V SPODNJIH PLASTEH PODLOGE, KAR OMOGOČA, DA OSTANE VZEMTNICA SUHA.
VELIKA VPOJNOST - CCA 3200 ML/M2,
PRANJE NA 60 st.C,
SUŠENJE V SUŠILNEM STROJU DO 80st.C,
ALERGOLOŠKA NEOPOREČNOST</t>
  </si>
  <si>
    <t>13020303002</t>
  </si>
  <si>
    <t>PODLOGA - ZAŠČITNA 1, 90 X 120 CM</t>
  </si>
  <si>
    <t>1.PLAST: 100% POLIESTERSKA TKANINA - BRUŠENA, 110 G/M2; 
2.PLAST: 100% POLIESTERSKA NETKANA TKANINA - ABSORBENT VLAGE, 220G/M2;  
3.PLAST: POLIURETANSKA NEPREMOČLJIVA MEMBRANA
45 G/M2; 
4.PLAST: 100%POLIESTER PLETENINA 110 G/M2 ; 
SKUPAJ TEŽA 485 G/M2
KAKOVOST KOT PODLOGA ZAŠČITNA PROIZVAJALCEV
"SANOLABOR, BTT TEKSTIL ALI  TEKSTIL Lj."</t>
  </si>
  <si>
    <t>VEČPLASTNA PODLOGA IZ TEKSTILA POVEZANIH V KOMPAKTNO STRUKTURO,
NAMENJENA VEČKRATNI UPORABI,
SESTAVLJENA JE IZ ŠTIRIH PLASTI,
ZGORNJA PLAST JE STKANA IZ POSEBNIH NITI, KI PREPUŠČAJO TEKOČINO V NOTRANJOST TER SE HITRO POSUŠIJO. 
TEKOČINA SE UJAME V SPODNJIH PLASTEH PODLOGE, KAR OMOGOČA, DA OSTANE VZEMTNICA SUHA.
VELIKA VPOJNOST - CCA 2500 ML/M2,
PRANJE NA 60 st.C,
SUŠENJE V SUŠILNEM STROJU DO 80st.C,
ALERGOLOŠKA NEOPOREČNOST</t>
  </si>
  <si>
    <t>podsklop: OPERACIJSKI PROGRAM - NOGAVICE PLATNENE ZA BOLNIKE</t>
  </si>
  <si>
    <t>OPERACIJSKI PROGRAM - NOGAVICE PLATNENE ZA BOLNIKE</t>
  </si>
  <si>
    <t>13020401001</t>
  </si>
  <si>
    <t>NOGAVICA OPERACIJSKA BELA BREZ PETE 100% BOMBAŽ, PLATNO</t>
  </si>
  <si>
    <t>180 g/m2, MATERIAL -OSNOVA Nm 50/2, VOTEK Nm 24/1; GOSTOTA - OSNOVA 25 NITI/CM, VOTEK 22 NITI/CM</t>
  </si>
  <si>
    <t>VIŠ.NOGAVICE  DO PRSTOV NOGE 80 CM, ŠIR. V GLEŽNJU 25 CM, ŠIR. ZGORAJ 35 CM. BELE BARVE, 
LOGOTIP SB NM,
BREZ PETE</t>
  </si>
  <si>
    <t>podsklop: OPERACIJSKI PROGRAM - KOMPRESE IN OP RJUHE IZ BOMBAŽA</t>
  </si>
  <si>
    <t>OPERACIJSKI PROGRAM - KOMPRESE IN OP RJUHE IZ BOMBAŽA</t>
  </si>
  <si>
    <t>13020402001</t>
  </si>
  <si>
    <t>KOMPRESA ZELENA 120 X 90 CM, 100% BOMBAŽ, PLATNO</t>
  </si>
  <si>
    <t>ZELENE BARVE (PANTONE - 328 C),
BARVANO Z BARVNO OBSTOJNIMI BARVILI, 
LOGOTIP SB NM, 
APRETURA PROTI PRIJEMANJU VLAKEN</t>
  </si>
  <si>
    <t>13020402003</t>
  </si>
  <si>
    <t>KOMPRESA  ZELENA 100 X 70 X 25 CM, 100% BOMBAŽ, PLATNO</t>
  </si>
  <si>
    <t>ZELENE BARVE  (PANTONE - 328 C) S PREREZOM, 
LOGOTIP SB NM,
BARVANO Z BARVNO OBSTOJNIMI BARVILI,  
APRETURA PROTI PRIJEMANJU VLAKEN</t>
  </si>
  <si>
    <t>13020402005</t>
  </si>
  <si>
    <t>KOMPRESA  ZELENA 160 X 100 CM, 100% BOMBAŽ, PLATNO</t>
  </si>
  <si>
    <t>ZELENE BARVE  (PANTONE - 328 C),
LOGOTIP SB NM,
BARVANO Z BARVNO OBSTOJNIMI BARVILI, 
APRETURA PROTI PRIJEMANJU VLAKEN</t>
  </si>
  <si>
    <t>13020404001</t>
  </si>
  <si>
    <t>RJUHA OPERACIJSKA ZELENA, 160 X 300 CM, 100% BOMBAŽ, PLATNO</t>
  </si>
  <si>
    <t>180g/m2, MATERIAL -OSNOVA Nm 50/2, VOTEK Nm 24/1; GOSTOTA - OSNOVA 25 NITI/CM, VOTEK 22 NITI/CM</t>
  </si>
  <si>
    <t>ZELENE BARVE  (PANTONE - 328 C),
BARVANO Z BARVNO OBSTOJNIMI BARVILI, 
LOGOTIP SB NM, 
APRETURA PROTI PRIJEMANJU VLAKEN</t>
  </si>
  <si>
    <t>13020404002</t>
  </si>
  <si>
    <t>RJUHA OPERACIJSKA ZELENA, 160 X 300 X 70 CM, 100% BOMBAŽ, PLATNO</t>
  </si>
  <si>
    <t>ZELENE BARVE  (PANTONE - 328 C) S PREREZOM,
LOGOTIP SB NM,
BARVANO Z BARVNO OBSOTNIMI BARVILI,
APRETURA PROTI PRIJEMANJU VLAKEN</t>
  </si>
  <si>
    <t>podsklop: OPERACIJSKI PROGRAM - KOMPRESE IZ LAMINATOV</t>
  </si>
  <si>
    <t>OPERACIJSKI PROGRAM - KOMPRESE IZ LAMINATOV</t>
  </si>
  <si>
    <t>13020403002</t>
  </si>
  <si>
    <t xml:space="preserve">KOMPRESA - OVOJNINA ZA COB, 100 X 160 CM
</t>
  </si>
  <si>
    <t>99% PES, 1 % KARBONSKA VLAKNA, SKUPNA TEŽA: 130G/M2.
KAKOVOST KOT BTT tekstil</t>
  </si>
  <si>
    <t>VEČPLASTNA KOMPRESA IZ TEKSTILA POVEZANA V KOMPAKTNO STRUKTURO,
ONEMOGOČATI MORA PROPUSTNOST TEKOČIN, BAKTERIJ,VIRUSOV,
BITI MORA VODOODBOJNA,
PRANJE NA 60 st.C,
SUŠENJE V SUŠILNEM STROJU DO 80 st.C,
ALERGOLOŠKA NEOPOREČNOST,
USTREZATI MORA STANDARDU EN 13795-2003-02</t>
  </si>
  <si>
    <t>podsklop: KUHINJSKI PROGRAM</t>
  </si>
  <si>
    <t>KUHINJSKI PROGRAM</t>
  </si>
  <si>
    <t>13020501001</t>
  </si>
  <si>
    <t>BRISAČA KUHINJSKA 50 X 60 CM</t>
  </si>
  <si>
    <t>200 g/m2</t>
  </si>
  <si>
    <t>100% BOMBAŽ, VAFEL</t>
  </si>
  <si>
    <t>50X60 CM</t>
  </si>
  <si>
    <t>BELE BARVE,
LOGOTIP "SB NM" TISK.</t>
  </si>
  <si>
    <t>13020501002</t>
  </si>
  <si>
    <t>KRPA KUHINJSKA 50 X 60 CM</t>
  </si>
  <si>
    <t>50X60CM</t>
  </si>
  <si>
    <t>LOGOTIP "SB NM" TISK,
SVETLE BARVE S KARO VZORCEM.</t>
  </si>
  <si>
    <t>podsklop: VREČE</t>
  </si>
  <si>
    <t>VREČE</t>
  </si>
  <si>
    <t>13020701001</t>
  </si>
  <si>
    <t>VREČA ZA UMAZANO PERILO KOT VREČA  "HAMMERLIT", POLIESTER 100%, PREMER KROGA SPODAJ 40 CM, VIŠINA VREČE 100 CM</t>
  </si>
  <si>
    <t>VOLUMEN 15 KG, 
V VEČ BARVNIH KOMBINACIJAH S ČRTO, VZDRŽLJIVOST 1000 PRANJ, 
NA PREKLOP,  
Z OKROGLIM DNOM, 
Z DVEMA GUMBNICAMA IN DVEMI GUMBI NA TRAK ZA ZAPIRANJE VREČE,
LOGOTIP SB NM</t>
  </si>
  <si>
    <t>210 g/m2</t>
  </si>
  <si>
    <t>13020702001</t>
  </si>
  <si>
    <t>VREČA ZA PERILO ZELENE BARVE, POLIESTER 100%, PREMER KROGA SPODAJ 40 CM, VIŠINA VREČE 100 CM</t>
  </si>
  <si>
    <t>VOLUMEN 15 KG, 
ZELENE BARVE (MEŠANA PREJA PANTONE 3415 (PSC-ZELENA) IN BELA)),,
VZDRŽLJIVOST 1000 PRANJ, 
Z OKROGLIM DNOM,
BREZ PREKLOPA, 
Z VRVICO ZA ZAPIRANJE, KI SE MORA LEPO ZAVEZATI IN ENOSTAVNO ODVEZATI,
LOGOTIP SB NM</t>
  </si>
  <si>
    <t>podsklop: TEKSTILNI MATERIALI</t>
  </si>
  <si>
    <t>TEKSTILNI MATERIALI</t>
  </si>
  <si>
    <t>13020601002</t>
  </si>
  <si>
    <t>BLAGO FROTIR, 100% BOMBAŽ, FROTIR, širine 160 CM</t>
  </si>
  <si>
    <t>SVETLE BARVE</t>
  </si>
  <si>
    <t>M</t>
  </si>
  <si>
    <t>13020601003</t>
  </si>
  <si>
    <t>BLAGO FROTIR OSTANKI, 100% BOMBAŽ, FROTIR, ŠIR. 160 CM</t>
  </si>
  <si>
    <t>SVETLE BARVE, 
OSTANKI OD DOLŽ  OD 1 M DALJE</t>
  </si>
  <si>
    <t>KG</t>
  </si>
  <si>
    <t>13020601005</t>
  </si>
  <si>
    <t>BLAGO PLATNO BELE BARVE , 100% BOMBAŽ ČESANI, PLATNO, ŠIR. 150 CM</t>
  </si>
  <si>
    <t>BELE BARVE</t>
  </si>
  <si>
    <t>13020601007</t>
  </si>
  <si>
    <t>BLAGO ZAŠČITNO ZA POSTELJO I, 150 CM</t>
  </si>
  <si>
    <t>1. PLAST: PLETENINA 100% POLIESTER,105 G/M2; 
2. PLAST: MEMBRANA 100% POLIURETAN, 35 G/M2
SKUPAJ TEŽA 140 G/M2                                                
KAKOVOST KOT  "BTT tekstil"</t>
  </si>
  <si>
    <t>VEČPLASTNO BLAGO IZ TEKSTILA - LAŽJI LAMINAT ZA ZAŠČITNE PREVLEKE POSTELJNIH PODLOG, VZGLAVNIC,
NAMENJENO VEČKRATNI UPORABI,
SESTAVLJENA IZ DVEH PLASTI,
VPOJNI LAMINAT, KI JE NEPREPUSTEN ZA TELESNE IN DRUGE TEKOČINE,
DIHAJOČ - PREPREČUJE NASTAJANJE KONDENZA IN S TEM ONEMOGOČA NASTANEK PLESNI IN RAST PRŠIC V POSTELJI,
PRANJE NA 60 st.C,
SUŠENJE V SUŠILNEM STROJU DO 80st.C,
ALERGOLOŠKA NEOPOREČNOST</t>
  </si>
  <si>
    <t>13020601008</t>
  </si>
  <si>
    <t>BLAGO ZAŠČITNO ZA POSTELJO II, 150 CM</t>
  </si>
  <si>
    <t>1. PLAST: PLETENINA 100% POLIESTER,
2. PLAST: MEMBRANA 100% POLIURETAN
SKUPNA TEŽA: 200 G/M2
KAKOVOST KOT ECOLAB ecolastic"</t>
  </si>
  <si>
    <t>VEČPLASTNO BLAGO IZ TEKSTILA - TEŽJI LAMINAT ZA ZAŠČITNE PREVLEKE VZMETNIC,
NAMENJENO VEČKRATNI UPORABI,
SESTAVLJENA IZ DVEH PLASTI,
OB STIKU S KOŽO DELUJE PRIJETNO, HKRATI JE NEPROPUSTEN ZA PRŠICE, VIRUSE IN BAKTERIJE,
ZAVIRA NASTANEK PRELEŽANIN,
JE VODOODPOREN, ELASTIČEN, ZRAČNO PROPUSTREN,
PRANJE NA 60 st.C,
SUŠENJE V SUŠILNEM STROJU DO 80st.C,
ALERGOLOŠKA NEOPOREČNOST</t>
  </si>
  <si>
    <t>podsklop: PRIPOMOČKI ZA ŠIVANJE TEKSTILA</t>
  </si>
  <si>
    <t>PRIPOMOČKI ZA ŠIVANJE TEKSTILA</t>
  </si>
  <si>
    <t>13020602001</t>
  </si>
  <si>
    <t>BUCIKE S KOVINSKO GLAVICO</t>
  </si>
  <si>
    <t>ZAVITEK</t>
  </si>
  <si>
    <t>OSTRA, 
DOBRO OBDELANA KONICA.</t>
  </si>
  <si>
    <t>13020602002</t>
  </si>
  <si>
    <t>ELASTIKA BELE BARVE, PES, ŠIRINA 1 CM</t>
  </si>
  <si>
    <t>13020602003</t>
  </si>
  <si>
    <t>ELASTIKA BELE BARVE, PES, ŠIRINA 2 CM</t>
  </si>
  <si>
    <t>13020602004</t>
  </si>
  <si>
    <t>FOLIJA, PVC</t>
  </si>
  <si>
    <t>DEBELINE 0,15 MM</t>
  </si>
  <si>
    <t>BELE BARVE.</t>
  </si>
  <si>
    <t>13020602005</t>
  </si>
  <si>
    <t>GUMBI, BELE BARVE, VEL 20</t>
  </si>
  <si>
    <t>BELE BARVE, 
ODPORNI NA PRANJE 60st.C IN NA VELIKE PRITISKE (35 BAR).</t>
  </si>
  <si>
    <t>13020602006</t>
  </si>
  <si>
    <t>GUMBI, BELE BARVE, VEL 24</t>
  </si>
  <si>
    <t>13020602008</t>
  </si>
  <si>
    <t>GUMBI, BELE BARVE, VEL 28</t>
  </si>
  <si>
    <t>13020602035</t>
  </si>
  <si>
    <t>NET- SPENC, SREBRNI, PREMER 10 MM, kovinski</t>
  </si>
  <si>
    <t>KPL - SESTAVLJEN IZ 3 DELOV ("KOT: BUNKA  DAK 136005 , LUKNJA DAO 36(1), ŽEBLJIČEK DAZ 36003")
ODPORNI NA PRANJE 60oC IN NA VELIKE PRITISKE (35 BAR).</t>
  </si>
  <si>
    <t>13020602009</t>
  </si>
  <si>
    <t>IGLE ROČNE, SORT</t>
  </si>
  <si>
    <t>13020602010</t>
  </si>
  <si>
    <t>IGLE STROJNE, 135X5, B-29A</t>
  </si>
  <si>
    <t>13020602011</t>
  </si>
  <si>
    <t>DRSNIKI PLASTIČNI  PVC, PREMER 3,5 CM, ZA ZAVESE</t>
  </si>
  <si>
    <t>13020602012</t>
  </si>
  <si>
    <t>DRSNIKI PLSTIČNI PVC, ZA ZAVESE. SORT</t>
  </si>
  <si>
    <t>13020602013</t>
  </si>
  <si>
    <t>SUKANEC BELI, 100 % PES, Nm 120, 1000 M</t>
  </si>
  <si>
    <t>1000 M NAVITKI, ZAVITEK</t>
  </si>
  <si>
    <t>13020602014</t>
  </si>
  <si>
    <t>SUKANEC BARVNI, 100 % PES, Nm 120, 1000 M</t>
  </si>
  <si>
    <t>13020602015</t>
  </si>
  <si>
    <t>SUKANEC BELI, 100 % PES, Nm 120, 5000 M</t>
  </si>
  <si>
    <t>5000 M NAVITKI, ZAVITEK</t>
  </si>
  <si>
    <t>13020602016</t>
  </si>
  <si>
    <t>SUKANEC BARVNI, 100 % PES, Nm 120, 5000 M</t>
  </si>
  <si>
    <t>13020602017</t>
  </si>
  <si>
    <t>SUKANEC BELI, 100 % BOMBAŽ, Nm 50, 400 M</t>
  </si>
  <si>
    <t>400 M NAVITKI, ZAVITEK</t>
  </si>
  <si>
    <t>13020602018</t>
  </si>
  <si>
    <t>ŠIVILJSKI METER, DOL. 150 CM</t>
  </si>
  <si>
    <t>13020602019</t>
  </si>
  <si>
    <t>TRAK "KOT LACET 100%BOMBAŽ" ŠIR 0,5 CM</t>
  </si>
  <si>
    <t>OBSTOJEN NA PRANJE  60st.C</t>
  </si>
  <si>
    <t>13020602020</t>
  </si>
  <si>
    <t>TRAK KEPER, 100%BOMBAŽ, ŠIR. 1,0 CM</t>
  </si>
  <si>
    <t>OBSTOJEN NA PRANJE 60st.C</t>
  </si>
  <si>
    <t>13020602021</t>
  </si>
  <si>
    <t>TRAK KEPER, 100%BOMBAŽ, ŠIR. 1,5 CM</t>
  </si>
  <si>
    <t>13020602029</t>
  </si>
  <si>
    <t>VRVICA PLETENA BELE BARVE, PA 6, PES, BOM, DEBELINA 4 MM</t>
  </si>
  <si>
    <t>BELE BARVE, 
OBSTOJNA NA PRANJE 60st.C</t>
  </si>
  <si>
    <t>13020602030</t>
  </si>
  <si>
    <t>KREDA KROJAŠKA</t>
  </si>
  <si>
    <t>BELA,
HLAPLJIVA</t>
  </si>
  <si>
    <t>13020602031</t>
  </si>
  <si>
    <t>ZADRGA BELE BARVE, 100 % PES DOLŽINE 20 CM</t>
  </si>
  <si>
    <t>BELE BARVE, 
ODPORNA NA PRANJE 60st.C</t>
  </si>
  <si>
    <t>13020602032</t>
  </si>
  <si>
    <t>POLNILO ZA VZGLAVNIK - POLIURETANSKE NAREZANE PALČKE, SILIKONIZIRANE KROGLICE</t>
  </si>
  <si>
    <t>PALČKE DO 5 X 1 X 1 CM, KROGLICE PREMERA DO 1 CM</t>
  </si>
  <si>
    <t>13020602033</t>
  </si>
  <si>
    <t>JEŽEK TRAK</t>
  </si>
  <si>
    <t>BELE ALI ČRNE BARVE</t>
  </si>
  <si>
    <t>KOLUT</t>
  </si>
  <si>
    <t>13020602037</t>
  </si>
  <si>
    <t>GUMBI ZA VREČE S TRAKCI</t>
  </si>
  <si>
    <t>ZA ZAVEZOVANJE PREKLANIH VREČ HAMMERLITT ZA UMAZANO PERILO</t>
  </si>
  <si>
    <t>podsklop: EKO POSTELJNI PROGRAM - RJUHE IN PREVLEKE</t>
  </si>
  <si>
    <t>EKO POSTELJNI PROGRAM - RJUHE IN PREVLEKE</t>
  </si>
  <si>
    <t>13020306001</t>
  </si>
  <si>
    <t>DELEŽ EKOLOŠKEGA BOMBAŽA ZNAŠA 10 % UPORABLJENIH TEKSTLNIH MATERIALOV</t>
  </si>
  <si>
    <t>13020306002</t>
  </si>
  <si>
    <t>13020306003</t>
  </si>
  <si>
    <t>13020306004</t>
  </si>
  <si>
    <t>13020306005</t>
  </si>
  <si>
    <t>13020306006</t>
  </si>
  <si>
    <t>13020306007</t>
  </si>
  <si>
    <t>13020306008</t>
  </si>
  <si>
    <t>13020306009</t>
  </si>
  <si>
    <t>RJUHA JOGI 100% BOMBAŽ, PLATNO, ZA JOGI:
200 X 90 X 15 CM + ZAVIHKI</t>
  </si>
  <si>
    <t>13020306010</t>
  </si>
  <si>
    <t>13020306011</t>
  </si>
  <si>
    <t>LOGOTIP  -VTKANI ALI TISK SREDINSKE ČRTE PO CELI DOLŽINI ŠIRINE 2 CM, VTKANI ALI TISKANI DVE STRANSKI ČRTI PO CELI DOLŽINI BOLNIŠNICA NOVO MESTO, ŠIRINA TKANJA ALI TISKA 2 CM, RDEČE BARVE,
BELJENA, TISKANA TKANINA,
IZDELAVA 2 X ROBLJENA,  2 X VZDLOLŽNO KRAJEC</t>
  </si>
  <si>
    <t>13020306012</t>
  </si>
  <si>
    <t>GLADKA  Z LOGOTIPOM "D" V ENEM VOGALU, NA DIAGONALNEM VOGALU PA LOGOTIP "SB NM" , TISK,
BELJENA, TISKANA TKANINA,
IZDELAVA 2 X ROBLJENA, VZDLOLŽNO KRAJEC.</t>
  </si>
  <si>
    <t>13020306013</t>
  </si>
  <si>
    <t>RJUHA  JOGI OTROŠKA, 100% BOMBAŽ, PLATNO,  ZA JOGI:120X65X12 CM+ ZAVIHKI,</t>
  </si>
  <si>
    <t>LOGOTIP "SB NM" TISK, 
BELJENA, TISKANA TKANINA - TISK OTROŠKI MOTIV,
IZDELAVA Z ELASTIKO ODPORNO NA LIKANJE DO 200oC,  
ELASTIKA VŠITA S PREŠIVNIM ŠIVOM</t>
  </si>
  <si>
    <t>13020306014</t>
  </si>
  <si>
    <t>13020306015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</si>
</sst>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3" fontId="1" fillId="0" borderId="9" xfId="3" applyNumberFormat="1" applyBorder="1" applyAlignment="1">
      <alignment horizontal="right" vertical="center" wrapText="1"/>
    </xf>
    <xf numFmtId="0" fontId="1" fillId="0" borderId="11" xfId="3" applyBorder="1" applyAlignment="1">
      <alignment horizontal="right" vertical="center" wrapText="1"/>
    </xf>
    <xf numFmtId="3" fontId="1" fillId="0" borderId="11" xfId="3" applyNumberFormat="1" applyBorder="1" applyAlignment="1">
      <alignment horizontal="right" vertical="center" wrapText="1"/>
    </xf>
    <xf numFmtId="3" fontId="1" fillId="0" borderId="13" xfId="3" applyNumberFormat="1"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3" xfId="3" applyBorder="1" applyAlignment="1">
      <alignment horizontal="right" vertical="center" wrapText="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3" fontId="1" fillId="0" borderId="17" xfId="3" applyNumberFormat="1"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xf numFmtId="4" fontId="1" fillId="0" borderId="1" xfId="3" applyNumberFormat="1" applyBorder="1" applyAlignment="1">
      <alignment horizontal="right" vertical="center" wrapText="1"/>
    </xf>
    <xf numFmtId="4" fontId="1" fillId="0" borderId="19" xfId="3" applyNumberFormat="1" applyBorder="1" applyAlignment="1">
      <alignment horizontal="right" vertical="center" wrapText="1"/>
    </xf>
    <xf numFmtId="0" fontId="1" fillId="0" borderId="9" xfId="3" applyBorder="1" applyAlignment="1">
      <alignment horizontal="right" vertical="center" wrapText="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zBSK0i68VAqNbiI2FUi8SK2L2bofwq/aj8so0bM8mmgfHauxqWs71r3lMY1GrpNfEC+lxOCdIRCjB96ghPB0Ug==" saltValue="zB8gkzfUcyLh5uJSac8ttA=="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16-09/21&amp;RStran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LtzZ4IYwQI6cCx+zD5zlEIyqZzIcxQ00P2V4vki41aTieny8dmjZDAKLhyqzHTaa+nWEnjbqc9frqVx9I9Wtaw==" saltValue="q6jI1GhnmdHo7mkk/wQ+SQ=="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16-09/21&amp;RStran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VZ5qPrPvoatjG/IecifEehOP8vHDVDdYfnOqoBVs73q3wRdh0dJbrkQ0bgQxq/mwnqUqTZbL1nz+X7kxG6juTg==" saltValue="bxP4efvcTvamZ+GxHswWk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16-09/21&amp;RStran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sheetData>
  <sheetProtection algorithmName="SHA-512" hashValue="FLD2/B3OI0LH7HgqVHJyzi+tVaJMrMYx80T4eZMQ+PKR4sI9N8lXww2xy1D1lXA6K5SKaV9Ey9GG2rS3YcX+5w==" saltValue="edpfbnkt6LPsyL+OecHF3g=="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16-09/21&amp;RStran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W128"/>
  <sheetViews>
    <sheetView topLeftCell="B1" workbookViewId="0"/>
  </sheetViews>
  <sheetFormatPr defaultRowHeight="12.75" x14ac:dyDescent="0.25"/>
  <cols>
    <col min="1" max="1" width="15.7109375" style="1" hidden="1" customWidth="1"/>
    <col min="2" max="2" width="7.28515625" style="1" customWidth="1"/>
    <col min="3" max="3" width="40" style="1" customWidth="1"/>
    <col min="4" max="4" width="38.85546875" style="1" customWidth="1"/>
    <col min="5" max="5" width="60" style="1" customWidth="1"/>
    <col min="6" max="6" width="12.85546875" style="1" customWidth="1"/>
    <col min="7" max="7" width="14.425781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7.7109375" style="1" customWidth="1"/>
    <col min="15" max="16" width="13.7109375" style="1" customWidth="1"/>
    <col min="17" max="18" width="17.28515625" style="1" customWidth="1"/>
    <col min="19" max="19" width="20.7109375" style="1" customWidth="1"/>
    <col min="20" max="20" width="25.7109375" style="1" customWidth="1"/>
    <col min="21" max="21" width="20.7109375" style="1" customWidth="1"/>
    <col min="22" max="22" width="12.7109375" style="1" customWidth="1"/>
    <col min="23" max="23" width="25.7109375" style="1" customWidth="1"/>
    <col min="24" max="16384" width="9.140625" style="1"/>
  </cols>
  <sheetData>
    <row r="4" spans="1:23" ht="15.75" x14ac:dyDescent="0.25">
      <c r="C4" s="75" t="s">
        <v>51</v>
      </c>
    </row>
    <row r="5" spans="1:23" ht="18" x14ac:dyDescent="0.25">
      <c r="B5" s="76" t="s">
        <v>52</v>
      </c>
      <c r="C5" s="2" t="s">
        <v>53</v>
      </c>
    </row>
    <row r="7" spans="1:23" x14ac:dyDescent="0.25">
      <c r="C7" s="77" t="str">
        <f>IF('2. Podatki o ponudniku'!C5&lt;&gt;"","Naziv ponudnika: " &amp; '2. Podatki o ponudniku'!C5,"")</f>
        <v/>
      </c>
    </row>
    <row r="8" spans="1:23" x14ac:dyDescent="0.25">
      <c r="C8" s="77" t="str">
        <f>IF('2. Podatki o ponudniku'!C7&lt;&gt;"","Identifikacijska številka za DDV: " &amp; '2. Podatki o ponudniku'!C7,"")</f>
        <v/>
      </c>
    </row>
    <row r="10" spans="1:23" ht="13.5" thickBot="1" x14ac:dyDescent="0.3"/>
    <row r="11" spans="1:23" ht="13.5" thickBot="1" x14ac:dyDescent="0.3">
      <c r="A11" s="49" t="s">
        <v>54</v>
      </c>
      <c r="B11" s="54" t="s">
        <v>55</v>
      </c>
      <c r="C11" s="18" t="s">
        <v>56</v>
      </c>
      <c r="D11" s="18"/>
      <c r="E11" s="18"/>
      <c r="F11" s="18"/>
      <c r="G11" s="18"/>
      <c r="H11" s="18" t="s">
        <v>57</v>
      </c>
      <c r="I11" s="18"/>
      <c r="J11" s="8"/>
      <c r="K11" s="7"/>
      <c r="L11" s="18" t="s">
        <v>58</v>
      </c>
      <c r="M11" s="18"/>
      <c r="N11" s="18"/>
      <c r="O11" s="18"/>
      <c r="P11" s="18"/>
      <c r="Q11" s="18"/>
      <c r="R11" s="18"/>
      <c r="S11" s="18"/>
      <c r="T11" s="18"/>
      <c r="U11" s="18"/>
      <c r="V11" s="18"/>
      <c r="W11" s="8"/>
    </row>
    <row r="12" spans="1:23" ht="26.25" thickBot="1" x14ac:dyDescent="0.3">
      <c r="A12" s="50"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1" t="s">
        <v>81</v>
      </c>
    </row>
    <row r="13" spans="1:23" ht="165.75" x14ac:dyDescent="0.25">
      <c r="A13" s="51" t="s">
        <v>82</v>
      </c>
      <c r="B13" s="9">
        <v>1</v>
      </c>
      <c r="C13" s="22" t="s">
        <v>83</v>
      </c>
      <c r="D13" s="22" t="s">
        <v>84</v>
      </c>
      <c r="E13" s="22" t="s">
        <v>85</v>
      </c>
      <c r="F13" s="22" t="s">
        <v>86</v>
      </c>
      <c r="G13" s="22" t="s">
        <v>86</v>
      </c>
      <c r="H13" s="23" t="s">
        <v>87</v>
      </c>
      <c r="I13" s="24">
        <v>500</v>
      </c>
      <c r="J13" s="55">
        <v>1</v>
      </c>
      <c r="K13" s="9">
        <v>1</v>
      </c>
      <c r="L13" s="25"/>
      <c r="M13" s="26"/>
      <c r="N13" s="27"/>
      <c r="O13" s="28">
        <f>ROUND(ROUND(L13,4)*(1-M13),4)</f>
        <v>0</v>
      </c>
      <c r="P13" s="28">
        <f>ROUND(ROUND(O13,4)*(1+N13),4)</f>
        <v>0</v>
      </c>
      <c r="Q13" s="28">
        <f>ROUND($I13*O13,4)</f>
        <v>0</v>
      </c>
      <c r="R13" s="28">
        <f>ROUND($I13*P13,4)</f>
        <v>0</v>
      </c>
      <c r="S13" s="29"/>
      <c r="T13" s="29"/>
      <c r="U13" s="29"/>
      <c r="V13" s="29"/>
      <c r="W13" s="30"/>
    </row>
    <row r="14" spans="1:23" ht="165.75" x14ac:dyDescent="0.25">
      <c r="A14" s="52" t="s">
        <v>88</v>
      </c>
      <c r="B14" s="11">
        <v>2</v>
      </c>
      <c r="C14" s="31" t="s">
        <v>89</v>
      </c>
      <c r="D14" s="31" t="s">
        <v>84</v>
      </c>
      <c r="E14" s="31" t="s">
        <v>90</v>
      </c>
      <c r="F14" s="31" t="s">
        <v>86</v>
      </c>
      <c r="G14" s="31" t="s">
        <v>86</v>
      </c>
      <c r="H14" s="32" t="s">
        <v>87</v>
      </c>
      <c r="I14" s="33">
        <v>500</v>
      </c>
      <c r="J14" s="56"/>
      <c r="K14" s="11">
        <v>1</v>
      </c>
      <c r="L14" s="34"/>
      <c r="M14" s="35"/>
      <c r="N14" s="36"/>
      <c r="O14" s="37">
        <f>ROUND(ROUND(L14,4)*(1-M14),4)</f>
        <v>0</v>
      </c>
      <c r="P14" s="37">
        <f>ROUND(ROUND(O14,4)*(1+N14),4)</f>
        <v>0</v>
      </c>
      <c r="Q14" s="37">
        <f>ROUND($I14*O14,4)</f>
        <v>0</v>
      </c>
      <c r="R14" s="37">
        <f>ROUND($I14*P14,4)</f>
        <v>0</v>
      </c>
      <c r="S14" s="38"/>
      <c r="T14" s="38"/>
      <c r="U14" s="38"/>
      <c r="V14" s="38"/>
      <c r="W14" s="39"/>
    </row>
    <row r="15" spans="1:23" ht="165.75" x14ac:dyDescent="0.25">
      <c r="A15" s="52" t="s">
        <v>91</v>
      </c>
      <c r="B15" s="11">
        <v>3</v>
      </c>
      <c r="C15" s="31" t="s">
        <v>92</v>
      </c>
      <c r="D15" s="31" t="s">
        <v>84</v>
      </c>
      <c r="E15" s="31" t="s">
        <v>90</v>
      </c>
      <c r="F15" s="31" t="s">
        <v>86</v>
      </c>
      <c r="G15" s="31" t="s">
        <v>86</v>
      </c>
      <c r="H15" s="32" t="s">
        <v>87</v>
      </c>
      <c r="I15" s="33">
        <v>100</v>
      </c>
      <c r="J15" s="56"/>
      <c r="K15" s="11">
        <v>1</v>
      </c>
      <c r="L15" s="34"/>
      <c r="M15" s="35"/>
      <c r="N15" s="36"/>
      <c r="O15" s="37">
        <f>ROUND(ROUND(L15,4)*(1-M15),4)</f>
        <v>0</v>
      </c>
      <c r="P15" s="37">
        <f>ROUND(ROUND(O15,4)*(1+N15),4)</f>
        <v>0</v>
      </c>
      <c r="Q15" s="37">
        <f>ROUND($I15*O15,4)</f>
        <v>0</v>
      </c>
      <c r="R15" s="37">
        <f>ROUND($I15*P15,4)</f>
        <v>0</v>
      </c>
      <c r="S15" s="38"/>
      <c r="T15" s="38"/>
      <c r="U15" s="38"/>
      <c r="V15" s="38"/>
      <c r="W15" s="39"/>
    </row>
    <row r="16" spans="1:23" ht="165.75" x14ac:dyDescent="0.25">
      <c r="A16" s="52" t="s">
        <v>93</v>
      </c>
      <c r="B16" s="11">
        <v>4</v>
      </c>
      <c r="C16" s="31" t="s">
        <v>94</v>
      </c>
      <c r="D16" s="31" t="s">
        <v>84</v>
      </c>
      <c r="E16" s="31" t="s">
        <v>90</v>
      </c>
      <c r="F16" s="31" t="s">
        <v>86</v>
      </c>
      <c r="G16" s="31" t="s">
        <v>86</v>
      </c>
      <c r="H16" s="32" t="s">
        <v>87</v>
      </c>
      <c r="I16" s="33">
        <v>100</v>
      </c>
      <c r="J16" s="56"/>
      <c r="K16" s="11">
        <v>1</v>
      </c>
      <c r="L16" s="34"/>
      <c r="M16" s="35"/>
      <c r="N16" s="36"/>
      <c r="O16" s="37">
        <f>ROUND(ROUND(L16,4)*(1-M16),4)</f>
        <v>0</v>
      </c>
      <c r="P16" s="37">
        <f>ROUND(ROUND(O16,4)*(1+N16),4)</f>
        <v>0</v>
      </c>
      <c r="Q16" s="37">
        <f>ROUND($I16*O16,4)</f>
        <v>0</v>
      </c>
      <c r="R16" s="37">
        <f>ROUND($I16*P16,4)</f>
        <v>0</v>
      </c>
      <c r="S16" s="38"/>
      <c r="T16" s="38"/>
      <c r="U16" s="38"/>
      <c r="V16" s="38"/>
      <c r="W16" s="39"/>
    </row>
    <row r="17" spans="1:23" ht="153" x14ac:dyDescent="0.25">
      <c r="A17" s="52" t="s">
        <v>95</v>
      </c>
      <c r="B17" s="11">
        <v>5</v>
      </c>
      <c r="C17" s="31" t="s">
        <v>96</v>
      </c>
      <c r="D17" s="31" t="s">
        <v>84</v>
      </c>
      <c r="E17" s="31" t="s">
        <v>97</v>
      </c>
      <c r="F17" s="31" t="s">
        <v>86</v>
      </c>
      <c r="G17" s="31" t="s">
        <v>86</v>
      </c>
      <c r="H17" s="32" t="s">
        <v>87</v>
      </c>
      <c r="I17" s="33">
        <v>100</v>
      </c>
      <c r="J17" s="57">
        <v>1</v>
      </c>
      <c r="K17" s="11">
        <v>1</v>
      </c>
      <c r="L17" s="34"/>
      <c r="M17" s="35"/>
      <c r="N17" s="36"/>
      <c r="O17" s="37">
        <f>ROUND(ROUND(L17,4)*(1-M17),4)</f>
        <v>0</v>
      </c>
      <c r="P17" s="37">
        <f>ROUND(ROUND(O17,4)*(1+N17),4)</f>
        <v>0</v>
      </c>
      <c r="Q17" s="37">
        <f>ROUND($I17*O17,4)</f>
        <v>0</v>
      </c>
      <c r="R17" s="37">
        <f>ROUND($I17*P17,4)</f>
        <v>0</v>
      </c>
      <c r="S17" s="38"/>
      <c r="T17" s="38"/>
      <c r="U17" s="38"/>
      <c r="V17" s="38"/>
      <c r="W17" s="39"/>
    </row>
    <row r="18" spans="1:23" ht="153" x14ac:dyDescent="0.25">
      <c r="A18" s="52" t="s">
        <v>98</v>
      </c>
      <c r="B18" s="11">
        <v>6</v>
      </c>
      <c r="C18" s="31" t="s">
        <v>99</v>
      </c>
      <c r="D18" s="31" t="s">
        <v>84</v>
      </c>
      <c r="E18" s="31" t="s">
        <v>100</v>
      </c>
      <c r="F18" s="31" t="s">
        <v>86</v>
      </c>
      <c r="G18" s="31" t="s">
        <v>86</v>
      </c>
      <c r="H18" s="32" t="s">
        <v>87</v>
      </c>
      <c r="I18" s="33">
        <v>100</v>
      </c>
      <c r="J18" s="56"/>
      <c r="K18" s="11">
        <v>1</v>
      </c>
      <c r="L18" s="34"/>
      <c r="M18" s="35"/>
      <c r="N18" s="36"/>
      <c r="O18" s="37">
        <f>ROUND(ROUND(L18,4)*(1-M18),4)</f>
        <v>0</v>
      </c>
      <c r="P18" s="37">
        <f>ROUND(ROUND(O18,4)*(1+N18),4)</f>
        <v>0</v>
      </c>
      <c r="Q18" s="37">
        <f>ROUND($I18*O18,4)</f>
        <v>0</v>
      </c>
      <c r="R18" s="37">
        <f>ROUND($I18*P18,4)</f>
        <v>0</v>
      </c>
      <c r="S18" s="38"/>
      <c r="T18" s="38"/>
      <c r="U18" s="38"/>
      <c r="V18" s="38"/>
      <c r="W18" s="39"/>
    </row>
    <row r="19" spans="1:23" ht="191.25" x14ac:dyDescent="0.25">
      <c r="A19" s="52" t="s">
        <v>101</v>
      </c>
      <c r="B19" s="11">
        <v>7</v>
      </c>
      <c r="C19" s="31" t="s">
        <v>102</v>
      </c>
      <c r="D19" s="31" t="s">
        <v>84</v>
      </c>
      <c r="E19" s="31" t="s">
        <v>103</v>
      </c>
      <c r="F19" s="31" t="s">
        <v>86</v>
      </c>
      <c r="G19" s="31" t="s">
        <v>86</v>
      </c>
      <c r="H19" s="32" t="s">
        <v>87</v>
      </c>
      <c r="I19" s="33">
        <v>500</v>
      </c>
      <c r="J19" s="57">
        <v>1</v>
      </c>
      <c r="K19" s="11">
        <v>1</v>
      </c>
      <c r="L19" s="34"/>
      <c r="M19" s="35"/>
      <c r="N19" s="36"/>
      <c r="O19" s="37">
        <f>ROUND(ROUND(L19,4)*(1-M19),4)</f>
        <v>0</v>
      </c>
      <c r="P19" s="37">
        <f>ROUND(ROUND(O19,4)*(1+N19),4)</f>
        <v>0</v>
      </c>
      <c r="Q19" s="37">
        <f>ROUND($I19*O19,4)</f>
        <v>0</v>
      </c>
      <c r="R19" s="37">
        <f>ROUND($I19*P19,4)</f>
        <v>0</v>
      </c>
      <c r="S19" s="38"/>
      <c r="T19" s="38"/>
      <c r="U19" s="38"/>
      <c r="V19" s="38"/>
      <c r="W19" s="39"/>
    </row>
    <row r="20" spans="1:23" ht="191.25" x14ac:dyDescent="0.25">
      <c r="A20" s="52" t="s">
        <v>104</v>
      </c>
      <c r="B20" s="11">
        <v>8</v>
      </c>
      <c r="C20" s="31" t="s">
        <v>105</v>
      </c>
      <c r="D20" s="31" t="s">
        <v>84</v>
      </c>
      <c r="E20" s="31" t="s">
        <v>103</v>
      </c>
      <c r="F20" s="31" t="s">
        <v>86</v>
      </c>
      <c r="G20" s="31" t="s">
        <v>86</v>
      </c>
      <c r="H20" s="32" t="s">
        <v>87</v>
      </c>
      <c r="I20" s="33">
        <v>500</v>
      </c>
      <c r="J20" s="56"/>
      <c r="K20" s="11">
        <v>1</v>
      </c>
      <c r="L20" s="34"/>
      <c r="M20" s="35"/>
      <c r="N20" s="36"/>
      <c r="O20" s="37">
        <f>ROUND(ROUND(L20,4)*(1-M20),4)</f>
        <v>0</v>
      </c>
      <c r="P20" s="37">
        <f>ROUND(ROUND(O20,4)*(1+N20),4)</f>
        <v>0</v>
      </c>
      <c r="Q20" s="37">
        <f>ROUND($I20*O20,4)</f>
        <v>0</v>
      </c>
      <c r="R20" s="37">
        <f>ROUND($I20*P20,4)</f>
        <v>0</v>
      </c>
      <c r="S20" s="38"/>
      <c r="T20" s="38"/>
      <c r="U20" s="38"/>
      <c r="V20" s="38"/>
      <c r="W20" s="39"/>
    </row>
    <row r="21" spans="1:23" ht="191.25" x14ac:dyDescent="0.25">
      <c r="A21" s="52" t="s">
        <v>106</v>
      </c>
      <c r="B21" s="11">
        <v>9</v>
      </c>
      <c r="C21" s="31" t="s">
        <v>107</v>
      </c>
      <c r="D21" s="31" t="s">
        <v>84</v>
      </c>
      <c r="E21" s="31" t="s">
        <v>103</v>
      </c>
      <c r="F21" s="31" t="s">
        <v>86</v>
      </c>
      <c r="G21" s="31" t="s">
        <v>86</v>
      </c>
      <c r="H21" s="32" t="s">
        <v>87</v>
      </c>
      <c r="I21" s="33">
        <v>100</v>
      </c>
      <c r="J21" s="56"/>
      <c r="K21" s="11">
        <v>1</v>
      </c>
      <c r="L21" s="34"/>
      <c r="M21" s="35"/>
      <c r="N21" s="36"/>
      <c r="O21" s="37">
        <f>ROUND(ROUND(L21,4)*(1-M21),4)</f>
        <v>0</v>
      </c>
      <c r="P21" s="37">
        <f>ROUND(ROUND(O21,4)*(1+N21),4)</f>
        <v>0</v>
      </c>
      <c r="Q21" s="37">
        <f>ROUND($I21*O21,4)</f>
        <v>0</v>
      </c>
      <c r="R21" s="37">
        <f>ROUND($I21*P21,4)</f>
        <v>0</v>
      </c>
      <c r="S21" s="38"/>
      <c r="T21" s="38"/>
      <c r="U21" s="38"/>
      <c r="V21" s="38"/>
      <c r="W21" s="39"/>
    </row>
    <row r="22" spans="1:23" ht="191.25" x14ac:dyDescent="0.25">
      <c r="A22" s="52" t="s">
        <v>108</v>
      </c>
      <c r="B22" s="11">
        <v>10</v>
      </c>
      <c r="C22" s="31" t="s">
        <v>109</v>
      </c>
      <c r="D22" s="31" t="s">
        <v>84</v>
      </c>
      <c r="E22" s="31" t="s">
        <v>103</v>
      </c>
      <c r="F22" s="31" t="s">
        <v>86</v>
      </c>
      <c r="G22" s="31" t="s">
        <v>86</v>
      </c>
      <c r="H22" s="32" t="s">
        <v>87</v>
      </c>
      <c r="I22" s="33">
        <v>100</v>
      </c>
      <c r="J22" s="56"/>
      <c r="K22" s="11">
        <v>1</v>
      </c>
      <c r="L22" s="34"/>
      <c r="M22" s="35"/>
      <c r="N22" s="36"/>
      <c r="O22" s="37">
        <f>ROUND(ROUND(L22,4)*(1-M22),4)</f>
        <v>0</v>
      </c>
      <c r="P22" s="37">
        <f>ROUND(ROUND(O22,4)*(1+N22),4)</f>
        <v>0</v>
      </c>
      <c r="Q22" s="37">
        <f>ROUND($I22*O22,4)</f>
        <v>0</v>
      </c>
      <c r="R22" s="37">
        <f>ROUND($I22*P22,4)</f>
        <v>0</v>
      </c>
      <c r="S22" s="38"/>
      <c r="T22" s="38"/>
      <c r="U22" s="38"/>
      <c r="V22" s="38"/>
      <c r="W22" s="39"/>
    </row>
    <row r="23" spans="1:23" ht="178.5" x14ac:dyDescent="0.25">
      <c r="A23" s="52" t="s">
        <v>110</v>
      </c>
      <c r="B23" s="11">
        <v>11</v>
      </c>
      <c r="C23" s="31" t="s">
        <v>111</v>
      </c>
      <c r="D23" s="31" t="s">
        <v>84</v>
      </c>
      <c r="E23" s="31" t="s">
        <v>112</v>
      </c>
      <c r="F23" s="31" t="s">
        <v>86</v>
      </c>
      <c r="G23" s="31" t="s">
        <v>86</v>
      </c>
      <c r="H23" s="32" t="s">
        <v>87</v>
      </c>
      <c r="I23" s="33">
        <v>50</v>
      </c>
      <c r="J23" s="57">
        <v>1</v>
      </c>
      <c r="K23" s="11">
        <v>1</v>
      </c>
      <c r="L23" s="34"/>
      <c r="M23" s="35"/>
      <c r="N23" s="36"/>
      <c r="O23" s="37">
        <f>ROUND(ROUND(L23,4)*(1-M23),4)</f>
        <v>0</v>
      </c>
      <c r="P23" s="37">
        <f>ROUND(ROUND(O23,4)*(1+N23),4)</f>
        <v>0</v>
      </c>
      <c r="Q23" s="37">
        <f>ROUND($I23*O23,4)</f>
        <v>0</v>
      </c>
      <c r="R23" s="37">
        <f>ROUND($I23*P23,4)</f>
        <v>0</v>
      </c>
      <c r="S23" s="38"/>
      <c r="T23" s="38"/>
      <c r="U23" s="38"/>
      <c r="V23" s="38"/>
      <c r="W23" s="39"/>
    </row>
    <row r="24" spans="1:23" ht="178.5" x14ac:dyDescent="0.25">
      <c r="A24" s="52" t="s">
        <v>113</v>
      </c>
      <c r="B24" s="11">
        <v>12</v>
      </c>
      <c r="C24" s="31" t="s">
        <v>114</v>
      </c>
      <c r="D24" s="31" t="s">
        <v>84</v>
      </c>
      <c r="E24" s="31" t="s">
        <v>115</v>
      </c>
      <c r="F24" s="31" t="s">
        <v>86</v>
      </c>
      <c r="G24" s="31" t="s">
        <v>86</v>
      </c>
      <c r="H24" s="32" t="s">
        <v>87</v>
      </c>
      <c r="I24" s="33">
        <v>50</v>
      </c>
      <c r="J24" s="56"/>
      <c r="K24" s="11">
        <v>1</v>
      </c>
      <c r="L24" s="34"/>
      <c r="M24" s="35"/>
      <c r="N24" s="36"/>
      <c r="O24" s="37">
        <f>ROUND(ROUND(L24,4)*(1-M24),4)</f>
        <v>0</v>
      </c>
      <c r="P24" s="37">
        <f>ROUND(ROUND(O24,4)*(1+N24),4)</f>
        <v>0</v>
      </c>
      <c r="Q24" s="37">
        <f>ROUND($I24*O24,4)</f>
        <v>0</v>
      </c>
      <c r="R24" s="37">
        <f>ROUND($I24*P24,4)</f>
        <v>0</v>
      </c>
      <c r="S24" s="38"/>
      <c r="T24" s="38"/>
      <c r="U24" s="38"/>
      <c r="V24" s="38"/>
      <c r="W24" s="39"/>
    </row>
    <row r="25" spans="1:23" ht="153" x14ac:dyDescent="0.25">
      <c r="A25" s="52" t="s">
        <v>116</v>
      </c>
      <c r="B25" s="11">
        <v>13</v>
      </c>
      <c r="C25" s="31" t="s">
        <v>117</v>
      </c>
      <c r="D25" s="31" t="s">
        <v>84</v>
      </c>
      <c r="E25" s="31" t="s">
        <v>118</v>
      </c>
      <c r="F25" s="31" t="s">
        <v>86</v>
      </c>
      <c r="G25" s="31" t="s">
        <v>86</v>
      </c>
      <c r="H25" s="32" t="s">
        <v>87</v>
      </c>
      <c r="I25" s="33">
        <v>300</v>
      </c>
      <c r="J25" s="57">
        <v>1</v>
      </c>
      <c r="K25" s="11">
        <v>1</v>
      </c>
      <c r="L25" s="34"/>
      <c r="M25" s="35"/>
      <c r="N25" s="36"/>
      <c r="O25" s="37">
        <f>ROUND(ROUND(L25,4)*(1-M25),4)</f>
        <v>0</v>
      </c>
      <c r="P25" s="37">
        <f>ROUND(ROUND(O25,4)*(1+N25),4)</f>
        <v>0</v>
      </c>
      <c r="Q25" s="37">
        <f>ROUND($I25*O25,4)</f>
        <v>0</v>
      </c>
      <c r="R25" s="37">
        <f>ROUND($I25*P25,4)</f>
        <v>0</v>
      </c>
      <c r="S25" s="38"/>
      <c r="T25" s="38"/>
      <c r="U25" s="38"/>
      <c r="V25" s="38"/>
      <c r="W25" s="39"/>
    </row>
    <row r="26" spans="1:23" ht="153" x14ac:dyDescent="0.25">
      <c r="A26" s="52" t="s">
        <v>119</v>
      </c>
      <c r="B26" s="11">
        <v>14</v>
      </c>
      <c r="C26" s="31" t="s">
        <v>120</v>
      </c>
      <c r="D26" s="31" t="s">
        <v>84</v>
      </c>
      <c r="E26" s="31" t="s">
        <v>121</v>
      </c>
      <c r="F26" s="31" t="s">
        <v>86</v>
      </c>
      <c r="G26" s="31" t="s">
        <v>86</v>
      </c>
      <c r="H26" s="32" t="s">
        <v>87</v>
      </c>
      <c r="I26" s="33">
        <v>300</v>
      </c>
      <c r="J26" s="56"/>
      <c r="K26" s="11">
        <v>1</v>
      </c>
      <c r="L26" s="34"/>
      <c r="M26" s="35"/>
      <c r="N26" s="36"/>
      <c r="O26" s="37">
        <f>ROUND(ROUND(L26,4)*(1-M26),4)</f>
        <v>0</v>
      </c>
      <c r="P26" s="37">
        <f>ROUND(ROUND(O26,4)*(1+N26),4)</f>
        <v>0</v>
      </c>
      <c r="Q26" s="37">
        <f>ROUND($I26*O26,4)</f>
        <v>0</v>
      </c>
      <c r="R26" s="37">
        <f>ROUND($I26*P26,4)</f>
        <v>0</v>
      </c>
      <c r="S26" s="38"/>
      <c r="T26" s="38"/>
      <c r="U26" s="38"/>
      <c r="V26" s="38"/>
      <c r="W26" s="39"/>
    </row>
    <row r="27" spans="1:23" ht="153" x14ac:dyDescent="0.25">
      <c r="A27" s="52" t="s">
        <v>122</v>
      </c>
      <c r="B27" s="11">
        <v>15</v>
      </c>
      <c r="C27" s="31" t="s">
        <v>123</v>
      </c>
      <c r="D27" s="31" t="s">
        <v>84</v>
      </c>
      <c r="E27" s="31" t="s">
        <v>124</v>
      </c>
      <c r="F27" s="31" t="s">
        <v>86</v>
      </c>
      <c r="G27" s="31" t="s">
        <v>86</v>
      </c>
      <c r="H27" s="32" t="s">
        <v>87</v>
      </c>
      <c r="I27" s="33">
        <v>300</v>
      </c>
      <c r="J27" s="56"/>
      <c r="K27" s="11">
        <v>1</v>
      </c>
      <c r="L27" s="34"/>
      <c r="M27" s="35"/>
      <c r="N27" s="36"/>
      <c r="O27" s="37">
        <f>ROUND(ROUND(L27,4)*(1-M27),4)</f>
        <v>0</v>
      </c>
      <c r="P27" s="37">
        <f>ROUND(ROUND(O27,4)*(1+N27),4)</f>
        <v>0</v>
      </c>
      <c r="Q27" s="37">
        <f>ROUND($I27*O27,4)</f>
        <v>0</v>
      </c>
      <c r="R27" s="37">
        <f>ROUND($I27*P27,4)</f>
        <v>0</v>
      </c>
      <c r="S27" s="38"/>
      <c r="T27" s="38"/>
      <c r="U27" s="38"/>
      <c r="V27" s="38"/>
      <c r="W27" s="39"/>
    </row>
    <row r="28" spans="1:23" ht="153" x14ac:dyDescent="0.25">
      <c r="A28" s="52" t="s">
        <v>125</v>
      </c>
      <c r="B28" s="11">
        <v>16</v>
      </c>
      <c r="C28" s="31" t="s">
        <v>126</v>
      </c>
      <c r="D28" s="31" t="s">
        <v>84</v>
      </c>
      <c r="E28" s="31" t="s">
        <v>127</v>
      </c>
      <c r="F28" s="31" t="s">
        <v>86</v>
      </c>
      <c r="G28" s="31" t="s">
        <v>86</v>
      </c>
      <c r="H28" s="32" t="s">
        <v>87</v>
      </c>
      <c r="I28" s="33">
        <v>160</v>
      </c>
      <c r="J28" s="56"/>
      <c r="K28" s="11">
        <v>1</v>
      </c>
      <c r="L28" s="34"/>
      <c r="M28" s="35"/>
      <c r="N28" s="36"/>
      <c r="O28" s="37">
        <f>ROUND(ROUND(L28,4)*(1-M28),4)</f>
        <v>0</v>
      </c>
      <c r="P28" s="37">
        <f>ROUND(ROUND(O28,4)*(1+N28),4)</f>
        <v>0</v>
      </c>
      <c r="Q28" s="37">
        <f>ROUND($I28*O28,4)</f>
        <v>0</v>
      </c>
      <c r="R28" s="37">
        <f>ROUND($I28*P28,4)</f>
        <v>0</v>
      </c>
      <c r="S28" s="38"/>
      <c r="T28" s="38"/>
      <c r="U28" s="38"/>
      <c r="V28" s="38"/>
      <c r="W28" s="39"/>
    </row>
    <row r="29" spans="1:23" ht="178.5" x14ac:dyDescent="0.25">
      <c r="A29" s="52" t="s">
        <v>128</v>
      </c>
      <c r="B29" s="11">
        <v>17</v>
      </c>
      <c r="C29" s="31" t="s">
        <v>129</v>
      </c>
      <c r="D29" s="31" t="s">
        <v>84</v>
      </c>
      <c r="E29" s="31" t="s">
        <v>130</v>
      </c>
      <c r="F29" s="31" t="s">
        <v>86</v>
      </c>
      <c r="G29" s="31" t="s">
        <v>86</v>
      </c>
      <c r="H29" s="32" t="s">
        <v>87</v>
      </c>
      <c r="I29" s="33">
        <v>300</v>
      </c>
      <c r="J29" s="57">
        <v>1</v>
      </c>
      <c r="K29" s="11">
        <v>1</v>
      </c>
      <c r="L29" s="34"/>
      <c r="M29" s="35"/>
      <c r="N29" s="36"/>
      <c r="O29" s="37">
        <f>ROUND(ROUND(L29,4)*(1-M29),4)</f>
        <v>0</v>
      </c>
      <c r="P29" s="37">
        <f>ROUND(ROUND(O29,4)*(1+N29),4)</f>
        <v>0</v>
      </c>
      <c r="Q29" s="37">
        <f>ROUND($I29*O29,4)</f>
        <v>0</v>
      </c>
      <c r="R29" s="37">
        <f>ROUND($I29*P29,4)</f>
        <v>0</v>
      </c>
      <c r="S29" s="38"/>
      <c r="T29" s="38"/>
      <c r="U29" s="38"/>
      <c r="V29" s="38"/>
      <c r="W29" s="39"/>
    </row>
    <row r="30" spans="1:23" ht="178.5" x14ac:dyDescent="0.25">
      <c r="A30" s="52" t="s">
        <v>131</v>
      </c>
      <c r="B30" s="11">
        <v>18</v>
      </c>
      <c r="C30" s="31" t="s">
        <v>132</v>
      </c>
      <c r="D30" s="31" t="s">
        <v>84</v>
      </c>
      <c r="E30" s="31" t="s">
        <v>133</v>
      </c>
      <c r="F30" s="31" t="s">
        <v>86</v>
      </c>
      <c r="G30" s="31" t="s">
        <v>86</v>
      </c>
      <c r="H30" s="32" t="s">
        <v>87</v>
      </c>
      <c r="I30" s="33">
        <v>300</v>
      </c>
      <c r="J30" s="56"/>
      <c r="K30" s="11">
        <v>1</v>
      </c>
      <c r="L30" s="34"/>
      <c r="M30" s="35"/>
      <c r="N30" s="36"/>
      <c r="O30" s="37">
        <f>ROUND(ROUND(L30,4)*(1-M30),4)</f>
        <v>0</v>
      </c>
      <c r="P30" s="37">
        <f>ROUND(ROUND(O30,4)*(1+N30),4)</f>
        <v>0</v>
      </c>
      <c r="Q30" s="37">
        <f>ROUND($I30*O30,4)</f>
        <v>0</v>
      </c>
      <c r="R30" s="37">
        <f>ROUND($I30*P30,4)</f>
        <v>0</v>
      </c>
      <c r="S30" s="38"/>
      <c r="T30" s="38"/>
      <c r="U30" s="38"/>
      <c r="V30" s="38"/>
      <c r="W30" s="39"/>
    </row>
    <row r="31" spans="1:23" ht="178.5" x14ac:dyDescent="0.25">
      <c r="A31" s="52" t="s">
        <v>134</v>
      </c>
      <c r="B31" s="11">
        <v>19</v>
      </c>
      <c r="C31" s="31" t="s">
        <v>135</v>
      </c>
      <c r="D31" s="31" t="s">
        <v>84</v>
      </c>
      <c r="E31" s="31" t="s">
        <v>136</v>
      </c>
      <c r="F31" s="31" t="s">
        <v>86</v>
      </c>
      <c r="G31" s="31" t="s">
        <v>86</v>
      </c>
      <c r="H31" s="32" t="s">
        <v>87</v>
      </c>
      <c r="I31" s="33">
        <v>300</v>
      </c>
      <c r="J31" s="56"/>
      <c r="K31" s="11">
        <v>1</v>
      </c>
      <c r="L31" s="34"/>
      <c r="M31" s="35"/>
      <c r="N31" s="36"/>
      <c r="O31" s="37">
        <f>ROUND(ROUND(L31,4)*(1-M31),4)</f>
        <v>0</v>
      </c>
      <c r="P31" s="37">
        <f>ROUND(ROUND(O31,4)*(1+N31),4)</f>
        <v>0</v>
      </c>
      <c r="Q31" s="37">
        <f>ROUND($I31*O31,4)</f>
        <v>0</v>
      </c>
      <c r="R31" s="37">
        <f>ROUND($I31*P31,4)</f>
        <v>0</v>
      </c>
      <c r="S31" s="38"/>
      <c r="T31" s="38"/>
      <c r="U31" s="38"/>
      <c r="V31" s="38"/>
      <c r="W31" s="39"/>
    </row>
    <row r="32" spans="1:23" ht="178.5" x14ac:dyDescent="0.25">
      <c r="A32" s="52" t="s">
        <v>137</v>
      </c>
      <c r="B32" s="11">
        <v>20</v>
      </c>
      <c r="C32" s="31" t="s">
        <v>138</v>
      </c>
      <c r="D32" s="31" t="s">
        <v>84</v>
      </c>
      <c r="E32" s="31" t="s">
        <v>139</v>
      </c>
      <c r="F32" s="31" t="s">
        <v>86</v>
      </c>
      <c r="G32" s="31" t="s">
        <v>86</v>
      </c>
      <c r="H32" s="32" t="s">
        <v>87</v>
      </c>
      <c r="I32" s="33">
        <v>160</v>
      </c>
      <c r="J32" s="56"/>
      <c r="K32" s="11">
        <v>1</v>
      </c>
      <c r="L32" s="34"/>
      <c r="M32" s="35"/>
      <c r="N32" s="36"/>
      <c r="O32" s="37">
        <f>ROUND(ROUND(L32,4)*(1-M32),4)</f>
        <v>0</v>
      </c>
      <c r="P32" s="37">
        <f>ROUND(ROUND(O32,4)*(1+N32),4)</f>
        <v>0</v>
      </c>
      <c r="Q32" s="37">
        <f>ROUND($I32*O32,4)</f>
        <v>0</v>
      </c>
      <c r="R32" s="37">
        <f>ROUND($I32*P32,4)</f>
        <v>0</v>
      </c>
      <c r="S32" s="38"/>
      <c r="T32" s="38"/>
      <c r="U32" s="38"/>
      <c r="V32" s="38"/>
      <c r="W32" s="39"/>
    </row>
    <row r="33" spans="1:23" ht="165.75" x14ac:dyDescent="0.25">
      <c r="A33" s="52" t="s">
        <v>140</v>
      </c>
      <c r="B33" s="11">
        <v>21</v>
      </c>
      <c r="C33" s="31" t="s">
        <v>141</v>
      </c>
      <c r="D33" s="31" t="s">
        <v>84</v>
      </c>
      <c r="E33" s="31" t="s">
        <v>142</v>
      </c>
      <c r="F33" s="31" t="s">
        <v>86</v>
      </c>
      <c r="G33" s="31" t="s">
        <v>86</v>
      </c>
      <c r="H33" s="32" t="s">
        <v>87</v>
      </c>
      <c r="I33" s="33">
        <v>100</v>
      </c>
      <c r="J33" s="57">
        <v>1</v>
      </c>
      <c r="K33" s="11">
        <v>1</v>
      </c>
      <c r="L33" s="34"/>
      <c r="M33" s="35"/>
      <c r="N33" s="36"/>
      <c r="O33" s="37">
        <f>ROUND(ROUND(L33,4)*(1-M33),4)</f>
        <v>0</v>
      </c>
      <c r="P33" s="37">
        <f>ROUND(ROUND(O33,4)*(1+N33),4)</f>
        <v>0</v>
      </c>
      <c r="Q33" s="37">
        <f>ROUND($I33*O33,4)</f>
        <v>0</v>
      </c>
      <c r="R33" s="37">
        <f>ROUND($I33*P33,4)</f>
        <v>0</v>
      </c>
      <c r="S33" s="38"/>
      <c r="T33" s="38"/>
      <c r="U33" s="38"/>
      <c r="V33" s="38"/>
      <c r="W33" s="39"/>
    </row>
    <row r="34" spans="1:23" ht="165.75" x14ac:dyDescent="0.25">
      <c r="A34" s="52" t="s">
        <v>143</v>
      </c>
      <c r="B34" s="11">
        <v>22</v>
      </c>
      <c r="C34" s="31" t="s">
        <v>144</v>
      </c>
      <c r="D34" s="31" t="s">
        <v>84</v>
      </c>
      <c r="E34" s="31" t="s">
        <v>145</v>
      </c>
      <c r="F34" s="31" t="s">
        <v>86</v>
      </c>
      <c r="G34" s="31" t="s">
        <v>86</v>
      </c>
      <c r="H34" s="32" t="s">
        <v>87</v>
      </c>
      <c r="I34" s="33">
        <v>300</v>
      </c>
      <c r="J34" s="56"/>
      <c r="K34" s="11">
        <v>1</v>
      </c>
      <c r="L34" s="34"/>
      <c r="M34" s="35"/>
      <c r="N34" s="36"/>
      <c r="O34" s="37">
        <f>ROUND(ROUND(L34,4)*(1-M34),4)</f>
        <v>0</v>
      </c>
      <c r="P34" s="37">
        <f>ROUND(ROUND(O34,4)*(1+N34),4)</f>
        <v>0</v>
      </c>
      <c r="Q34" s="37">
        <f>ROUND($I34*O34,4)</f>
        <v>0</v>
      </c>
      <c r="R34" s="37">
        <f>ROUND($I34*P34,4)</f>
        <v>0</v>
      </c>
      <c r="S34" s="38"/>
      <c r="T34" s="38"/>
      <c r="U34" s="38"/>
      <c r="V34" s="38"/>
      <c r="W34" s="39"/>
    </row>
    <row r="35" spans="1:23" ht="165.75" x14ac:dyDescent="0.25">
      <c r="A35" s="52" t="s">
        <v>146</v>
      </c>
      <c r="B35" s="11">
        <v>23</v>
      </c>
      <c r="C35" s="31" t="s">
        <v>147</v>
      </c>
      <c r="D35" s="31" t="s">
        <v>84</v>
      </c>
      <c r="E35" s="31" t="s">
        <v>148</v>
      </c>
      <c r="F35" s="31" t="s">
        <v>86</v>
      </c>
      <c r="G35" s="31" t="s">
        <v>86</v>
      </c>
      <c r="H35" s="32" t="s">
        <v>87</v>
      </c>
      <c r="I35" s="33">
        <v>200</v>
      </c>
      <c r="J35" s="56"/>
      <c r="K35" s="11">
        <v>1</v>
      </c>
      <c r="L35" s="34"/>
      <c r="M35" s="35"/>
      <c r="N35" s="36"/>
      <c r="O35" s="37">
        <f>ROUND(ROUND(L35,4)*(1-M35),4)</f>
        <v>0</v>
      </c>
      <c r="P35" s="37">
        <f>ROUND(ROUND(O35,4)*(1+N35),4)</f>
        <v>0</v>
      </c>
      <c r="Q35" s="37">
        <f>ROUND($I35*O35,4)</f>
        <v>0</v>
      </c>
      <c r="R35" s="37">
        <f>ROUND($I35*P35,4)</f>
        <v>0</v>
      </c>
      <c r="S35" s="38"/>
      <c r="T35" s="38"/>
      <c r="U35" s="38"/>
      <c r="V35" s="38"/>
      <c r="W35" s="39"/>
    </row>
    <row r="36" spans="1:23" ht="25.5" x14ac:dyDescent="0.25">
      <c r="A36" s="52" t="s">
        <v>149</v>
      </c>
      <c r="B36" s="11">
        <v>24</v>
      </c>
      <c r="C36" s="31" t="s">
        <v>150</v>
      </c>
      <c r="D36" s="31" t="s">
        <v>151</v>
      </c>
      <c r="E36" s="31" t="s">
        <v>152</v>
      </c>
      <c r="F36" s="31" t="s">
        <v>86</v>
      </c>
      <c r="G36" s="31" t="s">
        <v>86</v>
      </c>
      <c r="H36" s="32" t="s">
        <v>87</v>
      </c>
      <c r="I36" s="33">
        <v>100</v>
      </c>
      <c r="J36" s="57">
        <v>1</v>
      </c>
      <c r="K36" s="11">
        <v>1</v>
      </c>
      <c r="L36" s="34"/>
      <c r="M36" s="35"/>
      <c r="N36" s="36"/>
      <c r="O36" s="37">
        <f>ROUND(ROUND(L36,4)*(1-M36),4)</f>
        <v>0</v>
      </c>
      <c r="P36" s="37">
        <f>ROUND(ROUND(O36,4)*(1+N36),4)</f>
        <v>0</v>
      </c>
      <c r="Q36" s="37">
        <f>ROUND($I36*O36,4)</f>
        <v>0</v>
      </c>
      <c r="R36" s="37">
        <f>ROUND($I36*P36,4)</f>
        <v>0</v>
      </c>
      <c r="S36" s="38"/>
      <c r="T36" s="38"/>
      <c r="U36" s="38"/>
      <c r="V36" s="38"/>
      <c r="W36" s="39"/>
    </row>
    <row r="37" spans="1:23" ht="153.75" thickBot="1" x14ac:dyDescent="0.3">
      <c r="A37" s="53" t="s">
        <v>153</v>
      </c>
      <c r="B37" s="13">
        <v>25</v>
      </c>
      <c r="C37" s="40" t="s">
        <v>154</v>
      </c>
      <c r="D37" s="40" t="s">
        <v>84</v>
      </c>
      <c r="E37" s="40" t="s">
        <v>155</v>
      </c>
      <c r="F37" s="40" t="s">
        <v>86</v>
      </c>
      <c r="G37" s="40" t="s">
        <v>86</v>
      </c>
      <c r="H37" s="41" t="s">
        <v>87</v>
      </c>
      <c r="I37" s="42">
        <v>600</v>
      </c>
      <c r="J37" s="58">
        <v>1</v>
      </c>
      <c r="K37" s="13">
        <v>1</v>
      </c>
      <c r="L37" s="43"/>
      <c r="M37" s="44"/>
      <c r="N37" s="45"/>
      <c r="O37" s="46">
        <f>ROUND(ROUND(L37,4)*(1-M37),4)</f>
        <v>0</v>
      </c>
      <c r="P37" s="46">
        <f>ROUND(ROUND(O37,4)*(1+N37),4)</f>
        <v>0</v>
      </c>
      <c r="Q37" s="46">
        <f>ROUND($I37*O37,4)</f>
        <v>0</v>
      </c>
      <c r="R37" s="46">
        <f>ROUND($I37*P37,4)</f>
        <v>0</v>
      </c>
      <c r="S37" s="47"/>
      <c r="T37" s="47"/>
      <c r="U37" s="47"/>
      <c r="V37" s="47"/>
      <c r="W37" s="48"/>
    </row>
    <row r="38" spans="1:23" ht="13.5" thickBot="1" x14ac:dyDescent="0.3">
      <c r="P38" s="59" t="s">
        <v>156</v>
      </c>
      <c r="Q38" s="60">
        <f>SUM(Q13:Q37)</f>
        <v>0</v>
      </c>
      <c r="R38" s="61">
        <f>SUM(R13:R37)</f>
        <v>0</v>
      </c>
    </row>
    <row r="40" spans="1:23" ht="13.5" thickBot="1" x14ac:dyDescent="0.3"/>
    <row r="41" spans="1:23" ht="13.5" thickBot="1" x14ac:dyDescent="0.3">
      <c r="A41" s="49" t="s">
        <v>54</v>
      </c>
      <c r="B41" s="54" t="s">
        <v>157</v>
      </c>
      <c r="C41" s="18" t="s">
        <v>158</v>
      </c>
      <c r="D41" s="18"/>
      <c r="E41" s="18"/>
      <c r="F41" s="18"/>
      <c r="G41" s="18"/>
      <c r="H41" s="18" t="s">
        <v>57</v>
      </c>
      <c r="I41" s="18"/>
      <c r="J41" s="8"/>
      <c r="K41" s="7"/>
      <c r="L41" s="18" t="s">
        <v>159</v>
      </c>
      <c r="M41" s="18"/>
      <c r="N41" s="18"/>
      <c r="O41" s="18"/>
      <c r="P41" s="18"/>
      <c r="Q41" s="18"/>
      <c r="R41" s="18"/>
      <c r="S41" s="18"/>
      <c r="T41" s="18"/>
      <c r="U41" s="18"/>
      <c r="V41" s="18"/>
      <c r="W41" s="8"/>
    </row>
    <row r="42" spans="1:23" ht="26.25" thickBot="1" x14ac:dyDescent="0.3">
      <c r="A42" s="50" t="s">
        <v>59</v>
      </c>
      <c r="B42" s="19" t="s">
        <v>60</v>
      </c>
      <c r="C42" s="20" t="s">
        <v>61</v>
      </c>
      <c r="D42" s="20" t="s">
        <v>62</v>
      </c>
      <c r="E42" s="20" t="s">
        <v>63</v>
      </c>
      <c r="F42" s="20" t="s">
        <v>64</v>
      </c>
      <c r="G42" s="20" t="s">
        <v>65</v>
      </c>
      <c r="H42" s="20" t="s">
        <v>66</v>
      </c>
      <c r="I42" s="20" t="s">
        <v>67</v>
      </c>
      <c r="J42" s="21" t="s">
        <v>68</v>
      </c>
      <c r="K42" s="19" t="s">
        <v>69</v>
      </c>
      <c r="L42" s="20" t="s">
        <v>70</v>
      </c>
      <c r="M42" s="20" t="s">
        <v>71</v>
      </c>
      <c r="N42" s="20" t="s">
        <v>72</v>
      </c>
      <c r="O42" s="20" t="s">
        <v>73</v>
      </c>
      <c r="P42" s="20" t="s">
        <v>74</v>
      </c>
      <c r="Q42" s="20" t="s">
        <v>75</v>
      </c>
      <c r="R42" s="20" t="s">
        <v>76</v>
      </c>
      <c r="S42" s="20" t="s">
        <v>77</v>
      </c>
      <c r="T42" s="20" t="s">
        <v>78</v>
      </c>
      <c r="U42" s="20" t="s">
        <v>79</v>
      </c>
      <c r="V42" s="20" t="s">
        <v>80</v>
      </c>
      <c r="W42" s="21" t="s">
        <v>81</v>
      </c>
    </row>
    <row r="43" spans="1:23" ht="102" x14ac:dyDescent="0.25">
      <c r="A43" s="51" t="s">
        <v>160</v>
      </c>
      <c r="B43" s="9">
        <v>1</v>
      </c>
      <c r="C43" s="22" t="s">
        <v>161</v>
      </c>
      <c r="D43" s="22" t="s">
        <v>162</v>
      </c>
      <c r="E43" s="22" t="s">
        <v>163</v>
      </c>
      <c r="F43" s="22" t="s">
        <v>86</v>
      </c>
      <c r="G43" s="22" t="s">
        <v>86</v>
      </c>
      <c r="H43" s="23" t="s">
        <v>87</v>
      </c>
      <c r="I43" s="24">
        <v>20</v>
      </c>
      <c r="J43" s="55">
        <v>1</v>
      </c>
      <c r="K43" s="9">
        <v>1</v>
      </c>
      <c r="L43" s="25"/>
      <c r="M43" s="26"/>
      <c r="N43" s="27"/>
      <c r="O43" s="28">
        <f>ROUND(ROUND(L43,4)*(1-M43),4)</f>
        <v>0</v>
      </c>
      <c r="P43" s="28">
        <f>ROUND(ROUND(O43,4)*(1+N43),4)</f>
        <v>0</v>
      </c>
      <c r="Q43" s="28">
        <f>ROUND($I43*O43,4)</f>
        <v>0</v>
      </c>
      <c r="R43" s="28">
        <f>ROUND($I43*P43,4)</f>
        <v>0</v>
      </c>
      <c r="S43" s="29"/>
      <c r="T43" s="29"/>
      <c r="U43" s="29"/>
      <c r="V43" s="29"/>
      <c r="W43" s="30"/>
    </row>
    <row r="44" spans="1:23" ht="102" x14ac:dyDescent="0.25">
      <c r="A44" s="52" t="s">
        <v>164</v>
      </c>
      <c r="B44" s="11">
        <v>2</v>
      </c>
      <c r="C44" s="31" t="s">
        <v>165</v>
      </c>
      <c r="D44" s="31" t="s">
        <v>162</v>
      </c>
      <c r="E44" s="31" t="s">
        <v>163</v>
      </c>
      <c r="F44" s="31" t="s">
        <v>86</v>
      </c>
      <c r="G44" s="31" t="s">
        <v>86</v>
      </c>
      <c r="H44" s="32" t="s">
        <v>87</v>
      </c>
      <c r="I44" s="33">
        <v>20</v>
      </c>
      <c r="J44" s="56"/>
      <c r="K44" s="11">
        <v>1</v>
      </c>
      <c r="L44" s="34"/>
      <c r="M44" s="35"/>
      <c r="N44" s="36"/>
      <c r="O44" s="37">
        <f>ROUND(ROUND(L44,4)*(1-M44),4)</f>
        <v>0</v>
      </c>
      <c r="P44" s="37">
        <f>ROUND(ROUND(O44,4)*(1+N44),4)</f>
        <v>0</v>
      </c>
      <c r="Q44" s="37">
        <f>ROUND($I44*O44,4)</f>
        <v>0</v>
      </c>
      <c r="R44" s="37">
        <f>ROUND($I44*P44,4)</f>
        <v>0</v>
      </c>
      <c r="S44" s="38"/>
      <c r="T44" s="38"/>
      <c r="U44" s="38"/>
      <c r="V44" s="38"/>
      <c r="W44" s="39"/>
    </row>
    <row r="45" spans="1:23" ht="102" x14ac:dyDescent="0.25">
      <c r="A45" s="52" t="s">
        <v>166</v>
      </c>
      <c r="B45" s="11">
        <v>3</v>
      </c>
      <c r="C45" s="31" t="s">
        <v>167</v>
      </c>
      <c r="D45" s="31" t="s">
        <v>162</v>
      </c>
      <c r="E45" s="31" t="s">
        <v>163</v>
      </c>
      <c r="F45" s="31" t="s">
        <v>86</v>
      </c>
      <c r="G45" s="31" t="s">
        <v>86</v>
      </c>
      <c r="H45" s="32" t="s">
        <v>87</v>
      </c>
      <c r="I45" s="33">
        <v>60</v>
      </c>
      <c r="J45" s="56"/>
      <c r="K45" s="11">
        <v>1</v>
      </c>
      <c r="L45" s="34"/>
      <c r="M45" s="35"/>
      <c r="N45" s="36"/>
      <c r="O45" s="37">
        <f>ROUND(ROUND(L45,4)*(1-M45),4)</f>
        <v>0</v>
      </c>
      <c r="P45" s="37">
        <f>ROUND(ROUND(O45,4)*(1+N45),4)</f>
        <v>0</v>
      </c>
      <c r="Q45" s="37">
        <f>ROUND($I45*O45,4)</f>
        <v>0</v>
      </c>
      <c r="R45" s="37">
        <f>ROUND($I45*P45,4)</f>
        <v>0</v>
      </c>
      <c r="S45" s="38"/>
      <c r="T45" s="38"/>
      <c r="U45" s="38"/>
      <c r="V45" s="38"/>
      <c r="W45" s="39"/>
    </row>
    <row r="46" spans="1:23" ht="102" x14ac:dyDescent="0.25">
      <c r="A46" s="52" t="s">
        <v>168</v>
      </c>
      <c r="B46" s="11">
        <v>4</v>
      </c>
      <c r="C46" s="31" t="s">
        <v>169</v>
      </c>
      <c r="D46" s="31" t="s">
        <v>162</v>
      </c>
      <c r="E46" s="31" t="s">
        <v>163</v>
      </c>
      <c r="F46" s="31" t="s">
        <v>86</v>
      </c>
      <c r="G46" s="31" t="s">
        <v>86</v>
      </c>
      <c r="H46" s="32" t="s">
        <v>87</v>
      </c>
      <c r="I46" s="33">
        <v>60</v>
      </c>
      <c r="J46" s="56"/>
      <c r="K46" s="11">
        <v>1</v>
      </c>
      <c r="L46" s="34"/>
      <c r="M46" s="35"/>
      <c r="N46" s="36"/>
      <c r="O46" s="37">
        <f>ROUND(ROUND(L46,4)*(1-M46),4)</f>
        <v>0</v>
      </c>
      <c r="P46" s="37">
        <f>ROUND(ROUND(O46,4)*(1+N46),4)</f>
        <v>0</v>
      </c>
      <c r="Q46" s="37">
        <f>ROUND($I46*O46,4)</f>
        <v>0</v>
      </c>
      <c r="R46" s="37">
        <f>ROUND($I46*P46,4)</f>
        <v>0</v>
      </c>
      <c r="S46" s="38"/>
      <c r="T46" s="38"/>
      <c r="U46" s="38"/>
      <c r="V46" s="38"/>
      <c r="W46" s="39"/>
    </row>
    <row r="47" spans="1:23" ht="153" x14ac:dyDescent="0.25">
      <c r="A47" s="52" t="s">
        <v>170</v>
      </c>
      <c r="B47" s="11">
        <v>5</v>
      </c>
      <c r="C47" s="31" t="s">
        <v>171</v>
      </c>
      <c r="D47" s="31" t="s">
        <v>172</v>
      </c>
      <c r="E47" s="31" t="s">
        <v>173</v>
      </c>
      <c r="F47" s="31" t="s">
        <v>86</v>
      </c>
      <c r="G47" s="31" t="s">
        <v>86</v>
      </c>
      <c r="H47" s="32" t="s">
        <v>87</v>
      </c>
      <c r="I47" s="33">
        <v>20</v>
      </c>
      <c r="J47" s="57">
        <v>1</v>
      </c>
      <c r="K47" s="11">
        <v>1</v>
      </c>
      <c r="L47" s="34"/>
      <c r="M47" s="35"/>
      <c r="N47" s="36"/>
      <c r="O47" s="37">
        <f>ROUND(ROUND(L47,4)*(1-M47),4)</f>
        <v>0</v>
      </c>
      <c r="P47" s="37">
        <f>ROUND(ROUND(O47,4)*(1+N47),4)</f>
        <v>0</v>
      </c>
      <c r="Q47" s="37">
        <f>ROUND($I47*O47,4)</f>
        <v>0</v>
      </c>
      <c r="R47" s="37">
        <f>ROUND($I47*P47,4)</f>
        <v>0</v>
      </c>
      <c r="S47" s="38"/>
      <c r="T47" s="38"/>
      <c r="U47" s="38"/>
      <c r="V47" s="38"/>
      <c r="W47" s="39"/>
    </row>
    <row r="48" spans="1:23" ht="153" x14ac:dyDescent="0.25">
      <c r="A48" s="52" t="s">
        <v>174</v>
      </c>
      <c r="B48" s="11">
        <v>6</v>
      </c>
      <c r="C48" s="31" t="s">
        <v>175</v>
      </c>
      <c r="D48" s="31" t="s">
        <v>172</v>
      </c>
      <c r="E48" s="31" t="s">
        <v>176</v>
      </c>
      <c r="F48" s="31" t="s">
        <v>86</v>
      </c>
      <c r="G48" s="31" t="s">
        <v>86</v>
      </c>
      <c r="H48" s="32" t="s">
        <v>87</v>
      </c>
      <c r="I48" s="33">
        <v>20</v>
      </c>
      <c r="J48" s="56"/>
      <c r="K48" s="11">
        <v>1</v>
      </c>
      <c r="L48" s="34"/>
      <c r="M48" s="35"/>
      <c r="N48" s="36"/>
      <c r="O48" s="37">
        <f>ROUND(ROUND(L48,4)*(1-M48),4)</f>
        <v>0</v>
      </c>
      <c r="P48" s="37">
        <f>ROUND(ROUND(O48,4)*(1+N48),4)</f>
        <v>0</v>
      </c>
      <c r="Q48" s="37">
        <f>ROUND($I48*O48,4)</f>
        <v>0</v>
      </c>
      <c r="R48" s="37">
        <f>ROUND($I48*P48,4)</f>
        <v>0</v>
      </c>
      <c r="S48" s="38"/>
      <c r="T48" s="38"/>
      <c r="U48" s="38"/>
      <c r="V48" s="38"/>
      <c r="W48" s="39"/>
    </row>
    <row r="49" spans="1:23" ht="153" x14ac:dyDescent="0.25">
      <c r="A49" s="52" t="s">
        <v>177</v>
      </c>
      <c r="B49" s="11">
        <v>7</v>
      </c>
      <c r="C49" s="31" t="s">
        <v>178</v>
      </c>
      <c r="D49" s="31" t="s">
        <v>172</v>
      </c>
      <c r="E49" s="31" t="s">
        <v>176</v>
      </c>
      <c r="F49" s="31" t="s">
        <v>86</v>
      </c>
      <c r="G49" s="31" t="s">
        <v>86</v>
      </c>
      <c r="H49" s="32" t="s">
        <v>87</v>
      </c>
      <c r="I49" s="33">
        <v>60</v>
      </c>
      <c r="J49" s="56"/>
      <c r="K49" s="11">
        <v>1</v>
      </c>
      <c r="L49" s="34"/>
      <c r="M49" s="35"/>
      <c r="N49" s="36"/>
      <c r="O49" s="37">
        <f>ROUND(ROUND(L49,4)*(1-M49),4)</f>
        <v>0</v>
      </c>
      <c r="P49" s="37">
        <f>ROUND(ROUND(O49,4)*(1+N49),4)</f>
        <v>0</v>
      </c>
      <c r="Q49" s="37">
        <f>ROUND($I49*O49,4)</f>
        <v>0</v>
      </c>
      <c r="R49" s="37">
        <f>ROUND($I49*P49,4)</f>
        <v>0</v>
      </c>
      <c r="S49" s="38"/>
      <c r="T49" s="38"/>
      <c r="U49" s="38"/>
      <c r="V49" s="38"/>
      <c r="W49" s="39"/>
    </row>
    <row r="50" spans="1:23" ht="153.75" thickBot="1" x14ac:dyDescent="0.3">
      <c r="A50" s="53" t="s">
        <v>179</v>
      </c>
      <c r="B50" s="13">
        <v>8</v>
      </c>
      <c r="C50" s="40" t="s">
        <v>180</v>
      </c>
      <c r="D50" s="40" t="s">
        <v>172</v>
      </c>
      <c r="E50" s="40" t="s">
        <v>176</v>
      </c>
      <c r="F50" s="40" t="s">
        <v>86</v>
      </c>
      <c r="G50" s="40" t="s">
        <v>86</v>
      </c>
      <c r="H50" s="41" t="s">
        <v>87</v>
      </c>
      <c r="I50" s="42">
        <v>60</v>
      </c>
      <c r="J50" s="62"/>
      <c r="K50" s="13">
        <v>1</v>
      </c>
      <c r="L50" s="43"/>
      <c r="M50" s="44"/>
      <c r="N50" s="45"/>
      <c r="O50" s="46">
        <f>ROUND(ROUND(L50,4)*(1-M50),4)</f>
        <v>0</v>
      </c>
      <c r="P50" s="46">
        <f>ROUND(ROUND(O50,4)*(1+N50),4)</f>
        <v>0</v>
      </c>
      <c r="Q50" s="46">
        <f>ROUND($I50*O50,4)</f>
        <v>0</v>
      </c>
      <c r="R50" s="46">
        <f>ROUND($I50*P50,4)</f>
        <v>0</v>
      </c>
      <c r="S50" s="47"/>
      <c r="T50" s="47"/>
      <c r="U50" s="47"/>
      <c r="V50" s="47"/>
      <c r="W50" s="48"/>
    </row>
    <row r="51" spans="1:23" ht="13.5" thickBot="1" x14ac:dyDescent="0.3">
      <c r="P51" s="59" t="s">
        <v>156</v>
      </c>
      <c r="Q51" s="60">
        <f>SUM(Q43:Q50)</f>
        <v>0</v>
      </c>
      <c r="R51" s="61">
        <f>SUM(R43:R50)</f>
        <v>0</v>
      </c>
    </row>
    <row r="53" spans="1:23" ht="13.5" thickBot="1" x14ac:dyDescent="0.3"/>
    <row r="54" spans="1:23" ht="13.5" thickBot="1" x14ac:dyDescent="0.3">
      <c r="A54" s="49" t="s">
        <v>54</v>
      </c>
      <c r="B54" s="54" t="s">
        <v>181</v>
      </c>
      <c r="C54" s="18" t="s">
        <v>182</v>
      </c>
      <c r="D54" s="18"/>
      <c r="E54" s="18"/>
      <c r="F54" s="18"/>
      <c r="G54" s="18"/>
      <c r="H54" s="18" t="s">
        <v>57</v>
      </c>
      <c r="I54" s="18"/>
      <c r="J54" s="8"/>
      <c r="K54" s="7"/>
      <c r="L54" s="18" t="s">
        <v>183</v>
      </c>
      <c r="M54" s="18"/>
      <c r="N54" s="18"/>
      <c r="O54" s="18"/>
      <c r="P54" s="18"/>
      <c r="Q54" s="18"/>
      <c r="R54" s="18"/>
      <c r="S54" s="18"/>
      <c r="T54" s="18"/>
      <c r="U54" s="18"/>
      <c r="V54" s="18"/>
      <c r="W54" s="8"/>
    </row>
    <row r="55" spans="1:23" ht="26.25" thickBot="1" x14ac:dyDescent="0.3">
      <c r="A55" s="50" t="s">
        <v>59</v>
      </c>
      <c r="B55" s="19" t="s">
        <v>60</v>
      </c>
      <c r="C55" s="20" t="s">
        <v>61</v>
      </c>
      <c r="D55" s="20" t="s">
        <v>62</v>
      </c>
      <c r="E55" s="20" t="s">
        <v>63</v>
      </c>
      <c r="F55" s="20" t="s">
        <v>64</v>
      </c>
      <c r="G55" s="20" t="s">
        <v>65</v>
      </c>
      <c r="H55" s="20" t="s">
        <v>66</v>
      </c>
      <c r="I55" s="20" t="s">
        <v>67</v>
      </c>
      <c r="J55" s="21" t="s">
        <v>68</v>
      </c>
      <c r="K55" s="19" t="s">
        <v>69</v>
      </c>
      <c r="L55" s="20" t="s">
        <v>70</v>
      </c>
      <c r="M55" s="20" t="s">
        <v>71</v>
      </c>
      <c r="N55" s="20" t="s">
        <v>72</v>
      </c>
      <c r="O55" s="20" t="s">
        <v>73</v>
      </c>
      <c r="P55" s="20" t="s">
        <v>74</v>
      </c>
      <c r="Q55" s="20" t="s">
        <v>75</v>
      </c>
      <c r="R55" s="20" t="s">
        <v>76</v>
      </c>
      <c r="S55" s="20" t="s">
        <v>77</v>
      </c>
      <c r="T55" s="20" t="s">
        <v>78</v>
      </c>
      <c r="U55" s="20" t="s">
        <v>79</v>
      </c>
      <c r="V55" s="20" t="s">
        <v>80</v>
      </c>
      <c r="W55" s="21" t="s">
        <v>81</v>
      </c>
    </row>
    <row r="56" spans="1:23" ht="89.25" x14ac:dyDescent="0.25">
      <c r="A56" s="51" t="s">
        <v>184</v>
      </c>
      <c r="B56" s="9">
        <v>1</v>
      </c>
      <c r="C56" s="22" t="s">
        <v>185</v>
      </c>
      <c r="D56" s="22" t="s">
        <v>186</v>
      </c>
      <c r="E56" s="22" t="s">
        <v>187</v>
      </c>
      <c r="F56" s="22" t="s">
        <v>86</v>
      </c>
      <c r="G56" s="22" t="s">
        <v>86</v>
      </c>
      <c r="H56" s="23" t="s">
        <v>87</v>
      </c>
      <c r="I56" s="24">
        <v>40</v>
      </c>
      <c r="J56" s="55">
        <v>1</v>
      </c>
      <c r="K56" s="9">
        <v>1</v>
      </c>
      <c r="L56" s="25"/>
      <c r="M56" s="26"/>
      <c r="N56" s="27"/>
      <c r="O56" s="28">
        <f>ROUND(ROUND(L56,4)*(1-M56),4)</f>
        <v>0</v>
      </c>
      <c r="P56" s="28">
        <f>ROUND(ROUND(O56,4)*(1+N56),4)</f>
        <v>0</v>
      </c>
      <c r="Q56" s="28">
        <f>ROUND($I56*O56,4)</f>
        <v>0</v>
      </c>
      <c r="R56" s="28">
        <f>ROUND($I56*P56,4)</f>
        <v>0</v>
      </c>
      <c r="S56" s="29"/>
      <c r="T56" s="29"/>
      <c r="U56" s="29"/>
      <c r="V56" s="29"/>
      <c r="W56" s="30"/>
    </row>
    <row r="57" spans="1:23" ht="89.25" x14ac:dyDescent="0.25">
      <c r="A57" s="52" t="s">
        <v>188</v>
      </c>
      <c r="B57" s="11">
        <v>2</v>
      </c>
      <c r="C57" s="31" t="s">
        <v>189</v>
      </c>
      <c r="D57" s="31" t="s">
        <v>186</v>
      </c>
      <c r="E57" s="31" t="s">
        <v>187</v>
      </c>
      <c r="F57" s="31" t="s">
        <v>86</v>
      </c>
      <c r="G57" s="31" t="s">
        <v>86</v>
      </c>
      <c r="H57" s="32" t="s">
        <v>87</v>
      </c>
      <c r="I57" s="33">
        <v>20</v>
      </c>
      <c r="J57" s="56"/>
      <c r="K57" s="11">
        <v>1</v>
      </c>
      <c r="L57" s="34"/>
      <c r="M57" s="35"/>
      <c r="N57" s="36"/>
      <c r="O57" s="37">
        <f>ROUND(ROUND(L57,4)*(1-M57),4)</f>
        <v>0</v>
      </c>
      <c r="P57" s="37">
        <f>ROUND(ROUND(O57,4)*(1+N57),4)</f>
        <v>0</v>
      </c>
      <c r="Q57" s="37">
        <f>ROUND($I57*O57,4)</f>
        <v>0</v>
      </c>
      <c r="R57" s="37">
        <f>ROUND($I57*P57,4)</f>
        <v>0</v>
      </c>
      <c r="S57" s="38"/>
      <c r="T57" s="38"/>
      <c r="U57" s="38"/>
      <c r="V57" s="38"/>
      <c r="W57" s="39"/>
    </row>
    <row r="58" spans="1:23" ht="89.25" x14ac:dyDescent="0.25">
      <c r="A58" s="52" t="s">
        <v>190</v>
      </c>
      <c r="B58" s="11">
        <v>3</v>
      </c>
      <c r="C58" s="31" t="s">
        <v>191</v>
      </c>
      <c r="D58" s="31" t="s">
        <v>186</v>
      </c>
      <c r="E58" s="31" t="s">
        <v>187</v>
      </c>
      <c r="F58" s="31" t="s">
        <v>86</v>
      </c>
      <c r="G58" s="31" t="s">
        <v>86</v>
      </c>
      <c r="H58" s="32" t="s">
        <v>87</v>
      </c>
      <c r="I58" s="33">
        <v>20</v>
      </c>
      <c r="J58" s="56"/>
      <c r="K58" s="11">
        <v>1</v>
      </c>
      <c r="L58" s="34"/>
      <c r="M58" s="35"/>
      <c r="N58" s="36"/>
      <c r="O58" s="37">
        <f>ROUND(ROUND(L58,4)*(1-M58),4)</f>
        <v>0</v>
      </c>
      <c r="P58" s="37">
        <f>ROUND(ROUND(O58,4)*(1+N58),4)</f>
        <v>0</v>
      </c>
      <c r="Q58" s="37">
        <f>ROUND($I58*O58,4)</f>
        <v>0</v>
      </c>
      <c r="R58" s="37">
        <f>ROUND($I58*P58,4)</f>
        <v>0</v>
      </c>
      <c r="S58" s="38"/>
      <c r="T58" s="38"/>
      <c r="U58" s="38"/>
      <c r="V58" s="38"/>
      <c r="W58" s="39"/>
    </row>
    <row r="59" spans="1:23" ht="89.25" x14ac:dyDescent="0.25">
      <c r="A59" s="52" t="s">
        <v>192</v>
      </c>
      <c r="B59" s="11">
        <v>4</v>
      </c>
      <c r="C59" s="31" t="s">
        <v>193</v>
      </c>
      <c r="D59" s="31" t="s">
        <v>186</v>
      </c>
      <c r="E59" s="31" t="s">
        <v>187</v>
      </c>
      <c r="F59" s="31" t="s">
        <v>86</v>
      </c>
      <c r="G59" s="31" t="s">
        <v>86</v>
      </c>
      <c r="H59" s="32" t="s">
        <v>87</v>
      </c>
      <c r="I59" s="33">
        <v>20</v>
      </c>
      <c r="J59" s="56"/>
      <c r="K59" s="11">
        <v>1</v>
      </c>
      <c r="L59" s="34"/>
      <c r="M59" s="35"/>
      <c r="N59" s="36"/>
      <c r="O59" s="37">
        <f>ROUND(ROUND(L59,4)*(1-M59),4)</f>
        <v>0</v>
      </c>
      <c r="P59" s="37">
        <f>ROUND(ROUND(O59,4)*(1+N59),4)</f>
        <v>0</v>
      </c>
      <c r="Q59" s="37">
        <f>ROUND($I59*O59,4)</f>
        <v>0</v>
      </c>
      <c r="R59" s="37">
        <f>ROUND($I59*P59,4)</f>
        <v>0</v>
      </c>
      <c r="S59" s="38"/>
      <c r="T59" s="38"/>
      <c r="U59" s="38"/>
      <c r="V59" s="38"/>
      <c r="W59" s="39"/>
    </row>
    <row r="60" spans="1:23" ht="140.25" x14ac:dyDescent="0.25">
      <c r="A60" s="52" t="s">
        <v>194</v>
      </c>
      <c r="B60" s="11">
        <v>5</v>
      </c>
      <c r="C60" s="31" t="s">
        <v>195</v>
      </c>
      <c r="D60" s="31" t="s">
        <v>186</v>
      </c>
      <c r="E60" s="31" t="s">
        <v>196</v>
      </c>
      <c r="F60" s="31" t="s">
        <v>86</v>
      </c>
      <c r="G60" s="31" t="s">
        <v>86</v>
      </c>
      <c r="H60" s="32" t="s">
        <v>87</v>
      </c>
      <c r="I60" s="33">
        <v>40</v>
      </c>
      <c r="J60" s="57">
        <v>1</v>
      </c>
      <c r="K60" s="11">
        <v>1</v>
      </c>
      <c r="L60" s="34"/>
      <c r="M60" s="35"/>
      <c r="N60" s="36"/>
      <c r="O60" s="37">
        <f>ROUND(ROUND(L60,4)*(1-M60),4)</f>
        <v>0</v>
      </c>
      <c r="P60" s="37">
        <f>ROUND(ROUND(O60,4)*(1+N60),4)</f>
        <v>0</v>
      </c>
      <c r="Q60" s="37">
        <f>ROUND($I60*O60,4)</f>
        <v>0</v>
      </c>
      <c r="R60" s="37">
        <f>ROUND($I60*P60,4)</f>
        <v>0</v>
      </c>
      <c r="S60" s="38"/>
      <c r="T60" s="38"/>
      <c r="U60" s="38"/>
      <c r="V60" s="38"/>
      <c r="W60" s="39"/>
    </row>
    <row r="61" spans="1:23" ht="140.25" x14ac:dyDescent="0.25">
      <c r="A61" s="52" t="s">
        <v>197</v>
      </c>
      <c r="B61" s="11">
        <v>6</v>
      </c>
      <c r="C61" s="31" t="s">
        <v>198</v>
      </c>
      <c r="D61" s="31" t="s">
        <v>186</v>
      </c>
      <c r="E61" s="31" t="s">
        <v>196</v>
      </c>
      <c r="F61" s="31" t="s">
        <v>86</v>
      </c>
      <c r="G61" s="31" t="s">
        <v>86</v>
      </c>
      <c r="H61" s="32" t="s">
        <v>87</v>
      </c>
      <c r="I61" s="33">
        <v>20</v>
      </c>
      <c r="J61" s="56"/>
      <c r="K61" s="11">
        <v>1</v>
      </c>
      <c r="L61" s="34"/>
      <c r="M61" s="35"/>
      <c r="N61" s="36"/>
      <c r="O61" s="37">
        <f>ROUND(ROUND(L61,4)*(1-M61),4)</f>
        <v>0</v>
      </c>
      <c r="P61" s="37">
        <f>ROUND(ROUND(O61,4)*(1+N61),4)</f>
        <v>0</v>
      </c>
      <c r="Q61" s="37">
        <f>ROUND($I61*O61,4)</f>
        <v>0</v>
      </c>
      <c r="R61" s="37">
        <f>ROUND($I61*P61,4)</f>
        <v>0</v>
      </c>
      <c r="S61" s="38"/>
      <c r="T61" s="38"/>
      <c r="U61" s="38"/>
      <c r="V61" s="38"/>
      <c r="W61" s="39"/>
    </row>
    <row r="62" spans="1:23" ht="140.25" x14ac:dyDescent="0.25">
      <c r="A62" s="52" t="s">
        <v>199</v>
      </c>
      <c r="B62" s="11">
        <v>7</v>
      </c>
      <c r="C62" s="31" t="s">
        <v>200</v>
      </c>
      <c r="D62" s="31" t="s">
        <v>186</v>
      </c>
      <c r="E62" s="31" t="s">
        <v>196</v>
      </c>
      <c r="F62" s="31" t="s">
        <v>86</v>
      </c>
      <c r="G62" s="31" t="s">
        <v>86</v>
      </c>
      <c r="H62" s="32" t="s">
        <v>87</v>
      </c>
      <c r="I62" s="33">
        <v>20</v>
      </c>
      <c r="J62" s="56"/>
      <c r="K62" s="11">
        <v>1</v>
      </c>
      <c r="L62" s="34"/>
      <c r="M62" s="35"/>
      <c r="N62" s="36"/>
      <c r="O62" s="37">
        <f>ROUND(ROUND(L62,4)*(1-M62),4)</f>
        <v>0</v>
      </c>
      <c r="P62" s="37">
        <f>ROUND(ROUND(O62,4)*(1+N62),4)</f>
        <v>0</v>
      </c>
      <c r="Q62" s="37">
        <f>ROUND($I62*O62,4)</f>
        <v>0</v>
      </c>
      <c r="R62" s="37">
        <f>ROUND($I62*P62,4)</f>
        <v>0</v>
      </c>
      <c r="S62" s="38"/>
      <c r="T62" s="38"/>
      <c r="U62" s="38"/>
      <c r="V62" s="38"/>
      <c r="W62" s="39"/>
    </row>
    <row r="63" spans="1:23" ht="140.25" x14ac:dyDescent="0.25">
      <c r="A63" s="52" t="s">
        <v>201</v>
      </c>
      <c r="B63" s="11">
        <v>8</v>
      </c>
      <c r="C63" s="31" t="s">
        <v>202</v>
      </c>
      <c r="D63" s="31" t="s">
        <v>186</v>
      </c>
      <c r="E63" s="31" t="s">
        <v>196</v>
      </c>
      <c r="F63" s="31" t="s">
        <v>86</v>
      </c>
      <c r="G63" s="31" t="s">
        <v>86</v>
      </c>
      <c r="H63" s="32" t="s">
        <v>87</v>
      </c>
      <c r="I63" s="33">
        <v>20</v>
      </c>
      <c r="J63" s="56"/>
      <c r="K63" s="11">
        <v>1</v>
      </c>
      <c r="L63" s="34"/>
      <c r="M63" s="35"/>
      <c r="N63" s="36"/>
      <c r="O63" s="37">
        <f>ROUND(ROUND(L63,4)*(1-M63),4)</f>
        <v>0</v>
      </c>
      <c r="P63" s="37">
        <f>ROUND(ROUND(O63,4)*(1+N63),4)</f>
        <v>0</v>
      </c>
      <c r="Q63" s="37">
        <f>ROUND($I63*O63,4)</f>
        <v>0</v>
      </c>
      <c r="R63" s="37">
        <f>ROUND($I63*P63,4)</f>
        <v>0</v>
      </c>
      <c r="S63" s="38"/>
      <c r="T63" s="38"/>
      <c r="U63" s="38"/>
      <c r="V63" s="38"/>
      <c r="W63" s="39"/>
    </row>
    <row r="64" spans="1:23" ht="63.75" x14ac:dyDescent="0.25">
      <c r="A64" s="52" t="s">
        <v>203</v>
      </c>
      <c r="B64" s="11">
        <v>9</v>
      </c>
      <c r="C64" s="31" t="s">
        <v>204</v>
      </c>
      <c r="D64" s="31" t="s">
        <v>205</v>
      </c>
      <c r="E64" s="31" t="s">
        <v>206</v>
      </c>
      <c r="F64" s="31" t="s">
        <v>86</v>
      </c>
      <c r="G64" s="31" t="s">
        <v>86</v>
      </c>
      <c r="H64" s="32" t="s">
        <v>87</v>
      </c>
      <c r="I64" s="33">
        <v>60</v>
      </c>
      <c r="J64" s="57">
        <v>1</v>
      </c>
      <c r="K64" s="11">
        <v>1</v>
      </c>
      <c r="L64" s="34"/>
      <c r="M64" s="35"/>
      <c r="N64" s="36"/>
      <c r="O64" s="37">
        <f>ROUND(ROUND(L64,4)*(1-M64),4)</f>
        <v>0</v>
      </c>
      <c r="P64" s="37">
        <f>ROUND(ROUND(O64,4)*(1+N64),4)</f>
        <v>0</v>
      </c>
      <c r="Q64" s="37">
        <f>ROUND($I64*O64,4)</f>
        <v>0</v>
      </c>
      <c r="R64" s="37">
        <f>ROUND($I64*P64,4)</f>
        <v>0</v>
      </c>
      <c r="S64" s="38"/>
      <c r="T64" s="38"/>
      <c r="U64" s="38"/>
      <c r="V64" s="38"/>
      <c r="W64" s="39"/>
    </row>
    <row r="65" spans="1:23" ht="63.75" x14ac:dyDescent="0.25">
      <c r="A65" s="52" t="s">
        <v>207</v>
      </c>
      <c r="B65" s="11">
        <v>10</v>
      </c>
      <c r="C65" s="31" t="s">
        <v>208</v>
      </c>
      <c r="D65" s="31" t="s">
        <v>205</v>
      </c>
      <c r="E65" s="31" t="s">
        <v>206</v>
      </c>
      <c r="F65" s="31" t="s">
        <v>86</v>
      </c>
      <c r="G65" s="31" t="s">
        <v>86</v>
      </c>
      <c r="H65" s="32" t="s">
        <v>87</v>
      </c>
      <c r="I65" s="33">
        <v>60</v>
      </c>
      <c r="J65" s="56"/>
      <c r="K65" s="11">
        <v>1</v>
      </c>
      <c r="L65" s="34"/>
      <c r="M65" s="35"/>
      <c r="N65" s="36"/>
      <c r="O65" s="37">
        <f>ROUND(ROUND(L65,4)*(1-M65),4)</f>
        <v>0</v>
      </c>
      <c r="P65" s="37">
        <f>ROUND(ROUND(O65,4)*(1+N65),4)</f>
        <v>0</v>
      </c>
      <c r="Q65" s="37">
        <f>ROUND($I65*O65,4)</f>
        <v>0</v>
      </c>
      <c r="R65" s="37">
        <f>ROUND($I65*P65,4)</f>
        <v>0</v>
      </c>
      <c r="S65" s="38"/>
      <c r="T65" s="38"/>
      <c r="U65" s="38"/>
      <c r="V65" s="38"/>
      <c r="W65" s="39"/>
    </row>
    <row r="66" spans="1:23" ht="63.75" x14ac:dyDescent="0.25">
      <c r="A66" s="52" t="s">
        <v>209</v>
      </c>
      <c r="B66" s="11">
        <v>11</v>
      </c>
      <c r="C66" s="31" t="s">
        <v>210</v>
      </c>
      <c r="D66" s="31" t="s">
        <v>205</v>
      </c>
      <c r="E66" s="31" t="s">
        <v>206</v>
      </c>
      <c r="F66" s="31" t="s">
        <v>86</v>
      </c>
      <c r="G66" s="31" t="s">
        <v>86</v>
      </c>
      <c r="H66" s="32" t="s">
        <v>87</v>
      </c>
      <c r="I66" s="33">
        <v>20</v>
      </c>
      <c r="J66" s="56"/>
      <c r="K66" s="11">
        <v>1</v>
      </c>
      <c r="L66" s="34"/>
      <c r="M66" s="35"/>
      <c r="N66" s="36"/>
      <c r="O66" s="37">
        <f>ROUND(ROUND(L66,4)*(1-M66),4)</f>
        <v>0</v>
      </c>
      <c r="P66" s="37">
        <f>ROUND(ROUND(O66,4)*(1+N66),4)</f>
        <v>0</v>
      </c>
      <c r="Q66" s="37">
        <f>ROUND($I66*O66,4)</f>
        <v>0</v>
      </c>
      <c r="R66" s="37">
        <f>ROUND($I66*P66,4)</f>
        <v>0</v>
      </c>
      <c r="S66" s="38"/>
      <c r="T66" s="38"/>
      <c r="U66" s="38"/>
      <c r="V66" s="38"/>
      <c r="W66" s="39"/>
    </row>
    <row r="67" spans="1:23" ht="63.75" x14ac:dyDescent="0.25">
      <c r="A67" s="52" t="s">
        <v>211</v>
      </c>
      <c r="B67" s="11">
        <v>12</v>
      </c>
      <c r="C67" s="31" t="s">
        <v>212</v>
      </c>
      <c r="D67" s="31" t="s">
        <v>205</v>
      </c>
      <c r="E67" s="31" t="s">
        <v>206</v>
      </c>
      <c r="F67" s="31" t="s">
        <v>86</v>
      </c>
      <c r="G67" s="31" t="s">
        <v>86</v>
      </c>
      <c r="H67" s="32" t="s">
        <v>87</v>
      </c>
      <c r="I67" s="33">
        <v>20</v>
      </c>
      <c r="J67" s="56"/>
      <c r="K67" s="11">
        <v>1</v>
      </c>
      <c r="L67" s="34"/>
      <c r="M67" s="35"/>
      <c r="N67" s="36"/>
      <c r="O67" s="37">
        <f>ROUND(ROUND(L67,4)*(1-M67),4)</f>
        <v>0</v>
      </c>
      <c r="P67" s="37">
        <f>ROUND(ROUND(O67,4)*(1+N67),4)</f>
        <v>0</v>
      </c>
      <c r="Q67" s="37">
        <f>ROUND($I67*O67,4)</f>
        <v>0</v>
      </c>
      <c r="R67" s="37">
        <f>ROUND($I67*P67,4)</f>
        <v>0</v>
      </c>
      <c r="S67" s="38"/>
      <c r="T67" s="38"/>
      <c r="U67" s="38"/>
      <c r="V67" s="38"/>
      <c r="W67" s="39"/>
    </row>
    <row r="68" spans="1:23" ht="63.75" x14ac:dyDescent="0.25">
      <c r="A68" s="52" t="s">
        <v>213</v>
      </c>
      <c r="B68" s="11">
        <v>13</v>
      </c>
      <c r="C68" s="31" t="s">
        <v>214</v>
      </c>
      <c r="D68" s="31" t="s">
        <v>205</v>
      </c>
      <c r="E68" s="31" t="s">
        <v>206</v>
      </c>
      <c r="F68" s="31" t="s">
        <v>86</v>
      </c>
      <c r="G68" s="31" t="s">
        <v>86</v>
      </c>
      <c r="H68" s="32" t="s">
        <v>87</v>
      </c>
      <c r="I68" s="33">
        <v>20</v>
      </c>
      <c r="J68" s="56"/>
      <c r="K68" s="11">
        <v>1</v>
      </c>
      <c r="L68" s="34"/>
      <c r="M68" s="35"/>
      <c r="N68" s="36"/>
      <c r="O68" s="37">
        <f>ROUND(ROUND(L68,4)*(1-M68),4)</f>
        <v>0</v>
      </c>
      <c r="P68" s="37">
        <f>ROUND(ROUND(O68,4)*(1+N68),4)</f>
        <v>0</v>
      </c>
      <c r="Q68" s="37">
        <f>ROUND($I68*O68,4)</f>
        <v>0</v>
      </c>
      <c r="R68" s="37">
        <f>ROUND($I68*P68,4)</f>
        <v>0</v>
      </c>
      <c r="S68" s="38"/>
      <c r="T68" s="38"/>
      <c r="U68" s="38"/>
      <c r="V68" s="38"/>
      <c r="W68" s="39"/>
    </row>
    <row r="69" spans="1:23" ht="63.75" x14ac:dyDescent="0.25">
      <c r="A69" s="52" t="s">
        <v>215</v>
      </c>
      <c r="B69" s="11">
        <v>14</v>
      </c>
      <c r="C69" s="31" t="s">
        <v>216</v>
      </c>
      <c r="D69" s="31" t="s">
        <v>205</v>
      </c>
      <c r="E69" s="31" t="s">
        <v>206</v>
      </c>
      <c r="F69" s="31" t="s">
        <v>86</v>
      </c>
      <c r="G69" s="31" t="s">
        <v>86</v>
      </c>
      <c r="H69" s="32" t="s">
        <v>87</v>
      </c>
      <c r="I69" s="33">
        <v>10</v>
      </c>
      <c r="J69" s="56"/>
      <c r="K69" s="11">
        <v>1</v>
      </c>
      <c r="L69" s="34"/>
      <c r="M69" s="35"/>
      <c r="N69" s="36"/>
      <c r="O69" s="37">
        <f>ROUND(ROUND(L69,4)*(1-M69),4)</f>
        <v>0</v>
      </c>
      <c r="P69" s="37">
        <f>ROUND(ROUND(O69,4)*(1+N69),4)</f>
        <v>0</v>
      </c>
      <c r="Q69" s="37">
        <f>ROUND($I69*O69,4)</f>
        <v>0</v>
      </c>
      <c r="R69" s="37">
        <f>ROUND($I69*P69,4)</f>
        <v>0</v>
      </c>
      <c r="S69" s="38"/>
      <c r="T69" s="38"/>
      <c r="U69" s="38"/>
      <c r="V69" s="38"/>
      <c r="W69" s="39"/>
    </row>
    <row r="70" spans="1:23" ht="63.75" x14ac:dyDescent="0.25">
      <c r="A70" s="52" t="s">
        <v>217</v>
      </c>
      <c r="B70" s="11">
        <v>15</v>
      </c>
      <c r="C70" s="31" t="s">
        <v>218</v>
      </c>
      <c r="D70" s="31" t="s">
        <v>205</v>
      </c>
      <c r="E70" s="31" t="s">
        <v>206</v>
      </c>
      <c r="F70" s="31" t="s">
        <v>86</v>
      </c>
      <c r="G70" s="31" t="s">
        <v>86</v>
      </c>
      <c r="H70" s="32" t="s">
        <v>87</v>
      </c>
      <c r="I70" s="33">
        <v>10</v>
      </c>
      <c r="J70" s="56"/>
      <c r="K70" s="11">
        <v>1</v>
      </c>
      <c r="L70" s="34"/>
      <c r="M70" s="35"/>
      <c r="N70" s="36"/>
      <c r="O70" s="37">
        <f>ROUND(ROUND(L70,4)*(1-M70),4)</f>
        <v>0</v>
      </c>
      <c r="P70" s="37">
        <f>ROUND(ROUND(O70,4)*(1+N70),4)</f>
        <v>0</v>
      </c>
      <c r="Q70" s="37">
        <f>ROUND($I70*O70,4)</f>
        <v>0</v>
      </c>
      <c r="R70" s="37">
        <f>ROUND($I70*P70,4)</f>
        <v>0</v>
      </c>
      <c r="S70" s="38"/>
      <c r="T70" s="38"/>
      <c r="U70" s="38"/>
      <c r="V70" s="38"/>
      <c r="W70" s="39"/>
    </row>
    <row r="71" spans="1:23" ht="63.75" x14ac:dyDescent="0.25">
      <c r="A71" s="52" t="s">
        <v>219</v>
      </c>
      <c r="B71" s="11">
        <v>16</v>
      </c>
      <c r="C71" s="31" t="s">
        <v>220</v>
      </c>
      <c r="D71" s="31" t="s">
        <v>205</v>
      </c>
      <c r="E71" s="31" t="s">
        <v>221</v>
      </c>
      <c r="F71" s="31" t="s">
        <v>86</v>
      </c>
      <c r="G71" s="31" t="s">
        <v>86</v>
      </c>
      <c r="H71" s="32" t="s">
        <v>87</v>
      </c>
      <c r="I71" s="33">
        <v>60</v>
      </c>
      <c r="J71" s="57">
        <v>1</v>
      </c>
      <c r="K71" s="11">
        <v>1</v>
      </c>
      <c r="L71" s="34"/>
      <c r="M71" s="35"/>
      <c r="N71" s="36"/>
      <c r="O71" s="37">
        <f>ROUND(ROUND(L71,4)*(1-M71),4)</f>
        <v>0</v>
      </c>
      <c r="P71" s="37">
        <f>ROUND(ROUND(O71,4)*(1+N71),4)</f>
        <v>0</v>
      </c>
      <c r="Q71" s="37">
        <f>ROUND($I71*O71,4)</f>
        <v>0</v>
      </c>
      <c r="R71" s="37">
        <f>ROUND($I71*P71,4)</f>
        <v>0</v>
      </c>
      <c r="S71" s="38"/>
      <c r="T71" s="38"/>
      <c r="U71" s="38"/>
      <c r="V71" s="38"/>
      <c r="W71" s="39"/>
    </row>
    <row r="72" spans="1:23" ht="63.75" x14ac:dyDescent="0.25">
      <c r="A72" s="52" t="s">
        <v>222</v>
      </c>
      <c r="B72" s="11">
        <v>17</v>
      </c>
      <c r="C72" s="31" t="s">
        <v>223</v>
      </c>
      <c r="D72" s="31" t="s">
        <v>205</v>
      </c>
      <c r="E72" s="31" t="s">
        <v>221</v>
      </c>
      <c r="F72" s="31" t="s">
        <v>86</v>
      </c>
      <c r="G72" s="31" t="s">
        <v>86</v>
      </c>
      <c r="H72" s="32" t="s">
        <v>87</v>
      </c>
      <c r="I72" s="33">
        <v>60</v>
      </c>
      <c r="J72" s="56"/>
      <c r="K72" s="11">
        <v>1</v>
      </c>
      <c r="L72" s="34"/>
      <c r="M72" s="35"/>
      <c r="N72" s="36"/>
      <c r="O72" s="37">
        <f>ROUND(ROUND(L72,4)*(1-M72),4)</f>
        <v>0</v>
      </c>
      <c r="P72" s="37">
        <f>ROUND(ROUND(O72,4)*(1+N72),4)</f>
        <v>0</v>
      </c>
      <c r="Q72" s="37">
        <f>ROUND($I72*O72,4)</f>
        <v>0</v>
      </c>
      <c r="R72" s="37">
        <f>ROUND($I72*P72,4)</f>
        <v>0</v>
      </c>
      <c r="S72" s="38"/>
      <c r="T72" s="38"/>
      <c r="U72" s="38"/>
      <c r="V72" s="38"/>
      <c r="W72" s="39"/>
    </row>
    <row r="73" spans="1:23" ht="63.75" x14ac:dyDescent="0.25">
      <c r="A73" s="52" t="s">
        <v>224</v>
      </c>
      <c r="B73" s="11">
        <v>18</v>
      </c>
      <c r="C73" s="31" t="s">
        <v>225</v>
      </c>
      <c r="D73" s="31" t="s">
        <v>205</v>
      </c>
      <c r="E73" s="31" t="s">
        <v>221</v>
      </c>
      <c r="F73" s="31" t="s">
        <v>86</v>
      </c>
      <c r="G73" s="31" t="s">
        <v>86</v>
      </c>
      <c r="H73" s="32" t="s">
        <v>87</v>
      </c>
      <c r="I73" s="33">
        <v>20</v>
      </c>
      <c r="J73" s="56"/>
      <c r="K73" s="11">
        <v>1</v>
      </c>
      <c r="L73" s="34"/>
      <c r="M73" s="35"/>
      <c r="N73" s="36"/>
      <c r="O73" s="37">
        <f>ROUND(ROUND(L73,4)*(1-M73),4)</f>
        <v>0</v>
      </c>
      <c r="P73" s="37">
        <f>ROUND(ROUND(O73,4)*(1+N73),4)</f>
        <v>0</v>
      </c>
      <c r="Q73" s="37">
        <f>ROUND($I73*O73,4)</f>
        <v>0</v>
      </c>
      <c r="R73" s="37">
        <f>ROUND($I73*P73,4)</f>
        <v>0</v>
      </c>
      <c r="S73" s="38"/>
      <c r="T73" s="38"/>
      <c r="U73" s="38"/>
      <c r="V73" s="38"/>
      <c r="W73" s="39"/>
    </row>
    <row r="74" spans="1:23" ht="63.75" x14ac:dyDescent="0.25">
      <c r="A74" s="52" t="s">
        <v>226</v>
      </c>
      <c r="B74" s="11">
        <v>19</v>
      </c>
      <c r="C74" s="31" t="s">
        <v>227</v>
      </c>
      <c r="D74" s="31" t="s">
        <v>205</v>
      </c>
      <c r="E74" s="31" t="s">
        <v>221</v>
      </c>
      <c r="F74" s="31" t="s">
        <v>86</v>
      </c>
      <c r="G74" s="31" t="s">
        <v>86</v>
      </c>
      <c r="H74" s="32" t="s">
        <v>87</v>
      </c>
      <c r="I74" s="33">
        <v>20</v>
      </c>
      <c r="J74" s="56"/>
      <c r="K74" s="11">
        <v>1</v>
      </c>
      <c r="L74" s="34"/>
      <c r="M74" s="35"/>
      <c r="N74" s="36"/>
      <c r="O74" s="37">
        <f>ROUND(ROUND(L74,4)*(1-M74),4)</f>
        <v>0</v>
      </c>
      <c r="P74" s="37">
        <f>ROUND(ROUND(O74,4)*(1+N74),4)</f>
        <v>0</v>
      </c>
      <c r="Q74" s="37">
        <f>ROUND($I74*O74,4)</f>
        <v>0</v>
      </c>
      <c r="R74" s="37">
        <f>ROUND($I74*P74,4)</f>
        <v>0</v>
      </c>
      <c r="S74" s="38"/>
      <c r="T74" s="38"/>
      <c r="U74" s="38"/>
      <c r="V74" s="38"/>
      <c r="W74" s="39"/>
    </row>
    <row r="75" spans="1:23" ht="63.75" x14ac:dyDescent="0.25">
      <c r="A75" s="52" t="s">
        <v>228</v>
      </c>
      <c r="B75" s="11">
        <v>20</v>
      </c>
      <c r="C75" s="31" t="s">
        <v>229</v>
      </c>
      <c r="D75" s="31" t="s">
        <v>205</v>
      </c>
      <c r="E75" s="31" t="s">
        <v>221</v>
      </c>
      <c r="F75" s="31" t="s">
        <v>86</v>
      </c>
      <c r="G75" s="31" t="s">
        <v>86</v>
      </c>
      <c r="H75" s="32" t="s">
        <v>87</v>
      </c>
      <c r="I75" s="33">
        <v>20</v>
      </c>
      <c r="J75" s="56"/>
      <c r="K75" s="11">
        <v>1</v>
      </c>
      <c r="L75" s="34"/>
      <c r="M75" s="35"/>
      <c r="N75" s="36"/>
      <c r="O75" s="37">
        <f>ROUND(ROUND(L75,4)*(1-M75),4)</f>
        <v>0</v>
      </c>
      <c r="P75" s="37">
        <f>ROUND(ROUND(O75,4)*(1+N75),4)</f>
        <v>0</v>
      </c>
      <c r="Q75" s="37">
        <f>ROUND($I75*O75,4)</f>
        <v>0</v>
      </c>
      <c r="R75" s="37">
        <f>ROUND($I75*P75,4)</f>
        <v>0</v>
      </c>
      <c r="S75" s="38"/>
      <c r="T75" s="38"/>
      <c r="U75" s="38"/>
      <c r="V75" s="38"/>
      <c r="W75" s="39"/>
    </row>
    <row r="76" spans="1:23" ht="63.75" x14ac:dyDescent="0.25">
      <c r="A76" s="52" t="s">
        <v>230</v>
      </c>
      <c r="B76" s="11">
        <v>21</v>
      </c>
      <c r="C76" s="31" t="s">
        <v>231</v>
      </c>
      <c r="D76" s="31" t="s">
        <v>205</v>
      </c>
      <c r="E76" s="31" t="s">
        <v>221</v>
      </c>
      <c r="F76" s="31" t="s">
        <v>86</v>
      </c>
      <c r="G76" s="31" t="s">
        <v>86</v>
      </c>
      <c r="H76" s="32" t="s">
        <v>87</v>
      </c>
      <c r="I76" s="33">
        <v>10</v>
      </c>
      <c r="J76" s="56"/>
      <c r="K76" s="11">
        <v>1</v>
      </c>
      <c r="L76" s="34"/>
      <c r="M76" s="35"/>
      <c r="N76" s="36"/>
      <c r="O76" s="37">
        <f>ROUND(ROUND(L76,4)*(1-M76),4)</f>
        <v>0</v>
      </c>
      <c r="P76" s="37">
        <f>ROUND(ROUND(O76,4)*(1+N76),4)</f>
        <v>0</v>
      </c>
      <c r="Q76" s="37">
        <f>ROUND($I76*O76,4)</f>
        <v>0</v>
      </c>
      <c r="R76" s="37">
        <f>ROUND($I76*P76,4)</f>
        <v>0</v>
      </c>
      <c r="S76" s="38"/>
      <c r="T76" s="38"/>
      <c r="U76" s="38"/>
      <c r="V76" s="38"/>
      <c r="W76" s="39"/>
    </row>
    <row r="77" spans="1:23" ht="64.5" thickBot="1" x14ac:dyDescent="0.3">
      <c r="A77" s="53" t="s">
        <v>232</v>
      </c>
      <c r="B77" s="13">
        <v>22</v>
      </c>
      <c r="C77" s="40" t="s">
        <v>233</v>
      </c>
      <c r="D77" s="40" t="s">
        <v>205</v>
      </c>
      <c r="E77" s="40" t="s">
        <v>221</v>
      </c>
      <c r="F77" s="40" t="s">
        <v>86</v>
      </c>
      <c r="G77" s="40" t="s">
        <v>86</v>
      </c>
      <c r="H77" s="41" t="s">
        <v>87</v>
      </c>
      <c r="I77" s="42">
        <v>10</v>
      </c>
      <c r="J77" s="62"/>
      <c r="K77" s="13">
        <v>1</v>
      </c>
      <c r="L77" s="43"/>
      <c r="M77" s="44"/>
      <c r="N77" s="45"/>
      <c r="O77" s="46">
        <f>ROUND(ROUND(L77,4)*(1-M77),4)</f>
        <v>0</v>
      </c>
      <c r="P77" s="46">
        <f>ROUND(ROUND(O77,4)*(1+N77),4)</f>
        <v>0</v>
      </c>
      <c r="Q77" s="46">
        <f>ROUND($I77*O77,4)</f>
        <v>0</v>
      </c>
      <c r="R77" s="46">
        <f>ROUND($I77*P77,4)</f>
        <v>0</v>
      </c>
      <c r="S77" s="47"/>
      <c r="T77" s="47"/>
      <c r="U77" s="47"/>
      <c r="V77" s="47"/>
      <c r="W77" s="48"/>
    </row>
    <row r="78" spans="1:23" ht="13.5" thickBot="1" x14ac:dyDescent="0.3">
      <c r="P78" s="59" t="s">
        <v>156</v>
      </c>
      <c r="Q78" s="60">
        <f>SUM(Q56:Q77)</f>
        <v>0</v>
      </c>
      <c r="R78" s="61">
        <f>SUM(R56:R77)</f>
        <v>0</v>
      </c>
    </row>
    <row r="80" spans="1:23" ht="13.5" thickBot="1" x14ac:dyDescent="0.3"/>
    <row r="81" spans="1:23" ht="13.5" thickBot="1" x14ac:dyDescent="0.3">
      <c r="A81" s="49" t="s">
        <v>54</v>
      </c>
      <c r="B81" s="54" t="s">
        <v>234</v>
      </c>
      <c r="C81" s="18" t="s">
        <v>235</v>
      </c>
      <c r="D81" s="18"/>
      <c r="E81" s="18"/>
      <c r="F81" s="18"/>
      <c r="G81" s="18"/>
      <c r="H81" s="18" t="s">
        <v>57</v>
      </c>
      <c r="I81" s="18"/>
      <c r="J81" s="8"/>
      <c r="K81" s="7"/>
      <c r="L81" s="18" t="s">
        <v>236</v>
      </c>
      <c r="M81" s="18"/>
      <c r="N81" s="18"/>
      <c r="O81" s="18"/>
      <c r="P81" s="18"/>
      <c r="Q81" s="18"/>
      <c r="R81" s="18"/>
      <c r="S81" s="18"/>
      <c r="T81" s="18"/>
      <c r="U81" s="18"/>
      <c r="V81" s="18"/>
      <c r="W81" s="8"/>
    </row>
    <row r="82" spans="1:23" ht="26.25" thickBot="1" x14ac:dyDescent="0.3">
      <c r="A82" s="50" t="s">
        <v>59</v>
      </c>
      <c r="B82" s="19" t="s">
        <v>60</v>
      </c>
      <c r="C82" s="20" t="s">
        <v>61</v>
      </c>
      <c r="D82" s="20" t="s">
        <v>62</v>
      </c>
      <c r="E82" s="20" t="s">
        <v>63</v>
      </c>
      <c r="F82" s="20" t="s">
        <v>64</v>
      </c>
      <c r="G82" s="20" t="s">
        <v>65</v>
      </c>
      <c r="H82" s="20" t="s">
        <v>66</v>
      </c>
      <c r="I82" s="20" t="s">
        <v>67</v>
      </c>
      <c r="J82" s="21" t="s">
        <v>68</v>
      </c>
      <c r="K82" s="19" t="s">
        <v>69</v>
      </c>
      <c r="L82" s="20" t="s">
        <v>70</v>
      </c>
      <c r="M82" s="20" t="s">
        <v>71</v>
      </c>
      <c r="N82" s="20" t="s">
        <v>72</v>
      </c>
      <c r="O82" s="20" t="s">
        <v>73</v>
      </c>
      <c r="P82" s="20" t="s">
        <v>74</v>
      </c>
      <c r="Q82" s="20" t="s">
        <v>75</v>
      </c>
      <c r="R82" s="20" t="s">
        <v>76</v>
      </c>
      <c r="S82" s="20" t="s">
        <v>77</v>
      </c>
      <c r="T82" s="20" t="s">
        <v>78</v>
      </c>
      <c r="U82" s="20" t="s">
        <v>79</v>
      </c>
      <c r="V82" s="20" t="s">
        <v>80</v>
      </c>
      <c r="W82" s="21" t="s">
        <v>81</v>
      </c>
    </row>
    <row r="83" spans="1:23" ht="63.75" x14ac:dyDescent="0.25">
      <c r="A83" s="51" t="s">
        <v>237</v>
      </c>
      <c r="B83" s="9">
        <v>1</v>
      </c>
      <c r="C83" s="22" t="s">
        <v>238</v>
      </c>
      <c r="D83" s="22" t="s">
        <v>205</v>
      </c>
      <c r="E83" s="22" t="s">
        <v>239</v>
      </c>
      <c r="F83" s="22" t="s">
        <v>86</v>
      </c>
      <c r="G83" s="22" t="s">
        <v>86</v>
      </c>
      <c r="H83" s="23" t="s">
        <v>87</v>
      </c>
      <c r="I83" s="24">
        <v>200</v>
      </c>
      <c r="J83" s="55">
        <v>1</v>
      </c>
      <c r="K83" s="9">
        <v>1</v>
      </c>
      <c r="L83" s="25"/>
      <c r="M83" s="26"/>
      <c r="N83" s="27"/>
      <c r="O83" s="28">
        <f>ROUND(ROUND(L83,4)*(1-M83),4)</f>
        <v>0</v>
      </c>
      <c r="P83" s="28">
        <f>ROUND(ROUND(O83,4)*(1+N83),4)</f>
        <v>0</v>
      </c>
      <c r="Q83" s="28">
        <f>ROUND($I83*O83,4)</f>
        <v>0</v>
      </c>
      <c r="R83" s="28">
        <f>ROUND($I83*P83,4)</f>
        <v>0</v>
      </c>
      <c r="S83" s="29"/>
      <c r="T83" s="29"/>
      <c r="U83" s="29"/>
      <c r="V83" s="29"/>
      <c r="W83" s="30"/>
    </row>
    <row r="84" spans="1:23" ht="63.75" x14ac:dyDescent="0.25">
      <c r="A84" s="52" t="s">
        <v>240</v>
      </c>
      <c r="B84" s="11">
        <v>2</v>
      </c>
      <c r="C84" s="31" t="s">
        <v>241</v>
      </c>
      <c r="D84" s="31" t="s">
        <v>205</v>
      </c>
      <c r="E84" s="31" t="s">
        <v>239</v>
      </c>
      <c r="F84" s="31" t="s">
        <v>86</v>
      </c>
      <c r="G84" s="31" t="s">
        <v>86</v>
      </c>
      <c r="H84" s="32" t="s">
        <v>87</v>
      </c>
      <c r="I84" s="33">
        <v>200</v>
      </c>
      <c r="J84" s="56"/>
      <c r="K84" s="11">
        <v>1</v>
      </c>
      <c r="L84" s="34"/>
      <c r="M84" s="35"/>
      <c r="N84" s="36"/>
      <c r="O84" s="37">
        <f>ROUND(ROUND(L84,4)*(1-M84),4)</f>
        <v>0</v>
      </c>
      <c r="P84" s="37">
        <f>ROUND(ROUND(O84,4)*(1+N84),4)</f>
        <v>0</v>
      </c>
      <c r="Q84" s="37">
        <f>ROUND($I84*O84,4)</f>
        <v>0</v>
      </c>
      <c r="R84" s="37">
        <f>ROUND($I84*P84,4)</f>
        <v>0</v>
      </c>
      <c r="S84" s="38"/>
      <c r="T84" s="38"/>
      <c r="U84" s="38"/>
      <c r="V84" s="38"/>
      <c r="W84" s="39"/>
    </row>
    <row r="85" spans="1:23" ht="63.75" x14ac:dyDescent="0.25">
      <c r="A85" s="52" t="s">
        <v>242</v>
      </c>
      <c r="B85" s="11">
        <v>3</v>
      </c>
      <c r="C85" s="31" t="s">
        <v>243</v>
      </c>
      <c r="D85" s="31" t="s">
        <v>205</v>
      </c>
      <c r="E85" s="31" t="s">
        <v>239</v>
      </c>
      <c r="F85" s="31" t="s">
        <v>86</v>
      </c>
      <c r="G85" s="31" t="s">
        <v>86</v>
      </c>
      <c r="H85" s="32" t="s">
        <v>87</v>
      </c>
      <c r="I85" s="33">
        <v>100</v>
      </c>
      <c r="J85" s="56"/>
      <c r="K85" s="11">
        <v>1</v>
      </c>
      <c r="L85" s="34"/>
      <c r="M85" s="35"/>
      <c r="N85" s="36"/>
      <c r="O85" s="37">
        <f>ROUND(ROUND(L85,4)*(1-M85),4)</f>
        <v>0</v>
      </c>
      <c r="P85" s="37">
        <f>ROUND(ROUND(O85,4)*(1+N85),4)</f>
        <v>0</v>
      </c>
      <c r="Q85" s="37">
        <f>ROUND($I85*O85,4)</f>
        <v>0</v>
      </c>
      <c r="R85" s="37">
        <f>ROUND($I85*P85,4)</f>
        <v>0</v>
      </c>
      <c r="S85" s="38"/>
      <c r="T85" s="38"/>
      <c r="U85" s="38"/>
      <c r="V85" s="38"/>
      <c r="W85" s="39"/>
    </row>
    <row r="86" spans="1:23" ht="63.75" x14ac:dyDescent="0.25">
      <c r="A86" s="52" t="s">
        <v>244</v>
      </c>
      <c r="B86" s="11">
        <v>4</v>
      </c>
      <c r="C86" s="31" t="s">
        <v>245</v>
      </c>
      <c r="D86" s="31" t="s">
        <v>205</v>
      </c>
      <c r="E86" s="31" t="s">
        <v>239</v>
      </c>
      <c r="F86" s="31" t="s">
        <v>86</v>
      </c>
      <c r="G86" s="31" t="s">
        <v>86</v>
      </c>
      <c r="H86" s="32" t="s">
        <v>87</v>
      </c>
      <c r="I86" s="33">
        <v>100</v>
      </c>
      <c r="J86" s="56"/>
      <c r="K86" s="11">
        <v>1</v>
      </c>
      <c r="L86" s="34"/>
      <c r="M86" s="35"/>
      <c r="N86" s="36"/>
      <c r="O86" s="37">
        <f>ROUND(ROUND(L86,4)*(1-M86),4)</f>
        <v>0</v>
      </c>
      <c r="P86" s="37">
        <f>ROUND(ROUND(O86,4)*(1+N86),4)</f>
        <v>0</v>
      </c>
      <c r="Q86" s="37">
        <f>ROUND($I86*O86,4)</f>
        <v>0</v>
      </c>
      <c r="R86" s="37">
        <f>ROUND($I86*P86,4)</f>
        <v>0</v>
      </c>
      <c r="S86" s="38"/>
      <c r="T86" s="38"/>
      <c r="U86" s="38"/>
      <c r="V86" s="38"/>
      <c r="W86" s="39"/>
    </row>
    <row r="87" spans="1:23" ht="63.75" x14ac:dyDescent="0.25">
      <c r="A87" s="52" t="s">
        <v>246</v>
      </c>
      <c r="B87" s="11">
        <v>5</v>
      </c>
      <c r="C87" s="31" t="s">
        <v>247</v>
      </c>
      <c r="D87" s="31" t="s">
        <v>248</v>
      </c>
      <c r="E87" s="31" t="s">
        <v>249</v>
      </c>
      <c r="F87" s="31" t="s">
        <v>86</v>
      </c>
      <c r="G87" s="31" t="s">
        <v>86</v>
      </c>
      <c r="H87" s="32" t="s">
        <v>87</v>
      </c>
      <c r="I87" s="33">
        <v>200</v>
      </c>
      <c r="J87" s="57">
        <v>1</v>
      </c>
      <c r="K87" s="11">
        <v>1</v>
      </c>
      <c r="L87" s="34"/>
      <c r="M87" s="35"/>
      <c r="N87" s="36"/>
      <c r="O87" s="37">
        <f>ROUND(ROUND(L87,4)*(1-M87),4)</f>
        <v>0</v>
      </c>
      <c r="P87" s="37">
        <f>ROUND(ROUND(O87,4)*(1+N87),4)</f>
        <v>0</v>
      </c>
      <c r="Q87" s="37">
        <f>ROUND($I87*O87,4)</f>
        <v>0</v>
      </c>
      <c r="R87" s="37">
        <f>ROUND($I87*P87,4)</f>
        <v>0</v>
      </c>
      <c r="S87" s="38"/>
      <c r="T87" s="38"/>
      <c r="U87" s="38"/>
      <c r="V87" s="38"/>
      <c r="W87" s="39"/>
    </row>
    <row r="88" spans="1:23" ht="63.75" x14ac:dyDescent="0.25">
      <c r="A88" s="52" t="s">
        <v>250</v>
      </c>
      <c r="B88" s="11">
        <v>6</v>
      </c>
      <c r="C88" s="31" t="s">
        <v>251</v>
      </c>
      <c r="D88" s="31" t="s">
        <v>248</v>
      </c>
      <c r="E88" s="31" t="s">
        <v>249</v>
      </c>
      <c r="F88" s="31" t="s">
        <v>86</v>
      </c>
      <c r="G88" s="31" t="s">
        <v>86</v>
      </c>
      <c r="H88" s="32" t="s">
        <v>87</v>
      </c>
      <c r="I88" s="33">
        <v>200</v>
      </c>
      <c r="J88" s="56"/>
      <c r="K88" s="11">
        <v>1</v>
      </c>
      <c r="L88" s="34"/>
      <c r="M88" s="35"/>
      <c r="N88" s="36"/>
      <c r="O88" s="37">
        <f>ROUND(ROUND(L88,4)*(1-M88),4)</f>
        <v>0</v>
      </c>
      <c r="P88" s="37">
        <f>ROUND(ROUND(O88,4)*(1+N88),4)</f>
        <v>0</v>
      </c>
      <c r="Q88" s="37">
        <f>ROUND($I88*O88,4)</f>
        <v>0</v>
      </c>
      <c r="R88" s="37">
        <f>ROUND($I88*P88,4)</f>
        <v>0</v>
      </c>
      <c r="S88" s="38"/>
      <c r="T88" s="38"/>
      <c r="U88" s="38"/>
      <c r="V88" s="38"/>
      <c r="W88" s="39"/>
    </row>
    <row r="89" spans="1:23" ht="63.75" x14ac:dyDescent="0.25">
      <c r="A89" s="52" t="s">
        <v>252</v>
      </c>
      <c r="B89" s="11">
        <v>7</v>
      </c>
      <c r="C89" s="31" t="s">
        <v>253</v>
      </c>
      <c r="D89" s="31" t="s">
        <v>248</v>
      </c>
      <c r="E89" s="31" t="s">
        <v>254</v>
      </c>
      <c r="F89" s="31" t="s">
        <v>86</v>
      </c>
      <c r="G89" s="31" t="s">
        <v>86</v>
      </c>
      <c r="H89" s="32" t="s">
        <v>87</v>
      </c>
      <c r="I89" s="33">
        <v>100</v>
      </c>
      <c r="J89" s="57">
        <v>1</v>
      </c>
      <c r="K89" s="11">
        <v>1</v>
      </c>
      <c r="L89" s="34"/>
      <c r="M89" s="35"/>
      <c r="N89" s="36"/>
      <c r="O89" s="37">
        <f>ROUND(ROUND(L89,4)*(1-M89),4)</f>
        <v>0</v>
      </c>
      <c r="P89" s="37">
        <f>ROUND(ROUND(O89,4)*(1+N89),4)</f>
        <v>0</v>
      </c>
      <c r="Q89" s="37">
        <f>ROUND($I89*O89,4)</f>
        <v>0</v>
      </c>
      <c r="R89" s="37">
        <f>ROUND($I89*P89,4)</f>
        <v>0</v>
      </c>
      <c r="S89" s="38"/>
      <c r="T89" s="38"/>
      <c r="U89" s="38"/>
      <c r="V89" s="38"/>
      <c r="W89" s="39"/>
    </row>
    <row r="90" spans="1:23" ht="63.75" x14ac:dyDescent="0.25">
      <c r="A90" s="52" t="s">
        <v>255</v>
      </c>
      <c r="B90" s="11">
        <v>8</v>
      </c>
      <c r="C90" s="31" t="s">
        <v>256</v>
      </c>
      <c r="D90" s="31" t="s">
        <v>248</v>
      </c>
      <c r="E90" s="31" t="s">
        <v>254</v>
      </c>
      <c r="F90" s="31" t="s">
        <v>86</v>
      </c>
      <c r="G90" s="31" t="s">
        <v>86</v>
      </c>
      <c r="H90" s="32" t="s">
        <v>87</v>
      </c>
      <c r="I90" s="33">
        <v>100</v>
      </c>
      <c r="J90" s="56"/>
      <c r="K90" s="11">
        <v>1</v>
      </c>
      <c r="L90" s="34"/>
      <c r="M90" s="35"/>
      <c r="N90" s="36"/>
      <c r="O90" s="37">
        <f>ROUND(ROUND(L90,4)*(1-M90),4)</f>
        <v>0</v>
      </c>
      <c r="P90" s="37">
        <f>ROUND(ROUND(O90,4)*(1+N90),4)</f>
        <v>0</v>
      </c>
      <c r="Q90" s="37">
        <f>ROUND($I90*O90,4)</f>
        <v>0</v>
      </c>
      <c r="R90" s="37">
        <f>ROUND($I90*P90,4)</f>
        <v>0</v>
      </c>
      <c r="S90" s="38"/>
      <c r="T90" s="38"/>
      <c r="U90" s="38"/>
      <c r="V90" s="38"/>
      <c r="W90" s="39"/>
    </row>
    <row r="91" spans="1:23" ht="63.75" x14ac:dyDescent="0.25">
      <c r="A91" s="52" t="s">
        <v>257</v>
      </c>
      <c r="B91" s="11">
        <v>9</v>
      </c>
      <c r="C91" s="31" t="s">
        <v>258</v>
      </c>
      <c r="D91" s="31" t="s">
        <v>248</v>
      </c>
      <c r="E91" s="31" t="s">
        <v>254</v>
      </c>
      <c r="F91" s="31" t="s">
        <v>86</v>
      </c>
      <c r="G91" s="31" t="s">
        <v>86</v>
      </c>
      <c r="H91" s="32" t="s">
        <v>87</v>
      </c>
      <c r="I91" s="33">
        <v>100</v>
      </c>
      <c r="J91" s="56"/>
      <c r="K91" s="11">
        <v>1</v>
      </c>
      <c r="L91" s="34"/>
      <c r="M91" s="35"/>
      <c r="N91" s="36"/>
      <c r="O91" s="37">
        <f>ROUND(ROUND(L91,4)*(1-M91),4)</f>
        <v>0</v>
      </c>
      <c r="P91" s="37">
        <f>ROUND(ROUND(O91,4)*(1+N91),4)</f>
        <v>0</v>
      </c>
      <c r="Q91" s="37">
        <f>ROUND($I91*O91,4)</f>
        <v>0</v>
      </c>
      <c r="R91" s="37">
        <f>ROUND($I91*P91,4)</f>
        <v>0</v>
      </c>
      <c r="S91" s="38"/>
      <c r="T91" s="38"/>
      <c r="U91" s="38"/>
      <c r="V91" s="38"/>
      <c r="W91" s="39"/>
    </row>
    <row r="92" spans="1:23" ht="63.75" x14ac:dyDescent="0.25">
      <c r="A92" s="52" t="s">
        <v>259</v>
      </c>
      <c r="B92" s="11">
        <v>10</v>
      </c>
      <c r="C92" s="31" t="s">
        <v>260</v>
      </c>
      <c r="D92" s="31" t="s">
        <v>248</v>
      </c>
      <c r="E92" s="31" t="s">
        <v>254</v>
      </c>
      <c r="F92" s="31" t="s">
        <v>86</v>
      </c>
      <c r="G92" s="31" t="s">
        <v>86</v>
      </c>
      <c r="H92" s="32" t="s">
        <v>87</v>
      </c>
      <c r="I92" s="33">
        <v>100</v>
      </c>
      <c r="J92" s="56"/>
      <c r="K92" s="11">
        <v>1</v>
      </c>
      <c r="L92" s="34"/>
      <c r="M92" s="35"/>
      <c r="N92" s="36"/>
      <c r="O92" s="37">
        <f>ROUND(ROUND(L92,4)*(1-M92),4)</f>
        <v>0</v>
      </c>
      <c r="P92" s="37">
        <f>ROUND(ROUND(O92,4)*(1+N92),4)</f>
        <v>0</v>
      </c>
      <c r="Q92" s="37">
        <f>ROUND($I92*O92,4)</f>
        <v>0</v>
      </c>
      <c r="R92" s="37">
        <f>ROUND($I92*P92,4)</f>
        <v>0</v>
      </c>
      <c r="S92" s="38"/>
      <c r="T92" s="38"/>
      <c r="U92" s="38"/>
      <c r="V92" s="38"/>
      <c r="W92" s="39"/>
    </row>
    <row r="93" spans="1:23" ht="64.5" thickBot="1" x14ac:dyDescent="0.3">
      <c r="A93" s="53" t="s">
        <v>261</v>
      </c>
      <c r="B93" s="13">
        <v>11</v>
      </c>
      <c r="C93" s="40" t="s">
        <v>262</v>
      </c>
      <c r="D93" s="40" t="s">
        <v>248</v>
      </c>
      <c r="E93" s="40" t="s">
        <v>254</v>
      </c>
      <c r="F93" s="40" t="s">
        <v>86</v>
      </c>
      <c r="G93" s="40" t="s">
        <v>86</v>
      </c>
      <c r="H93" s="41" t="s">
        <v>87</v>
      </c>
      <c r="I93" s="42">
        <v>100</v>
      </c>
      <c r="J93" s="62"/>
      <c r="K93" s="13">
        <v>1</v>
      </c>
      <c r="L93" s="43"/>
      <c r="M93" s="44"/>
      <c r="N93" s="45"/>
      <c r="O93" s="46">
        <f>ROUND(ROUND(L93,4)*(1-M93),4)</f>
        <v>0</v>
      </c>
      <c r="P93" s="46">
        <f>ROUND(ROUND(O93,4)*(1+N93),4)</f>
        <v>0</v>
      </c>
      <c r="Q93" s="46">
        <f>ROUND($I93*O93,4)</f>
        <v>0</v>
      </c>
      <c r="R93" s="46">
        <f>ROUND($I93*P93,4)</f>
        <v>0</v>
      </c>
      <c r="S93" s="47"/>
      <c r="T93" s="47"/>
      <c r="U93" s="47"/>
      <c r="V93" s="47"/>
      <c r="W93" s="48"/>
    </row>
    <row r="94" spans="1:23" ht="13.5" thickBot="1" x14ac:dyDescent="0.3">
      <c r="P94" s="59" t="s">
        <v>156</v>
      </c>
      <c r="Q94" s="60">
        <f>SUM(Q83:Q93)</f>
        <v>0</v>
      </c>
      <c r="R94" s="61">
        <f>SUM(R83:R93)</f>
        <v>0</v>
      </c>
    </row>
    <row r="96" spans="1:23" ht="13.5" thickBot="1" x14ac:dyDescent="0.3"/>
    <row r="97" spans="1:23" ht="13.5" thickBot="1" x14ac:dyDescent="0.3">
      <c r="A97" s="49" t="s">
        <v>54</v>
      </c>
      <c r="B97" s="54" t="s">
        <v>263</v>
      </c>
      <c r="C97" s="18" t="s">
        <v>264</v>
      </c>
      <c r="D97" s="18"/>
      <c r="E97" s="18"/>
      <c r="F97" s="18"/>
      <c r="G97" s="18"/>
      <c r="H97" s="18" t="s">
        <v>265</v>
      </c>
      <c r="I97" s="18"/>
      <c r="J97" s="8"/>
      <c r="K97" s="7"/>
      <c r="L97" s="18" t="s">
        <v>266</v>
      </c>
      <c r="M97" s="18"/>
      <c r="N97" s="18"/>
      <c r="O97" s="18"/>
      <c r="P97" s="18"/>
      <c r="Q97" s="18"/>
      <c r="R97" s="18"/>
      <c r="S97" s="18"/>
      <c r="T97" s="18"/>
      <c r="U97" s="18"/>
      <c r="V97" s="18"/>
      <c r="W97" s="8"/>
    </row>
    <row r="98" spans="1:23" ht="26.25" thickBot="1" x14ac:dyDescent="0.3">
      <c r="A98" s="50" t="s">
        <v>59</v>
      </c>
      <c r="B98" s="19" t="s">
        <v>60</v>
      </c>
      <c r="C98" s="20" t="s">
        <v>61</v>
      </c>
      <c r="D98" s="20" t="s">
        <v>62</v>
      </c>
      <c r="E98" s="20" t="s">
        <v>63</v>
      </c>
      <c r="F98" s="20" t="s">
        <v>64</v>
      </c>
      <c r="G98" s="20" t="s">
        <v>65</v>
      </c>
      <c r="H98" s="20" t="s">
        <v>66</v>
      </c>
      <c r="I98" s="20" t="s">
        <v>67</v>
      </c>
      <c r="J98" s="21" t="s">
        <v>68</v>
      </c>
      <c r="K98" s="19" t="s">
        <v>69</v>
      </c>
      <c r="L98" s="20" t="s">
        <v>70</v>
      </c>
      <c r="M98" s="20" t="s">
        <v>71</v>
      </c>
      <c r="N98" s="20" t="s">
        <v>72</v>
      </c>
      <c r="O98" s="20" t="s">
        <v>73</v>
      </c>
      <c r="P98" s="20" t="s">
        <v>74</v>
      </c>
      <c r="Q98" s="20" t="s">
        <v>75</v>
      </c>
      <c r="R98" s="20" t="s">
        <v>76</v>
      </c>
      <c r="S98" s="20" t="s">
        <v>77</v>
      </c>
      <c r="T98" s="20" t="s">
        <v>78</v>
      </c>
      <c r="U98" s="20" t="s">
        <v>79</v>
      </c>
      <c r="V98" s="20" t="s">
        <v>80</v>
      </c>
      <c r="W98" s="21" t="s">
        <v>81</v>
      </c>
    </row>
    <row r="99" spans="1:23" ht="77.25" thickBot="1" x14ac:dyDescent="0.3">
      <c r="A99" s="72" t="s">
        <v>267</v>
      </c>
      <c r="B99" s="73">
        <v>1</v>
      </c>
      <c r="C99" s="63" t="s">
        <v>268</v>
      </c>
      <c r="D99" s="63" t="s">
        <v>269</v>
      </c>
      <c r="E99" s="63" t="s">
        <v>270</v>
      </c>
      <c r="F99" s="63" t="s">
        <v>271</v>
      </c>
      <c r="G99" s="63" t="s">
        <v>272</v>
      </c>
      <c r="H99" s="64" t="s">
        <v>87</v>
      </c>
      <c r="I99" s="65">
        <v>3000</v>
      </c>
      <c r="J99" s="74">
        <v>1</v>
      </c>
      <c r="K99" s="73">
        <v>1</v>
      </c>
      <c r="L99" s="66"/>
      <c r="M99" s="67"/>
      <c r="N99" s="68"/>
      <c r="O99" s="69">
        <f>ROUND(ROUND(L99,4)*(1-M99),4)</f>
        <v>0</v>
      </c>
      <c r="P99" s="69">
        <f>ROUND(ROUND(O99,4)*(1+N99),4)</f>
        <v>0</v>
      </c>
      <c r="Q99" s="69">
        <f>ROUND($I99*O99,4)</f>
        <v>0</v>
      </c>
      <c r="R99" s="69">
        <f>ROUND($I99*P99,4)</f>
        <v>0</v>
      </c>
      <c r="S99" s="70"/>
      <c r="T99" s="70"/>
      <c r="U99" s="70"/>
      <c r="V99" s="70"/>
      <c r="W99" s="71"/>
    </row>
    <row r="100" spans="1:23" ht="13.5" thickBot="1" x14ac:dyDescent="0.3">
      <c r="P100" s="59" t="s">
        <v>156</v>
      </c>
      <c r="Q100" s="60">
        <f>SUM(Q99:Q99)</f>
        <v>0</v>
      </c>
      <c r="R100" s="61">
        <f>SUM(R99:R99)</f>
        <v>0</v>
      </c>
    </row>
    <row r="102" spans="1:23" ht="13.5" thickBot="1" x14ac:dyDescent="0.3"/>
    <row r="103" spans="1:23" ht="13.5" thickBot="1" x14ac:dyDescent="0.3">
      <c r="A103" s="49" t="s">
        <v>54</v>
      </c>
      <c r="B103" s="54" t="s">
        <v>273</v>
      </c>
      <c r="C103" s="18" t="s">
        <v>274</v>
      </c>
      <c r="D103" s="18"/>
      <c r="E103" s="18"/>
      <c r="F103" s="18"/>
      <c r="G103" s="18"/>
      <c r="H103" s="18" t="s">
        <v>57</v>
      </c>
      <c r="I103" s="18"/>
      <c r="J103" s="8"/>
      <c r="K103" s="7"/>
      <c r="L103" s="18" t="s">
        <v>275</v>
      </c>
      <c r="M103" s="18"/>
      <c r="N103" s="18"/>
      <c r="O103" s="18"/>
      <c r="P103" s="18"/>
      <c r="Q103" s="18"/>
      <c r="R103" s="18"/>
      <c r="S103" s="18"/>
      <c r="T103" s="18"/>
      <c r="U103" s="18"/>
      <c r="V103" s="18"/>
      <c r="W103" s="8"/>
    </row>
    <row r="104" spans="1:23" ht="26.25" thickBot="1" x14ac:dyDescent="0.3">
      <c r="A104" s="50" t="s">
        <v>59</v>
      </c>
      <c r="B104" s="19" t="s">
        <v>60</v>
      </c>
      <c r="C104" s="20" t="s">
        <v>61</v>
      </c>
      <c r="D104" s="20" t="s">
        <v>62</v>
      </c>
      <c r="E104" s="20" t="s">
        <v>63</v>
      </c>
      <c r="F104" s="20" t="s">
        <v>64</v>
      </c>
      <c r="G104" s="20" t="s">
        <v>65</v>
      </c>
      <c r="H104" s="20" t="s">
        <v>66</v>
      </c>
      <c r="I104" s="20" t="s">
        <v>67</v>
      </c>
      <c r="J104" s="21" t="s">
        <v>68</v>
      </c>
      <c r="K104" s="19" t="s">
        <v>69</v>
      </c>
      <c r="L104" s="20" t="s">
        <v>70</v>
      </c>
      <c r="M104" s="20" t="s">
        <v>71</v>
      </c>
      <c r="N104" s="20" t="s">
        <v>72</v>
      </c>
      <c r="O104" s="20" t="s">
        <v>73</v>
      </c>
      <c r="P104" s="20" t="s">
        <v>74</v>
      </c>
      <c r="Q104" s="20" t="s">
        <v>75</v>
      </c>
      <c r="R104" s="20" t="s">
        <v>76</v>
      </c>
      <c r="S104" s="20" t="s">
        <v>77</v>
      </c>
      <c r="T104" s="20" t="s">
        <v>78</v>
      </c>
      <c r="U104" s="20" t="s">
        <v>79</v>
      </c>
      <c r="V104" s="20" t="s">
        <v>80</v>
      </c>
      <c r="W104" s="21" t="s">
        <v>81</v>
      </c>
    </row>
    <row r="105" spans="1:23" ht="102" x14ac:dyDescent="0.25">
      <c r="A105" s="51" t="s">
        <v>276</v>
      </c>
      <c r="B105" s="9">
        <v>1</v>
      </c>
      <c r="C105" s="22" t="s">
        <v>277</v>
      </c>
      <c r="D105" s="22" t="s">
        <v>278</v>
      </c>
      <c r="E105" s="22" t="s">
        <v>279</v>
      </c>
      <c r="F105" s="22" t="s">
        <v>86</v>
      </c>
      <c r="G105" s="22" t="s">
        <v>86</v>
      </c>
      <c r="H105" s="23" t="s">
        <v>87</v>
      </c>
      <c r="I105" s="24">
        <v>60</v>
      </c>
      <c r="J105" s="55">
        <v>1</v>
      </c>
      <c r="K105" s="9">
        <v>1</v>
      </c>
      <c r="L105" s="25"/>
      <c r="M105" s="26"/>
      <c r="N105" s="27"/>
      <c r="O105" s="28">
        <f>ROUND(ROUND(L105,4)*(1-M105),4)</f>
        <v>0</v>
      </c>
      <c r="P105" s="28">
        <f>ROUND(ROUND(O105,4)*(1+N105),4)</f>
        <v>0</v>
      </c>
      <c r="Q105" s="28">
        <f>ROUND($I105*O105,4)</f>
        <v>0</v>
      </c>
      <c r="R105" s="28">
        <f>ROUND($I105*P105,4)</f>
        <v>0</v>
      </c>
      <c r="S105" s="29"/>
      <c r="T105" s="29"/>
      <c r="U105" s="29"/>
      <c r="V105" s="29"/>
      <c r="W105" s="30"/>
    </row>
    <row r="106" spans="1:23" ht="102" x14ac:dyDescent="0.25">
      <c r="A106" s="52" t="s">
        <v>280</v>
      </c>
      <c r="B106" s="11">
        <v>2</v>
      </c>
      <c r="C106" s="31" t="s">
        <v>281</v>
      </c>
      <c r="D106" s="31" t="s">
        <v>278</v>
      </c>
      <c r="E106" s="31" t="s">
        <v>279</v>
      </c>
      <c r="F106" s="31" t="s">
        <v>86</v>
      </c>
      <c r="G106" s="31" t="s">
        <v>86</v>
      </c>
      <c r="H106" s="32" t="s">
        <v>87</v>
      </c>
      <c r="I106" s="33">
        <v>80</v>
      </c>
      <c r="J106" s="56"/>
      <c r="K106" s="11">
        <v>1</v>
      </c>
      <c r="L106" s="34"/>
      <c r="M106" s="35"/>
      <c r="N106" s="36"/>
      <c r="O106" s="37">
        <f>ROUND(ROUND(L106,4)*(1-M106),4)</f>
        <v>0</v>
      </c>
      <c r="P106" s="37">
        <f>ROUND(ROUND(O106,4)*(1+N106),4)</f>
        <v>0</v>
      </c>
      <c r="Q106" s="37">
        <f>ROUND($I106*O106,4)</f>
        <v>0</v>
      </c>
      <c r="R106" s="37">
        <f>ROUND($I106*P106,4)</f>
        <v>0</v>
      </c>
      <c r="S106" s="38"/>
      <c r="T106" s="38"/>
      <c r="U106" s="38"/>
      <c r="V106" s="38"/>
      <c r="W106" s="39"/>
    </row>
    <row r="107" spans="1:23" ht="102" x14ac:dyDescent="0.25">
      <c r="A107" s="52" t="s">
        <v>282</v>
      </c>
      <c r="B107" s="11">
        <v>3</v>
      </c>
      <c r="C107" s="31" t="s">
        <v>283</v>
      </c>
      <c r="D107" s="31" t="s">
        <v>278</v>
      </c>
      <c r="E107" s="31" t="s">
        <v>279</v>
      </c>
      <c r="F107" s="31" t="s">
        <v>86</v>
      </c>
      <c r="G107" s="31" t="s">
        <v>86</v>
      </c>
      <c r="H107" s="32" t="s">
        <v>87</v>
      </c>
      <c r="I107" s="33">
        <v>60</v>
      </c>
      <c r="J107" s="56"/>
      <c r="K107" s="11">
        <v>1</v>
      </c>
      <c r="L107" s="34"/>
      <c r="M107" s="35"/>
      <c r="N107" s="36"/>
      <c r="O107" s="37">
        <f>ROUND(ROUND(L107,4)*(1-M107),4)</f>
        <v>0</v>
      </c>
      <c r="P107" s="37">
        <f>ROUND(ROUND(O107,4)*(1+N107),4)</f>
        <v>0</v>
      </c>
      <c r="Q107" s="37">
        <f>ROUND($I107*O107,4)</f>
        <v>0</v>
      </c>
      <c r="R107" s="37">
        <f>ROUND($I107*P107,4)</f>
        <v>0</v>
      </c>
      <c r="S107" s="38"/>
      <c r="T107" s="38"/>
      <c r="U107" s="38"/>
      <c r="V107" s="38"/>
      <c r="W107" s="39"/>
    </row>
    <row r="108" spans="1:23" ht="102" x14ac:dyDescent="0.25">
      <c r="A108" s="52" t="s">
        <v>284</v>
      </c>
      <c r="B108" s="11">
        <v>4</v>
      </c>
      <c r="C108" s="31" t="s">
        <v>285</v>
      </c>
      <c r="D108" s="31" t="s">
        <v>278</v>
      </c>
      <c r="E108" s="31" t="s">
        <v>286</v>
      </c>
      <c r="F108" s="31" t="s">
        <v>86</v>
      </c>
      <c r="G108" s="31" t="s">
        <v>86</v>
      </c>
      <c r="H108" s="32" t="s">
        <v>87</v>
      </c>
      <c r="I108" s="33">
        <v>100</v>
      </c>
      <c r="J108" s="57">
        <v>1</v>
      </c>
      <c r="K108" s="11">
        <v>1</v>
      </c>
      <c r="L108" s="34"/>
      <c r="M108" s="35"/>
      <c r="N108" s="36"/>
      <c r="O108" s="37">
        <f>ROUND(ROUND(L108,4)*(1-M108),4)</f>
        <v>0</v>
      </c>
      <c r="P108" s="37">
        <f>ROUND(ROUND(O108,4)*(1+N108),4)</f>
        <v>0</v>
      </c>
      <c r="Q108" s="37">
        <f>ROUND($I108*O108,4)</f>
        <v>0</v>
      </c>
      <c r="R108" s="37">
        <f>ROUND($I108*P108,4)</f>
        <v>0</v>
      </c>
      <c r="S108" s="38"/>
      <c r="T108" s="38"/>
      <c r="U108" s="38"/>
      <c r="V108" s="38"/>
      <c r="W108" s="39"/>
    </row>
    <row r="109" spans="1:23" ht="102" x14ac:dyDescent="0.25">
      <c r="A109" s="52" t="s">
        <v>287</v>
      </c>
      <c r="B109" s="11">
        <v>5</v>
      </c>
      <c r="C109" s="31" t="s">
        <v>288</v>
      </c>
      <c r="D109" s="31" t="s">
        <v>278</v>
      </c>
      <c r="E109" s="31" t="s">
        <v>286</v>
      </c>
      <c r="F109" s="31" t="s">
        <v>86</v>
      </c>
      <c r="G109" s="31" t="s">
        <v>86</v>
      </c>
      <c r="H109" s="32" t="s">
        <v>87</v>
      </c>
      <c r="I109" s="33">
        <v>100</v>
      </c>
      <c r="J109" s="56"/>
      <c r="K109" s="11">
        <v>1</v>
      </c>
      <c r="L109" s="34"/>
      <c r="M109" s="35"/>
      <c r="N109" s="36"/>
      <c r="O109" s="37">
        <f>ROUND(ROUND(L109,4)*(1-M109),4)</f>
        <v>0</v>
      </c>
      <c r="P109" s="37">
        <f>ROUND(ROUND(O109,4)*(1+N109),4)</f>
        <v>0</v>
      </c>
      <c r="Q109" s="37">
        <f>ROUND($I109*O109,4)</f>
        <v>0</v>
      </c>
      <c r="R109" s="37">
        <f>ROUND($I109*P109,4)</f>
        <v>0</v>
      </c>
      <c r="S109" s="38"/>
      <c r="T109" s="38"/>
      <c r="U109" s="38"/>
      <c r="V109" s="38"/>
      <c r="W109" s="39"/>
    </row>
    <row r="110" spans="1:23" ht="102" x14ac:dyDescent="0.25">
      <c r="A110" s="52" t="s">
        <v>289</v>
      </c>
      <c r="B110" s="11">
        <v>6</v>
      </c>
      <c r="C110" s="31" t="s">
        <v>290</v>
      </c>
      <c r="D110" s="31" t="s">
        <v>278</v>
      </c>
      <c r="E110" s="31" t="s">
        <v>286</v>
      </c>
      <c r="F110" s="31" t="s">
        <v>86</v>
      </c>
      <c r="G110" s="31" t="s">
        <v>86</v>
      </c>
      <c r="H110" s="32" t="s">
        <v>87</v>
      </c>
      <c r="I110" s="33">
        <v>100</v>
      </c>
      <c r="J110" s="56"/>
      <c r="K110" s="11">
        <v>1</v>
      </c>
      <c r="L110" s="34"/>
      <c r="M110" s="35"/>
      <c r="N110" s="36"/>
      <c r="O110" s="37">
        <f>ROUND(ROUND(L110,4)*(1-M110),4)</f>
        <v>0</v>
      </c>
      <c r="P110" s="37">
        <f>ROUND(ROUND(O110,4)*(1+N110),4)</f>
        <v>0</v>
      </c>
      <c r="Q110" s="37">
        <f>ROUND($I110*O110,4)</f>
        <v>0</v>
      </c>
      <c r="R110" s="37">
        <f>ROUND($I110*P110,4)</f>
        <v>0</v>
      </c>
      <c r="S110" s="38"/>
      <c r="T110" s="38"/>
      <c r="U110" s="38"/>
      <c r="V110" s="38"/>
      <c r="W110" s="39"/>
    </row>
    <row r="111" spans="1:23" ht="25.5" x14ac:dyDescent="0.25">
      <c r="A111" s="52" t="s">
        <v>291</v>
      </c>
      <c r="B111" s="11">
        <v>7</v>
      </c>
      <c r="C111" s="31" t="s">
        <v>292</v>
      </c>
      <c r="D111" s="31" t="s">
        <v>278</v>
      </c>
      <c r="E111" s="31" t="s">
        <v>293</v>
      </c>
      <c r="F111" s="31" t="s">
        <v>86</v>
      </c>
      <c r="G111" s="31" t="s">
        <v>86</v>
      </c>
      <c r="H111" s="32" t="s">
        <v>87</v>
      </c>
      <c r="I111" s="33">
        <v>2000</v>
      </c>
      <c r="J111" s="57">
        <v>1</v>
      </c>
      <c r="K111" s="11">
        <v>1</v>
      </c>
      <c r="L111" s="34"/>
      <c r="M111" s="35"/>
      <c r="N111" s="36"/>
      <c r="O111" s="37">
        <f>ROUND(ROUND(L111,4)*(1-M111),4)</f>
        <v>0</v>
      </c>
      <c r="P111" s="37">
        <f>ROUND(ROUND(O111,4)*(1+N111),4)</f>
        <v>0</v>
      </c>
      <c r="Q111" s="37">
        <f>ROUND($I111*O111,4)</f>
        <v>0</v>
      </c>
      <c r="R111" s="37">
        <f>ROUND($I111*P111,4)</f>
        <v>0</v>
      </c>
      <c r="S111" s="38"/>
      <c r="T111" s="38"/>
      <c r="U111" s="38"/>
      <c r="V111" s="38"/>
      <c r="W111" s="39"/>
    </row>
    <row r="112" spans="1:23" ht="38.25" x14ac:dyDescent="0.25">
      <c r="A112" s="52" t="s">
        <v>294</v>
      </c>
      <c r="B112" s="11">
        <v>8</v>
      </c>
      <c r="C112" s="31" t="s">
        <v>292</v>
      </c>
      <c r="D112" s="31" t="s">
        <v>278</v>
      </c>
      <c r="E112" s="31" t="s">
        <v>295</v>
      </c>
      <c r="F112" s="31" t="s">
        <v>86</v>
      </c>
      <c r="G112" s="31" t="s">
        <v>86</v>
      </c>
      <c r="H112" s="32" t="s">
        <v>87</v>
      </c>
      <c r="I112" s="33">
        <v>600</v>
      </c>
      <c r="J112" s="57">
        <v>1</v>
      </c>
      <c r="K112" s="11">
        <v>1</v>
      </c>
      <c r="L112" s="34"/>
      <c r="M112" s="35"/>
      <c r="N112" s="36"/>
      <c r="O112" s="37">
        <f>ROUND(ROUND(L112,4)*(1-M112),4)</f>
        <v>0</v>
      </c>
      <c r="P112" s="37">
        <f>ROUND(ROUND(O112,4)*(1+N112),4)</f>
        <v>0</v>
      </c>
      <c r="Q112" s="37">
        <f>ROUND($I112*O112,4)</f>
        <v>0</v>
      </c>
      <c r="R112" s="37">
        <f>ROUND($I112*P112,4)</f>
        <v>0</v>
      </c>
      <c r="S112" s="38"/>
      <c r="T112" s="38"/>
      <c r="U112" s="38"/>
      <c r="V112" s="38"/>
      <c r="W112" s="39"/>
    </row>
    <row r="113" spans="1:23" ht="25.5" x14ac:dyDescent="0.25">
      <c r="A113" s="52" t="s">
        <v>296</v>
      </c>
      <c r="B113" s="11">
        <v>9</v>
      </c>
      <c r="C113" s="31" t="s">
        <v>297</v>
      </c>
      <c r="D113" s="31" t="s">
        <v>278</v>
      </c>
      <c r="E113" s="31" t="s">
        <v>298</v>
      </c>
      <c r="F113" s="31" t="s">
        <v>86</v>
      </c>
      <c r="G113" s="31" t="s">
        <v>86</v>
      </c>
      <c r="H113" s="32" t="s">
        <v>87</v>
      </c>
      <c r="I113" s="33">
        <v>400</v>
      </c>
      <c r="J113" s="57">
        <v>1</v>
      </c>
      <c r="K113" s="11">
        <v>1</v>
      </c>
      <c r="L113" s="34"/>
      <c r="M113" s="35"/>
      <c r="N113" s="36"/>
      <c r="O113" s="37">
        <f>ROUND(ROUND(L113,4)*(1-M113),4)</f>
        <v>0</v>
      </c>
      <c r="P113" s="37">
        <f>ROUND(ROUND(O113,4)*(1+N113),4)</f>
        <v>0</v>
      </c>
      <c r="Q113" s="37">
        <f>ROUND($I113*O113,4)</f>
        <v>0</v>
      </c>
      <c r="R113" s="37">
        <f>ROUND($I113*P113,4)</f>
        <v>0</v>
      </c>
      <c r="S113" s="38"/>
      <c r="T113" s="38"/>
      <c r="U113" s="38"/>
      <c r="V113" s="38"/>
      <c r="W113" s="39"/>
    </row>
    <row r="114" spans="1:23" ht="25.5" x14ac:dyDescent="0.25">
      <c r="A114" s="52" t="s">
        <v>299</v>
      </c>
      <c r="B114" s="11">
        <v>10</v>
      </c>
      <c r="C114" s="31" t="s">
        <v>300</v>
      </c>
      <c r="D114" s="31" t="s">
        <v>301</v>
      </c>
      <c r="E114" s="31" t="s">
        <v>302</v>
      </c>
      <c r="F114" s="31" t="s">
        <v>86</v>
      </c>
      <c r="G114" s="31" t="s">
        <v>86</v>
      </c>
      <c r="H114" s="32" t="s">
        <v>87</v>
      </c>
      <c r="I114" s="33">
        <v>6000</v>
      </c>
      <c r="J114" s="57">
        <v>1</v>
      </c>
      <c r="K114" s="11">
        <v>1</v>
      </c>
      <c r="L114" s="34"/>
      <c r="M114" s="35"/>
      <c r="N114" s="36"/>
      <c r="O114" s="37">
        <f>ROUND(ROUND(L114,4)*(1-M114),4)</f>
        <v>0</v>
      </c>
      <c r="P114" s="37">
        <f>ROUND(ROUND(O114,4)*(1+N114),4)</f>
        <v>0</v>
      </c>
      <c r="Q114" s="37">
        <f>ROUND($I114*O114,4)</f>
        <v>0</v>
      </c>
      <c r="R114" s="37">
        <f>ROUND($I114*P114,4)</f>
        <v>0</v>
      </c>
      <c r="S114" s="38"/>
      <c r="T114" s="38"/>
      <c r="U114" s="38"/>
      <c r="V114" s="38"/>
      <c r="W114" s="39"/>
    </row>
    <row r="115" spans="1:23" ht="25.5" x14ac:dyDescent="0.25">
      <c r="A115" s="52" t="s">
        <v>303</v>
      </c>
      <c r="B115" s="11">
        <v>11</v>
      </c>
      <c r="C115" s="31" t="s">
        <v>304</v>
      </c>
      <c r="D115" s="31" t="s">
        <v>301</v>
      </c>
      <c r="E115" s="31" t="s">
        <v>305</v>
      </c>
      <c r="F115" s="31" t="s">
        <v>86</v>
      </c>
      <c r="G115" s="31" t="s">
        <v>86</v>
      </c>
      <c r="H115" s="32" t="s">
        <v>87</v>
      </c>
      <c r="I115" s="33">
        <v>200</v>
      </c>
      <c r="J115" s="57">
        <v>1</v>
      </c>
      <c r="K115" s="11">
        <v>1</v>
      </c>
      <c r="L115" s="34"/>
      <c r="M115" s="35"/>
      <c r="N115" s="36"/>
      <c r="O115" s="37">
        <f>ROUND(ROUND(L115,4)*(1-M115),4)</f>
        <v>0</v>
      </c>
      <c r="P115" s="37">
        <f>ROUND(ROUND(O115,4)*(1+N115),4)</f>
        <v>0</v>
      </c>
      <c r="Q115" s="37">
        <f>ROUND($I115*O115,4)</f>
        <v>0</v>
      </c>
      <c r="R115" s="37">
        <f>ROUND($I115*P115,4)</f>
        <v>0</v>
      </c>
      <c r="S115" s="38"/>
      <c r="T115" s="38"/>
      <c r="U115" s="38"/>
      <c r="V115" s="38"/>
      <c r="W115" s="39"/>
    </row>
    <row r="116" spans="1:23" ht="25.5" x14ac:dyDescent="0.25">
      <c r="A116" s="52" t="s">
        <v>306</v>
      </c>
      <c r="B116" s="11">
        <v>12</v>
      </c>
      <c r="C116" s="31" t="s">
        <v>307</v>
      </c>
      <c r="D116" s="31" t="s">
        <v>308</v>
      </c>
      <c r="E116" s="31" t="s">
        <v>309</v>
      </c>
      <c r="F116" s="31" t="s">
        <v>86</v>
      </c>
      <c r="G116" s="31" t="s">
        <v>86</v>
      </c>
      <c r="H116" s="32" t="s">
        <v>87</v>
      </c>
      <c r="I116" s="33">
        <v>400</v>
      </c>
      <c r="J116" s="57">
        <v>1</v>
      </c>
      <c r="K116" s="11">
        <v>1</v>
      </c>
      <c r="L116" s="34"/>
      <c r="M116" s="35"/>
      <c r="N116" s="36"/>
      <c r="O116" s="37">
        <f>ROUND(ROUND(L116,4)*(1-M116),4)</f>
        <v>0</v>
      </c>
      <c r="P116" s="37">
        <f>ROUND(ROUND(O116,4)*(1+N116),4)</f>
        <v>0</v>
      </c>
      <c r="Q116" s="37">
        <f>ROUND($I116*O116,4)</f>
        <v>0</v>
      </c>
      <c r="R116" s="37">
        <f>ROUND($I116*P116,4)</f>
        <v>0</v>
      </c>
      <c r="S116" s="38"/>
      <c r="T116" s="38"/>
      <c r="U116" s="38"/>
      <c r="V116" s="38"/>
      <c r="W116" s="39"/>
    </row>
    <row r="117" spans="1:23" ht="25.5" x14ac:dyDescent="0.25">
      <c r="A117" s="52" t="s">
        <v>310</v>
      </c>
      <c r="B117" s="11">
        <v>13</v>
      </c>
      <c r="C117" s="31" t="s">
        <v>311</v>
      </c>
      <c r="D117" s="31" t="s">
        <v>308</v>
      </c>
      <c r="E117" s="31" t="s">
        <v>312</v>
      </c>
      <c r="F117" s="31" t="s">
        <v>86</v>
      </c>
      <c r="G117" s="31" t="s">
        <v>86</v>
      </c>
      <c r="H117" s="32" t="s">
        <v>87</v>
      </c>
      <c r="I117" s="33">
        <v>60</v>
      </c>
      <c r="J117" s="57">
        <v>1</v>
      </c>
      <c r="K117" s="11">
        <v>1</v>
      </c>
      <c r="L117" s="34"/>
      <c r="M117" s="35"/>
      <c r="N117" s="36"/>
      <c r="O117" s="37">
        <f>ROUND(ROUND(L117,4)*(1-M117),4)</f>
        <v>0</v>
      </c>
      <c r="P117" s="37">
        <f>ROUND(ROUND(O117,4)*(1+N117),4)</f>
        <v>0</v>
      </c>
      <c r="Q117" s="37">
        <f>ROUND($I117*O117,4)</f>
        <v>0</v>
      </c>
      <c r="R117" s="37">
        <f>ROUND($I117*P117,4)</f>
        <v>0</v>
      </c>
      <c r="S117" s="38"/>
      <c r="T117" s="38"/>
      <c r="U117" s="38"/>
      <c r="V117" s="38"/>
      <c r="W117" s="39"/>
    </row>
    <row r="118" spans="1:23" ht="25.5" x14ac:dyDescent="0.25">
      <c r="A118" s="52" t="s">
        <v>313</v>
      </c>
      <c r="B118" s="11">
        <v>14</v>
      </c>
      <c r="C118" s="31" t="s">
        <v>314</v>
      </c>
      <c r="D118" s="31" t="s">
        <v>308</v>
      </c>
      <c r="E118" s="31" t="s">
        <v>312</v>
      </c>
      <c r="F118" s="31" t="s">
        <v>86</v>
      </c>
      <c r="G118" s="31" t="s">
        <v>86</v>
      </c>
      <c r="H118" s="32" t="s">
        <v>87</v>
      </c>
      <c r="I118" s="33">
        <v>300</v>
      </c>
      <c r="J118" s="57">
        <v>1</v>
      </c>
      <c r="K118" s="11">
        <v>1</v>
      </c>
      <c r="L118" s="34"/>
      <c r="M118" s="35"/>
      <c r="N118" s="36"/>
      <c r="O118" s="37">
        <f>ROUND(ROUND(L118,4)*(1-M118),4)</f>
        <v>0</v>
      </c>
      <c r="P118" s="37">
        <f>ROUND(ROUND(O118,4)*(1+N118),4)</f>
        <v>0</v>
      </c>
      <c r="Q118" s="37">
        <f>ROUND($I118*O118,4)</f>
        <v>0</v>
      </c>
      <c r="R118" s="37">
        <f>ROUND($I118*P118,4)</f>
        <v>0</v>
      </c>
      <c r="S118" s="38"/>
      <c r="T118" s="38"/>
      <c r="U118" s="38"/>
      <c r="V118" s="38"/>
      <c r="W118" s="39"/>
    </row>
    <row r="119" spans="1:23" ht="25.5" x14ac:dyDescent="0.25">
      <c r="A119" s="52" t="s">
        <v>315</v>
      </c>
      <c r="B119" s="11">
        <v>15</v>
      </c>
      <c r="C119" s="31" t="s">
        <v>316</v>
      </c>
      <c r="D119" s="31" t="s">
        <v>308</v>
      </c>
      <c r="E119" s="31" t="s">
        <v>309</v>
      </c>
      <c r="F119" s="31" t="s">
        <v>86</v>
      </c>
      <c r="G119" s="31" t="s">
        <v>86</v>
      </c>
      <c r="H119" s="32" t="s">
        <v>87</v>
      </c>
      <c r="I119" s="33">
        <v>400</v>
      </c>
      <c r="J119" s="57">
        <v>1</v>
      </c>
      <c r="K119" s="11">
        <v>1</v>
      </c>
      <c r="L119" s="34"/>
      <c r="M119" s="35"/>
      <c r="N119" s="36"/>
      <c r="O119" s="37">
        <f>ROUND(ROUND(L119,4)*(1-M119),4)</f>
        <v>0</v>
      </c>
      <c r="P119" s="37">
        <f>ROUND(ROUND(O119,4)*(1+N119),4)</f>
        <v>0</v>
      </c>
      <c r="Q119" s="37">
        <f>ROUND($I119*O119,4)</f>
        <v>0</v>
      </c>
      <c r="R119" s="37">
        <f>ROUND($I119*P119,4)</f>
        <v>0</v>
      </c>
      <c r="S119" s="38"/>
      <c r="T119" s="38"/>
      <c r="U119" s="38"/>
      <c r="V119" s="38"/>
      <c r="W119" s="39"/>
    </row>
    <row r="120" spans="1:23" ht="25.5" x14ac:dyDescent="0.25">
      <c r="A120" s="52" t="s">
        <v>317</v>
      </c>
      <c r="B120" s="11">
        <v>16</v>
      </c>
      <c r="C120" s="31" t="s">
        <v>318</v>
      </c>
      <c r="D120" s="31" t="s">
        <v>308</v>
      </c>
      <c r="E120" s="31" t="s">
        <v>309</v>
      </c>
      <c r="F120" s="31" t="s">
        <v>86</v>
      </c>
      <c r="G120" s="31" t="s">
        <v>86</v>
      </c>
      <c r="H120" s="32" t="s">
        <v>87</v>
      </c>
      <c r="I120" s="33">
        <v>100</v>
      </c>
      <c r="J120" s="57">
        <v>1</v>
      </c>
      <c r="K120" s="11">
        <v>1</v>
      </c>
      <c r="L120" s="34"/>
      <c r="M120" s="35"/>
      <c r="N120" s="36"/>
      <c r="O120" s="37">
        <f>ROUND(ROUND(L120,4)*(1-M120),4)</f>
        <v>0</v>
      </c>
      <c r="P120" s="37">
        <f>ROUND(ROUND(O120,4)*(1+N120),4)</f>
        <v>0</v>
      </c>
      <c r="Q120" s="37">
        <f>ROUND($I120*O120,4)</f>
        <v>0</v>
      </c>
      <c r="R120" s="37">
        <f>ROUND($I120*P120,4)</f>
        <v>0</v>
      </c>
      <c r="S120" s="38"/>
      <c r="T120" s="38"/>
      <c r="U120" s="38"/>
      <c r="V120" s="38"/>
      <c r="W120" s="39"/>
    </row>
    <row r="121" spans="1:23" ht="76.5" x14ac:dyDescent="0.25">
      <c r="A121" s="52" t="s">
        <v>319</v>
      </c>
      <c r="B121" s="11">
        <v>17</v>
      </c>
      <c r="C121" s="31" t="s">
        <v>320</v>
      </c>
      <c r="D121" s="31" t="s">
        <v>321</v>
      </c>
      <c r="E121" s="31" t="s">
        <v>322</v>
      </c>
      <c r="F121" s="31" t="s">
        <v>86</v>
      </c>
      <c r="G121" s="31" t="s">
        <v>86</v>
      </c>
      <c r="H121" s="32" t="s">
        <v>87</v>
      </c>
      <c r="I121" s="33">
        <v>2</v>
      </c>
      <c r="J121" s="57">
        <v>1</v>
      </c>
      <c r="K121" s="11">
        <v>1</v>
      </c>
      <c r="L121" s="34"/>
      <c r="M121" s="35"/>
      <c r="N121" s="36"/>
      <c r="O121" s="37">
        <f>ROUND(ROUND(L121,4)*(1-M121),4)</f>
        <v>0</v>
      </c>
      <c r="P121" s="37">
        <f>ROUND(ROUND(O121,4)*(1+N121),4)</f>
        <v>0</v>
      </c>
      <c r="Q121" s="37">
        <f>ROUND($I121*O121,4)</f>
        <v>0</v>
      </c>
      <c r="R121" s="37">
        <f>ROUND($I121*P121,4)</f>
        <v>0</v>
      </c>
      <c r="S121" s="38"/>
      <c r="T121" s="38"/>
      <c r="U121" s="38"/>
      <c r="V121" s="38"/>
      <c r="W121" s="39"/>
    </row>
    <row r="122" spans="1:23" ht="76.5" x14ac:dyDescent="0.25">
      <c r="A122" s="52" t="s">
        <v>323</v>
      </c>
      <c r="B122" s="11">
        <v>18</v>
      </c>
      <c r="C122" s="31" t="s">
        <v>324</v>
      </c>
      <c r="D122" s="31" t="s">
        <v>321</v>
      </c>
      <c r="E122" s="31" t="s">
        <v>322</v>
      </c>
      <c r="F122" s="31" t="s">
        <v>86</v>
      </c>
      <c r="G122" s="31" t="s">
        <v>86</v>
      </c>
      <c r="H122" s="32" t="s">
        <v>87</v>
      </c>
      <c r="I122" s="33">
        <v>2</v>
      </c>
      <c r="J122" s="56"/>
      <c r="K122" s="11">
        <v>1</v>
      </c>
      <c r="L122" s="34"/>
      <c r="M122" s="35"/>
      <c r="N122" s="36"/>
      <c r="O122" s="37">
        <f>ROUND(ROUND(L122,4)*(1-M122),4)</f>
        <v>0</v>
      </c>
      <c r="P122" s="37">
        <f>ROUND(ROUND(O122,4)*(1+N122),4)</f>
        <v>0</v>
      </c>
      <c r="Q122" s="37">
        <f>ROUND($I122*O122,4)</f>
        <v>0</v>
      </c>
      <c r="R122" s="37">
        <f>ROUND($I122*P122,4)</f>
        <v>0</v>
      </c>
      <c r="S122" s="38"/>
      <c r="T122" s="38"/>
      <c r="U122" s="38"/>
      <c r="V122" s="38"/>
      <c r="W122" s="39"/>
    </row>
    <row r="123" spans="1:23" ht="76.5" x14ac:dyDescent="0.25">
      <c r="A123" s="52" t="s">
        <v>325</v>
      </c>
      <c r="B123" s="11">
        <v>19</v>
      </c>
      <c r="C123" s="31" t="s">
        <v>326</v>
      </c>
      <c r="D123" s="31" t="s">
        <v>321</v>
      </c>
      <c r="E123" s="31" t="s">
        <v>322</v>
      </c>
      <c r="F123" s="31" t="s">
        <v>86</v>
      </c>
      <c r="G123" s="31" t="s">
        <v>86</v>
      </c>
      <c r="H123" s="32" t="s">
        <v>87</v>
      </c>
      <c r="I123" s="33">
        <v>2</v>
      </c>
      <c r="J123" s="56"/>
      <c r="K123" s="11">
        <v>1</v>
      </c>
      <c r="L123" s="34"/>
      <c r="M123" s="35"/>
      <c r="N123" s="36"/>
      <c r="O123" s="37">
        <f>ROUND(ROUND(L123,4)*(1-M123),4)</f>
        <v>0</v>
      </c>
      <c r="P123" s="37">
        <f>ROUND(ROUND(O123,4)*(1+N123),4)</f>
        <v>0</v>
      </c>
      <c r="Q123" s="37">
        <f>ROUND($I123*O123,4)</f>
        <v>0</v>
      </c>
      <c r="R123" s="37">
        <f>ROUND($I123*P123,4)</f>
        <v>0</v>
      </c>
      <c r="S123" s="38"/>
      <c r="T123" s="38"/>
      <c r="U123" s="38"/>
      <c r="V123" s="38"/>
      <c r="W123" s="39"/>
    </row>
    <row r="124" spans="1:23" ht="76.5" x14ac:dyDescent="0.25">
      <c r="A124" s="52" t="s">
        <v>327</v>
      </c>
      <c r="B124" s="11">
        <v>20</v>
      </c>
      <c r="C124" s="31" t="s">
        <v>328</v>
      </c>
      <c r="D124" s="31" t="s">
        <v>321</v>
      </c>
      <c r="E124" s="31" t="s">
        <v>322</v>
      </c>
      <c r="F124" s="31" t="s">
        <v>86</v>
      </c>
      <c r="G124" s="31" t="s">
        <v>86</v>
      </c>
      <c r="H124" s="32" t="s">
        <v>87</v>
      </c>
      <c r="I124" s="33">
        <v>2</v>
      </c>
      <c r="J124" s="56"/>
      <c r="K124" s="11">
        <v>1</v>
      </c>
      <c r="L124" s="34"/>
      <c r="M124" s="35"/>
      <c r="N124" s="36"/>
      <c r="O124" s="37">
        <f>ROUND(ROUND(L124,4)*(1-M124),4)</f>
        <v>0</v>
      </c>
      <c r="P124" s="37">
        <f>ROUND(ROUND(O124,4)*(1+N124),4)</f>
        <v>0</v>
      </c>
      <c r="Q124" s="37">
        <f>ROUND($I124*O124,4)</f>
        <v>0</v>
      </c>
      <c r="R124" s="37">
        <f>ROUND($I124*P124,4)</f>
        <v>0</v>
      </c>
      <c r="S124" s="38"/>
      <c r="T124" s="38"/>
      <c r="U124" s="38"/>
      <c r="V124" s="38"/>
      <c r="W124" s="39"/>
    </row>
    <row r="125" spans="1:23" ht="76.5" x14ac:dyDescent="0.25">
      <c r="A125" s="52" t="s">
        <v>329</v>
      </c>
      <c r="B125" s="11">
        <v>21</v>
      </c>
      <c r="C125" s="31" t="s">
        <v>330</v>
      </c>
      <c r="D125" s="31" t="s">
        <v>321</v>
      </c>
      <c r="E125" s="31" t="s">
        <v>322</v>
      </c>
      <c r="F125" s="31" t="s">
        <v>86</v>
      </c>
      <c r="G125" s="31" t="s">
        <v>86</v>
      </c>
      <c r="H125" s="32" t="s">
        <v>87</v>
      </c>
      <c r="I125" s="33">
        <v>2</v>
      </c>
      <c r="J125" s="56"/>
      <c r="K125" s="11">
        <v>1</v>
      </c>
      <c r="L125" s="34"/>
      <c r="M125" s="35"/>
      <c r="N125" s="36"/>
      <c r="O125" s="37">
        <f>ROUND(ROUND(L125,4)*(1-M125),4)</f>
        <v>0</v>
      </c>
      <c r="P125" s="37">
        <f>ROUND(ROUND(O125,4)*(1+N125),4)</f>
        <v>0</v>
      </c>
      <c r="Q125" s="37">
        <f>ROUND($I125*O125,4)</f>
        <v>0</v>
      </c>
      <c r="R125" s="37">
        <f>ROUND($I125*P125,4)</f>
        <v>0</v>
      </c>
      <c r="S125" s="38"/>
      <c r="T125" s="38"/>
      <c r="U125" s="38"/>
      <c r="V125" s="38"/>
      <c r="W125" s="39"/>
    </row>
    <row r="126" spans="1:23" ht="76.5" x14ac:dyDescent="0.25">
      <c r="A126" s="52" t="s">
        <v>331</v>
      </c>
      <c r="B126" s="11">
        <v>22</v>
      </c>
      <c r="C126" s="31" t="s">
        <v>332</v>
      </c>
      <c r="D126" s="31" t="s">
        <v>321</v>
      </c>
      <c r="E126" s="31" t="s">
        <v>322</v>
      </c>
      <c r="F126" s="31" t="s">
        <v>86</v>
      </c>
      <c r="G126" s="31" t="s">
        <v>86</v>
      </c>
      <c r="H126" s="32" t="s">
        <v>87</v>
      </c>
      <c r="I126" s="33">
        <v>2</v>
      </c>
      <c r="J126" s="56"/>
      <c r="K126" s="11">
        <v>1</v>
      </c>
      <c r="L126" s="34"/>
      <c r="M126" s="35"/>
      <c r="N126" s="36"/>
      <c r="O126" s="37">
        <f>ROUND(ROUND(L126,4)*(1-M126),4)</f>
        <v>0</v>
      </c>
      <c r="P126" s="37">
        <f>ROUND(ROUND(O126,4)*(1+N126),4)</f>
        <v>0</v>
      </c>
      <c r="Q126" s="37">
        <f>ROUND($I126*O126,4)</f>
        <v>0</v>
      </c>
      <c r="R126" s="37">
        <f>ROUND($I126*P126,4)</f>
        <v>0</v>
      </c>
      <c r="S126" s="38"/>
      <c r="T126" s="38"/>
      <c r="U126" s="38"/>
      <c r="V126" s="38"/>
      <c r="W126" s="39"/>
    </row>
    <row r="127" spans="1:23" ht="77.25" thickBot="1" x14ac:dyDescent="0.3">
      <c r="A127" s="53" t="s">
        <v>333</v>
      </c>
      <c r="B127" s="13">
        <v>23</v>
      </c>
      <c r="C127" s="40" t="s">
        <v>334</v>
      </c>
      <c r="D127" s="40" t="s">
        <v>321</v>
      </c>
      <c r="E127" s="40" t="s">
        <v>322</v>
      </c>
      <c r="F127" s="40" t="s">
        <v>86</v>
      </c>
      <c r="G127" s="40" t="s">
        <v>86</v>
      </c>
      <c r="H127" s="41" t="s">
        <v>87</v>
      </c>
      <c r="I127" s="42">
        <v>2</v>
      </c>
      <c r="J127" s="62"/>
      <c r="K127" s="13">
        <v>1</v>
      </c>
      <c r="L127" s="43"/>
      <c r="M127" s="44"/>
      <c r="N127" s="45"/>
      <c r="O127" s="46">
        <f>ROUND(ROUND(L127,4)*(1-M127),4)</f>
        <v>0</v>
      </c>
      <c r="P127" s="46">
        <f>ROUND(ROUND(O127,4)*(1+N127),4)</f>
        <v>0</v>
      </c>
      <c r="Q127" s="46">
        <f>ROUND($I127*O127,4)</f>
        <v>0</v>
      </c>
      <c r="R127" s="46">
        <f>ROUND($I127*P127,4)</f>
        <v>0</v>
      </c>
      <c r="S127" s="47"/>
      <c r="T127" s="47"/>
      <c r="U127" s="47"/>
      <c r="V127" s="47"/>
      <c r="W127" s="48"/>
    </row>
    <row r="128" spans="1:23" ht="13.5" thickBot="1" x14ac:dyDescent="0.3">
      <c r="P128" s="59" t="s">
        <v>156</v>
      </c>
      <c r="Q128" s="60">
        <f>SUM(Q105:Q127)</f>
        <v>0</v>
      </c>
      <c r="R128" s="61">
        <f>SUM(R105:R127)</f>
        <v>0</v>
      </c>
    </row>
  </sheetData>
  <sheetProtection algorithmName="SHA-512" hashValue="jDufakBBJ/vTrIToTe6WAQW9qvO0XLj8F1SRpwkjKpVrQ4wGWQxSYkEtD12br+WOk1zBlz444cXH2RixpldrXQ==" saltValue="vrBmJPY04pUEEoIfen+9ZQ=="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16-09/21&amp;RStran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W197"/>
  <sheetViews>
    <sheetView topLeftCell="B1" workbookViewId="0"/>
  </sheetViews>
  <sheetFormatPr defaultRowHeight="12.75" x14ac:dyDescent="0.25"/>
  <cols>
    <col min="1" max="1" width="15.7109375" style="1" hidden="1" customWidth="1"/>
    <col min="2" max="2" width="7.28515625" style="1" customWidth="1"/>
    <col min="3" max="3" width="49.85546875" style="1" customWidth="1"/>
    <col min="4" max="4" width="64.28515625" style="1" customWidth="1"/>
    <col min="5" max="5" width="33.85546875" style="1" customWidth="1"/>
    <col min="6" max="6" width="13.140625" style="1" customWidth="1"/>
    <col min="7" max="7" width="12.425781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7.7109375" style="1" customWidth="1"/>
    <col min="15" max="16" width="13.7109375" style="1" customWidth="1"/>
    <col min="17" max="18" width="17.28515625" style="1" customWidth="1"/>
    <col min="19" max="19" width="20.7109375" style="1" customWidth="1"/>
    <col min="20" max="20" width="25.7109375" style="1" customWidth="1"/>
    <col min="21" max="21" width="20.7109375" style="1" customWidth="1"/>
    <col min="22" max="22" width="12.7109375" style="1" customWidth="1"/>
    <col min="23" max="23" width="25.7109375" style="1" customWidth="1"/>
    <col min="24" max="16384" width="9.140625" style="1"/>
  </cols>
  <sheetData>
    <row r="4" spans="1:23" ht="15.75" x14ac:dyDescent="0.25">
      <c r="C4" s="75" t="s">
        <v>51</v>
      </c>
    </row>
    <row r="5" spans="1:23" ht="18" x14ac:dyDescent="0.25">
      <c r="B5" s="76" t="s">
        <v>335</v>
      </c>
      <c r="C5" s="2" t="s">
        <v>336</v>
      </c>
    </row>
    <row r="7" spans="1:23" x14ac:dyDescent="0.25">
      <c r="C7" s="77" t="str">
        <f>IF('2. Podatki o ponudniku'!C5&lt;&gt;"","Naziv ponudnika: " &amp; '2. Podatki o ponudniku'!C5,"")</f>
        <v/>
      </c>
    </row>
    <row r="8" spans="1:23" x14ac:dyDescent="0.25">
      <c r="C8" s="77" t="str">
        <f>IF('2. Podatki o ponudniku'!C7&lt;&gt;"","Identifikacijska številka za DDV: " &amp; '2. Podatki o ponudniku'!C7,"")</f>
        <v/>
      </c>
    </row>
    <row r="10" spans="1:23" ht="13.5" thickBot="1" x14ac:dyDescent="0.3"/>
    <row r="11" spans="1:23" ht="13.5" thickBot="1" x14ac:dyDescent="0.3">
      <c r="A11" s="49" t="s">
        <v>54</v>
      </c>
      <c r="B11" s="54" t="s">
        <v>55</v>
      </c>
      <c r="C11" s="18" t="s">
        <v>337</v>
      </c>
      <c r="D11" s="18"/>
      <c r="E11" s="18"/>
      <c r="F11" s="18"/>
      <c r="G11" s="18"/>
      <c r="H11" s="18" t="s">
        <v>57</v>
      </c>
      <c r="I11" s="18"/>
      <c r="J11" s="8"/>
      <c r="K11" s="7"/>
      <c r="L11" s="18" t="s">
        <v>338</v>
      </c>
      <c r="M11" s="18"/>
      <c r="N11" s="18"/>
      <c r="O11" s="18"/>
      <c r="P11" s="18"/>
      <c r="Q11" s="18"/>
      <c r="R11" s="18"/>
      <c r="S11" s="18"/>
      <c r="T11" s="18"/>
      <c r="U11" s="18"/>
      <c r="V11" s="18"/>
      <c r="W11" s="8"/>
    </row>
    <row r="12" spans="1:23" ht="26.25" thickBot="1" x14ac:dyDescent="0.3">
      <c r="A12" s="50"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1" t="s">
        <v>81</v>
      </c>
    </row>
    <row r="13" spans="1:23" ht="114.75" x14ac:dyDescent="0.25">
      <c r="A13" s="51" t="s">
        <v>339</v>
      </c>
      <c r="B13" s="9">
        <v>1</v>
      </c>
      <c r="C13" s="22" t="s">
        <v>340</v>
      </c>
      <c r="D13" s="22" t="s">
        <v>341</v>
      </c>
      <c r="E13" s="22" t="s">
        <v>342</v>
      </c>
      <c r="F13" s="22" t="s">
        <v>86</v>
      </c>
      <c r="G13" s="22" t="s">
        <v>86</v>
      </c>
      <c r="H13" s="23" t="s">
        <v>87</v>
      </c>
      <c r="I13" s="24">
        <v>200</v>
      </c>
      <c r="J13" s="55">
        <v>1</v>
      </c>
      <c r="K13" s="9">
        <v>1</v>
      </c>
      <c r="L13" s="25"/>
      <c r="M13" s="26"/>
      <c r="N13" s="27"/>
      <c r="O13" s="28">
        <f>ROUND(ROUND(L13,4)*(1-M13),4)</f>
        <v>0</v>
      </c>
      <c r="P13" s="28">
        <f>ROUND(ROUND(O13,4)*(1+N13),4)</f>
        <v>0</v>
      </c>
      <c r="Q13" s="28">
        <f>ROUND($I13*O13,4)</f>
        <v>0</v>
      </c>
      <c r="R13" s="28">
        <f>ROUND($I13*P13,4)</f>
        <v>0</v>
      </c>
      <c r="S13" s="29"/>
      <c r="T13" s="29"/>
      <c r="U13" s="29"/>
      <c r="V13" s="29"/>
      <c r="W13" s="30"/>
    </row>
    <row r="14" spans="1:23" ht="114.75" x14ac:dyDescent="0.25">
      <c r="A14" s="52" t="s">
        <v>343</v>
      </c>
      <c r="B14" s="11">
        <v>2</v>
      </c>
      <c r="C14" s="31" t="s">
        <v>344</v>
      </c>
      <c r="D14" s="31" t="s">
        <v>345</v>
      </c>
      <c r="E14" s="31" t="s">
        <v>342</v>
      </c>
      <c r="F14" s="31" t="s">
        <v>86</v>
      </c>
      <c r="G14" s="31" t="s">
        <v>86</v>
      </c>
      <c r="H14" s="32" t="s">
        <v>87</v>
      </c>
      <c r="I14" s="33">
        <v>200</v>
      </c>
      <c r="J14" s="56"/>
      <c r="K14" s="11">
        <v>1</v>
      </c>
      <c r="L14" s="34"/>
      <c r="M14" s="35"/>
      <c r="N14" s="36"/>
      <c r="O14" s="37">
        <f>ROUND(ROUND(L14,4)*(1-M14),4)</f>
        <v>0</v>
      </c>
      <c r="P14" s="37">
        <f>ROUND(ROUND(O14,4)*(1+N14),4)</f>
        <v>0</v>
      </c>
      <c r="Q14" s="37">
        <f>ROUND($I14*O14,4)</f>
        <v>0</v>
      </c>
      <c r="R14" s="37">
        <f>ROUND($I14*P14,4)</f>
        <v>0</v>
      </c>
      <c r="S14" s="38"/>
      <c r="T14" s="38"/>
      <c r="U14" s="38"/>
      <c r="V14" s="38"/>
      <c r="W14" s="39"/>
    </row>
    <row r="15" spans="1:23" ht="114.75" x14ac:dyDescent="0.25">
      <c r="A15" s="52" t="s">
        <v>346</v>
      </c>
      <c r="B15" s="11">
        <v>3</v>
      </c>
      <c r="C15" s="31" t="s">
        <v>347</v>
      </c>
      <c r="D15" s="31" t="s">
        <v>348</v>
      </c>
      <c r="E15" s="31" t="s">
        <v>342</v>
      </c>
      <c r="F15" s="31" t="s">
        <v>86</v>
      </c>
      <c r="G15" s="31" t="s">
        <v>86</v>
      </c>
      <c r="H15" s="32" t="s">
        <v>87</v>
      </c>
      <c r="I15" s="33">
        <v>200</v>
      </c>
      <c r="J15" s="56"/>
      <c r="K15" s="11">
        <v>1</v>
      </c>
      <c r="L15" s="34"/>
      <c r="M15" s="35"/>
      <c r="N15" s="36"/>
      <c r="O15" s="37">
        <f>ROUND(ROUND(L15,4)*(1-M15),4)</f>
        <v>0</v>
      </c>
      <c r="P15" s="37">
        <f>ROUND(ROUND(O15,4)*(1+N15),4)</f>
        <v>0</v>
      </c>
      <c r="Q15" s="37">
        <f>ROUND($I15*O15,4)</f>
        <v>0</v>
      </c>
      <c r="R15" s="37">
        <f>ROUND($I15*P15,4)</f>
        <v>0</v>
      </c>
      <c r="S15" s="38"/>
      <c r="T15" s="38"/>
      <c r="U15" s="38"/>
      <c r="V15" s="38"/>
      <c r="W15" s="39"/>
    </row>
    <row r="16" spans="1:23" ht="114.75" x14ac:dyDescent="0.25">
      <c r="A16" s="52" t="s">
        <v>349</v>
      </c>
      <c r="B16" s="11">
        <v>4</v>
      </c>
      <c r="C16" s="31" t="s">
        <v>350</v>
      </c>
      <c r="D16" s="31" t="s">
        <v>351</v>
      </c>
      <c r="E16" s="31" t="s">
        <v>342</v>
      </c>
      <c r="F16" s="31" t="s">
        <v>86</v>
      </c>
      <c r="G16" s="31" t="s">
        <v>86</v>
      </c>
      <c r="H16" s="32" t="s">
        <v>87</v>
      </c>
      <c r="I16" s="33">
        <v>160</v>
      </c>
      <c r="J16" s="56"/>
      <c r="K16" s="11">
        <v>1</v>
      </c>
      <c r="L16" s="34"/>
      <c r="M16" s="35"/>
      <c r="N16" s="36"/>
      <c r="O16" s="37">
        <f>ROUND(ROUND(L16,4)*(1-M16),4)</f>
        <v>0</v>
      </c>
      <c r="P16" s="37">
        <f>ROUND(ROUND(O16,4)*(1+N16),4)</f>
        <v>0</v>
      </c>
      <c r="Q16" s="37">
        <f>ROUND($I16*O16,4)</f>
        <v>0</v>
      </c>
      <c r="R16" s="37">
        <f>ROUND($I16*P16,4)</f>
        <v>0</v>
      </c>
      <c r="S16" s="38"/>
      <c r="T16" s="38"/>
      <c r="U16" s="38"/>
      <c r="V16" s="38"/>
      <c r="W16" s="39"/>
    </row>
    <row r="17" spans="1:23" ht="114.75" x14ac:dyDescent="0.25">
      <c r="A17" s="52" t="s">
        <v>352</v>
      </c>
      <c r="B17" s="11">
        <v>5</v>
      </c>
      <c r="C17" s="31" t="s">
        <v>353</v>
      </c>
      <c r="D17" s="31" t="s">
        <v>354</v>
      </c>
      <c r="E17" s="31" t="s">
        <v>342</v>
      </c>
      <c r="F17" s="31" t="s">
        <v>86</v>
      </c>
      <c r="G17" s="31" t="s">
        <v>86</v>
      </c>
      <c r="H17" s="32" t="s">
        <v>87</v>
      </c>
      <c r="I17" s="33">
        <v>100</v>
      </c>
      <c r="J17" s="56"/>
      <c r="K17" s="11">
        <v>1</v>
      </c>
      <c r="L17" s="34"/>
      <c r="M17" s="35"/>
      <c r="N17" s="36"/>
      <c r="O17" s="37">
        <f>ROUND(ROUND(L17,4)*(1-M17),4)</f>
        <v>0</v>
      </c>
      <c r="P17" s="37">
        <f>ROUND(ROUND(O17,4)*(1+N17),4)</f>
        <v>0</v>
      </c>
      <c r="Q17" s="37">
        <f>ROUND($I17*O17,4)</f>
        <v>0</v>
      </c>
      <c r="R17" s="37">
        <f>ROUND($I17*P17,4)</f>
        <v>0</v>
      </c>
      <c r="S17" s="38"/>
      <c r="T17" s="38"/>
      <c r="U17" s="38"/>
      <c r="V17" s="38"/>
      <c r="W17" s="39"/>
    </row>
    <row r="18" spans="1:23" ht="114.75" x14ac:dyDescent="0.25">
      <c r="A18" s="52" t="s">
        <v>355</v>
      </c>
      <c r="B18" s="11">
        <v>6</v>
      </c>
      <c r="C18" s="31" t="s">
        <v>356</v>
      </c>
      <c r="D18" s="31" t="s">
        <v>357</v>
      </c>
      <c r="E18" s="31" t="s">
        <v>342</v>
      </c>
      <c r="F18" s="31" t="s">
        <v>86</v>
      </c>
      <c r="G18" s="31" t="s">
        <v>86</v>
      </c>
      <c r="H18" s="32" t="s">
        <v>87</v>
      </c>
      <c r="I18" s="33">
        <v>60</v>
      </c>
      <c r="J18" s="56"/>
      <c r="K18" s="11">
        <v>1</v>
      </c>
      <c r="L18" s="34"/>
      <c r="M18" s="35"/>
      <c r="N18" s="36"/>
      <c r="O18" s="37">
        <f>ROUND(ROUND(L18,4)*(1-M18),4)</f>
        <v>0</v>
      </c>
      <c r="P18" s="37">
        <f>ROUND(ROUND(O18,4)*(1+N18),4)</f>
        <v>0</v>
      </c>
      <c r="Q18" s="37">
        <f>ROUND($I18*O18,4)</f>
        <v>0</v>
      </c>
      <c r="R18" s="37">
        <f>ROUND($I18*P18,4)</f>
        <v>0</v>
      </c>
      <c r="S18" s="38"/>
      <c r="T18" s="38"/>
      <c r="U18" s="38"/>
      <c r="V18" s="38"/>
      <c r="W18" s="39"/>
    </row>
    <row r="19" spans="1:23" ht="153" x14ac:dyDescent="0.25">
      <c r="A19" s="52" t="s">
        <v>358</v>
      </c>
      <c r="B19" s="11">
        <v>7</v>
      </c>
      <c r="C19" s="31" t="s">
        <v>359</v>
      </c>
      <c r="D19" s="31" t="s">
        <v>360</v>
      </c>
      <c r="E19" s="31" t="s">
        <v>342</v>
      </c>
      <c r="F19" s="31" t="s">
        <v>86</v>
      </c>
      <c r="G19" s="31" t="s">
        <v>86</v>
      </c>
      <c r="H19" s="32" t="s">
        <v>87</v>
      </c>
      <c r="I19" s="33">
        <v>200</v>
      </c>
      <c r="J19" s="57">
        <v>1</v>
      </c>
      <c r="K19" s="11">
        <v>1</v>
      </c>
      <c r="L19" s="34"/>
      <c r="M19" s="35"/>
      <c r="N19" s="36"/>
      <c r="O19" s="37">
        <f>ROUND(ROUND(L19,4)*(1-M19),4)</f>
        <v>0</v>
      </c>
      <c r="P19" s="37">
        <f>ROUND(ROUND(O19,4)*(1+N19),4)</f>
        <v>0</v>
      </c>
      <c r="Q19" s="37">
        <f>ROUND($I19*O19,4)</f>
        <v>0</v>
      </c>
      <c r="R19" s="37">
        <f>ROUND($I19*P19,4)</f>
        <v>0</v>
      </c>
      <c r="S19" s="38"/>
      <c r="T19" s="38"/>
      <c r="U19" s="38"/>
      <c r="V19" s="38"/>
      <c r="W19" s="39"/>
    </row>
    <row r="20" spans="1:23" ht="153" x14ac:dyDescent="0.25">
      <c r="A20" s="52" t="s">
        <v>361</v>
      </c>
      <c r="B20" s="11">
        <v>8</v>
      </c>
      <c r="C20" s="31" t="s">
        <v>362</v>
      </c>
      <c r="D20" s="31" t="s">
        <v>363</v>
      </c>
      <c r="E20" s="31" t="s">
        <v>342</v>
      </c>
      <c r="F20" s="31" t="s">
        <v>86</v>
      </c>
      <c r="G20" s="31" t="s">
        <v>86</v>
      </c>
      <c r="H20" s="32" t="s">
        <v>87</v>
      </c>
      <c r="I20" s="33">
        <v>200</v>
      </c>
      <c r="J20" s="56"/>
      <c r="K20" s="11">
        <v>1</v>
      </c>
      <c r="L20" s="34"/>
      <c r="M20" s="35"/>
      <c r="N20" s="36"/>
      <c r="O20" s="37">
        <f>ROUND(ROUND(L20,4)*(1-M20),4)</f>
        <v>0</v>
      </c>
      <c r="P20" s="37">
        <f>ROUND(ROUND(O20,4)*(1+N20),4)</f>
        <v>0</v>
      </c>
      <c r="Q20" s="37">
        <f>ROUND($I20*O20,4)</f>
        <v>0</v>
      </c>
      <c r="R20" s="37">
        <f>ROUND($I20*P20,4)</f>
        <v>0</v>
      </c>
      <c r="S20" s="38"/>
      <c r="T20" s="38"/>
      <c r="U20" s="38"/>
      <c r="V20" s="38"/>
      <c r="W20" s="39"/>
    </row>
    <row r="21" spans="1:23" ht="153" x14ac:dyDescent="0.25">
      <c r="A21" s="52" t="s">
        <v>364</v>
      </c>
      <c r="B21" s="11">
        <v>9</v>
      </c>
      <c r="C21" s="31" t="s">
        <v>365</v>
      </c>
      <c r="D21" s="31" t="s">
        <v>366</v>
      </c>
      <c r="E21" s="31" t="s">
        <v>342</v>
      </c>
      <c r="F21" s="31" t="s">
        <v>86</v>
      </c>
      <c r="G21" s="31" t="s">
        <v>86</v>
      </c>
      <c r="H21" s="32" t="s">
        <v>87</v>
      </c>
      <c r="I21" s="33">
        <v>200</v>
      </c>
      <c r="J21" s="56"/>
      <c r="K21" s="11">
        <v>1</v>
      </c>
      <c r="L21" s="34"/>
      <c r="M21" s="35"/>
      <c r="N21" s="36"/>
      <c r="O21" s="37">
        <f>ROUND(ROUND(L21,4)*(1-M21),4)</f>
        <v>0</v>
      </c>
      <c r="P21" s="37">
        <f>ROUND(ROUND(O21,4)*(1+N21),4)</f>
        <v>0</v>
      </c>
      <c r="Q21" s="37">
        <f>ROUND($I21*O21,4)</f>
        <v>0</v>
      </c>
      <c r="R21" s="37">
        <f>ROUND($I21*P21,4)</f>
        <v>0</v>
      </c>
      <c r="S21" s="38"/>
      <c r="T21" s="38"/>
      <c r="U21" s="38"/>
      <c r="V21" s="38"/>
      <c r="W21" s="39"/>
    </row>
    <row r="22" spans="1:23" ht="153" x14ac:dyDescent="0.25">
      <c r="A22" s="52" t="s">
        <v>367</v>
      </c>
      <c r="B22" s="11">
        <v>10</v>
      </c>
      <c r="C22" s="31" t="s">
        <v>368</v>
      </c>
      <c r="D22" s="31" t="s">
        <v>369</v>
      </c>
      <c r="E22" s="31" t="s">
        <v>342</v>
      </c>
      <c r="F22" s="31" t="s">
        <v>86</v>
      </c>
      <c r="G22" s="31" t="s">
        <v>86</v>
      </c>
      <c r="H22" s="32" t="s">
        <v>87</v>
      </c>
      <c r="I22" s="33">
        <v>160</v>
      </c>
      <c r="J22" s="56"/>
      <c r="K22" s="11">
        <v>1</v>
      </c>
      <c r="L22" s="34"/>
      <c r="M22" s="35"/>
      <c r="N22" s="36"/>
      <c r="O22" s="37">
        <f>ROUND(ROUND(L22,4)*(1-M22),4)</f>
        <v>0</v>
      </c>
      <c r="P22" s="37">
        <f>ROUND(ROUND(O22,4)*(1+N22),4)</f>
        <v>0</v>
      </c>
      <c r="Q22" s="37">
        <f>ROUND($I22*O22,4)</f>
        <v>0</v>
      </c>
      <c r="R22" s="37">
        <f>ROUND($I22*P22,4)</f>
        <v>0</v>
      </c>
      <c r="S22" s="38"/>
      <c r="T22" s="38"/>
      <c r="U22" s="38"/>
      <c r="V22" s="38"/>
      <c r="W22" s="39"/>
    </row>
    <row r="23" spans="1:23" ht="153" x14ac:dyDescent="0.25">
      <c r="A23" s="52" t="s">
        <v>370</v>
      </c>
      <c r="B23" s="11">
        <v>11</v>
      </c>
      <c r="C23" s="31" t="s">
        <v>371</v>
      </c>
      <c r="D23" s="31" t="s">
        <v>372</v>
      </c>
      <c r="E23" s="31" t="s">
        <v>342</v>
      </c>
      <c r="F23" s="31" t="s">
        <v>86</v>
      </c>
      <c r="G23" s="31" t="s">
        <v>86</v>
      </c>
      <c r="H23" s="32" t="s">
        <v>87</v>
      </c>
      <c r="I23" s="33">
        <v>100</v>
      </c>
      <c r="J23" s="56"/>
      <c r="K23" s="11">
        <v>1</v>
      </c>
      <c r="L23" s="34"/>
      <c r="M23" s="35"/>
      <c r="N23" s="36"/>
      <c r="O23" s="37">
        <f>ROUND(ROUND(L23,4)*(1-M23),4)</f>
        <v>0</v>
      </c>
      <c r="P23" s="37">
        <f>ROUND(ROUND(O23,4)*(1+N23),4)</f>
        <v>0</v>
      </c>
      <c r="Q23" s="37">
        <f>ROUND($I23*O23,4)</f>
        <v>0</v>
      </c>
      <c r="R23" s="37">
        <f>ROUND($I23*P23,4)</f>
        <v>0</v>
      </c>
      <c r="S23" s="38"/>
      <c r="T23" s="38"/>
      <c r="U23" s="38"/>
      <c r="V23" s="38"/>
      <c r="W23" s="39"/>
    </row>
    <row r="24" spans="1:23" ht="153" x14ac:dyDescent="0.25">
      <c r="A24" s="52" t="s">
        <v>373</v>
      </c>
      <c r="B24" s="11">
        <v>12</v>
      </c>
      <c r="C24" s="31" t="s">
        <v>374</v>
      </c>
      <c r="D24" s="31" t="s">
        <v>375</v>
      </c>
      <c r="E24" s="31" t="s">
        <v>342</v>
      </c>
      <c r="F24" s="31" t="s">
        <v>86</v>
      </c>
      <c r="G24" s="31" t="s">
        <v>86</v>
      </c>
      <c r="H24" s="32" t="s">
        <v>87</v>
      </c>
      <c r="I24" s="33">
        <v>60</v>
      </c>
      <c r="J24" s="56"/>
      <c r="K24" s="11">
        <v>1</v>
      </c>
      <c r="L24" s="34"/>
      <c r="M24" s="35"/>
      <c r="N24" s="36"/>
      <c r="O24" s="37">
        <f>ROUND(ROUND(L24,4)*(1-M24),4)</f>
        <v>0</v>
      </c>
      <c r="P24" s="37">
        <f>ROUND(ROUND(O24,4)*(1+N24),4)</f>
        <v>0</v>
      </c>
      <c r="Q24" s="37">
        <f>ROUND($I24*O24,4)</f>
        <v>0</v>
      </c>
      <c r="R24" s="37">
        <f>ROUND($I24*P24,4)</f>
        <v>0</v>
      </c>
      <c r="S24" s="38"/>
      <c r="T24" s="38"/>
      <c r="U24" s="38"/>
      <c r="V24" s="38"/>
      <c r="W24" s="39"/>
    </row>
    <row r="25" spans="1:23" ht="114.75" x14ac:dyDescent="0.25">
      <c r="A25" s="52" t="s">
        <v>376</v>
      </c>
      <c r="B25" s="11">
        <v>13</v>
      </c>
      <c r="C25" s="31" t="s">
        <v>377</v>
      </c>
      <c r="D25" s="31" t="s">
        <v>378</v>
      </c>
      <c r="E25" s="31" t="s">
        <v>342</v>
      </c>
      <c r="F25" s="31" t="s">
        <v>86</v>
      </c>
      <c r="G25" s="31" t="s">
        <v>86</v>
      </c>
      <c r="H25" s="32" t="s">
        <v>87</v>
      </c>
      <c r="I25" s="33">
        <v>60</v>
      </c>
      <c r="J25" s="57">
        <v>1</v>
      </c>
      <c r="K25" s="11">
        <v>1</v>
      </c>
      <c r="L25" s="34"/>
      <c r="M25" s="35"/>
      <c r="N25" s="36"/>
      <c r="O25" s="37">
        <f>ROUND(ROUND(L25,4)*(1-M25),4)</f>
        <v>0</v>
      </c>
      <c r="P25" s="37">
        <f>ROUND(ROUND(O25,4)*(1+N25),4)</f>
        <v>0</v>
      </c>
      <c r="Q25" s="37">
        <f>ROUND($I25*O25,4)</f>
        <v>0</v>
      </c>
      <c r="R25" s="37">
        <f>ROUND($I25*P25,4)</f>
        <v>0</v>
      </c>
      <c r="S25" s="38"/>
      <c r="T25" s="38"/>
      <c r="U25" s="38"/>
      <c r="V25" s="38"/>
      <c r="W25" s="39"/>
    </row>
    <row r="26" spans="1:23" ht="114.75" x14ac:dyDescent="0.25">
      <c r="A26" s="52" t="s">
        <v>379</v>
      </c>
      <c r="B26" s="11">
        <v>14</v>
      </c>
      <c r="C26" s="31" t="s">
        <v>380</v>
      </c>
      <c r="D26" s="31" t="s">
        <v>381</v>
      </c>
      <c r="E26" s="31" t="s">
        <v>342</v>
      </c>
      <c r="F26" s="31" t="s">
        <v>86</v>
      </c>
      <c r="G26" s="31" t="s">
        <v>86</v>
      </c>
      <c r="H26" s="32" t="s">
        <v>87</v>
      </c>
      <c r="I26" s="33">
        <v>20</v>
      </c>
      <c r="J26" s="56"/>
      <c r="K26" s="11">
        <v>1</v>
      </c>
      <c r="L26" s="34"/>
      <c r="M26" s="35"/>
      <c r="N26" s="36"/>
      <c r="O26" s="37">
        <f>ROUND(ROUND(L26,4)*(1-M26),4)</f>
        <v>0</v>
      </c>
      <c r="P26" s="37">
        <f>ROUND(ROUND(O26,4)*(1+N26),4)</f>
        <v>0</v>
      </c>
      <c r="Q26" s="37">
        <f>ROUND($I26*O26,4)</f>
        <v>0</v>
      </c>
      <c r="R26" s="37">
        <f>ROUND($I26*P26,4)</f>
        <v>0</v>
      </c>
      <c r="S26" s="38"/>
      <c r="T26" s="38"/>
      <c r="U26" s="38"/>
      <c r="V26" s="38"/>
      <c r="W26" s="39"/>
    </row>
    <row r="27" spans="1:23" ht="114.75" x14ac:dyDescent="0.25">
      <c r="A27" s="52" t="s">
        <v>382</v>
      </c>
      <c r="B27" s="11">
        <v>15</v>
      </c>
      <c r="C27" s="31" t="s">
        <v>383</v>
      </c>
      <c r="D27" s="31" t="s">
        <v>384</v>
      </c>
      <c r="E27" s="31" t="s">
        <v>342</v>
      </c>
      <c r="F27" s="31" t="s">
        <v>86</v>
      </c>
      <c r="G27" s="31" t="s">
        <v>86</v>
      </c>
      <c r="H27" s="32" t="s">
        <v>87</v>
      </c>
      <c r="I27" s="33">
        <v>60</v>
      </c>
      <c r="J27" s="56"/>
      <c r="K27" s="11">
        <v>1</v>
      </c>
      <c r="L27" s="34"/>
      <c r="M27" s="35"/>
      <c r="N27" s="36"/>
      <c r="O27" s="37">
        <f>ROUND(ROUND(L27,4)*(1-M27),4)</f>
        <v>0</v>
      </c>
      <c r="P27" s="37">
        <f>ROUND(ROUND(O27,4)*(1+N27),4)</f>
        <v>0</v>
      </c>
      <c r="Q27" s="37">
        <f>ROUND($I27*O27,4)</f>
        <v>0</v>
      </c>
      <c r="R27" s="37">
        <f>ROUND($I27*P27,4)</f>
        <v>0</v>
      </c>
      <c r="S27" s="38"/>
      <c r="T27" s="38"/>
      <c r="U27" s="38"/>
      <c r="V27" s="38"/>
      <c r="W27" s="39"/>
    </row>
    <row r="28" spans="1:23" ht="114.75" x14ac:dyDescent="0.25">
      <c r="A28" s="52" t="s">
        <v>385</v>
      </c>
      <c r="B28" s="11">
        <v>16</v>
      </c>
      <c r="C28" s="31" t="s">
        <v>386</v>
      </c>
      <c r="D28" s="31" t="s">
        <v>387</v>
      </c>
      <c r="E28" s="31" t="s">
        <v>342</v>
      </c>
      <c r="F28" s="31" t="s">
        <v>86</v>
      </c>
      <c r="G28" s="31" t="s">
        <v>86</v>
      </c>
      <c r="H28" s="32" t="s">
        <v>87</v>
      </c>
      <c r="I28" s="33">
        <v>20</v>
      </c>
      <c r="J28" s="56"/>
      <c r="K28" s="11">
        <v>1</v>
      </c>
      <c r="L28" s="34"/>
      <c r="M28" s="35"/>
      <c r="N28" s="36"/>
      <c r="O28" s="37">
        <f>ROUND(ROUND(L28,4)*(1-M28),4)</f>
        <v>0</v>
      </c>
      <c r="P28" s="37">
        <f>ROUND(ROUND(O28,4)*(1+N28),4)</f>
        <v>0</v>
      </c>
      <c r="Q28" s="37">
        <f>ROUND($I28*O28,4)</f>
        <v>0</v>
      </c>
      <c r="R28" s="37">
        <f>ROUND($I28*P28,4)</f>
        <v>0</v>
      </c>
      <c r="S28" s="38"/>
      <c r="T28" s="38"/>
      <c r="U28" s="38"/>
      <c r="V28" s="38"/>
      <c r="W28" s="39"/>
    </row>
    <row r="29" spans="1:23" ht="114.75" x14ac:dyDescent="0.25">
      <c r="A29" s="52" t="s">
        <v>388</v>
      </c>
      <c r="B29" s="11">
        <v>17</v>
      </c>
      <c r="C29" s="31" t="s">
        <v>389</v>
      </c>
      <c r="D29" s="31" t="s">
        <v>390</v>
      </c>
      <c r="E29" s="31" t="s">
        <v>342</v>
      </c>
      <c r="F29" s="31" t="s">
        <v>86</v>
      </c>
      <c r="G29" s="31" t="s">
        <v>86</v>
      </c>
      <c r="H29" s="32" t="s">
        <v>87</v>
      </c>
      <c r="I29" s="33">
        <v>60</v>
      </c>
      <c r="J29" s="56"/>
      <c r="K29" s="11">
        <v>1</v>
      </c>
      <c r="L29" s="34"/>
      <c r="M29" s="35"/>
      <c r="N29" s="36"/>
      <c r="O29" s="37">
        <f>ROUND(ROUND(L29,4)*(1-M29),4)</f>
        <v>0</v>
      </c>
      <c r="P29" s="37">
        <f>ROUND(ROUND(O29,4)*(1+N29),4)</f>
        <v>0</v>
      </c>
      <c r="Q29" s="37">
        <f>ROUND($I29*O29,4)</f>
        <v>0</v>
      </c>
      <c r="R29" s="37">
        <f>ROUND($I29*P29,4)</f>
        <v>0</v>
      </c>
      <c r="S29" s="38"/>
      <c r="T29" s="38"/>
      <c r="U29" s="38"/>
      <c r="V29" s="38"/>
      <c r="W29" s="39"/>
    </row>
    <row r="30" spans="1:23" ht="114.75" x14ac:dyDescent="0.25">
      <c r="A30" s="52" t="s">
        <v>391</v>
      </c>
      <c r="B30" s="11">
        <v>18</v>
      </c>
      <c r="C30" s="31" t="s">
        <v>392</v>
      </c>
      <c r="D30" s="31" t="s">
        <v>393</v>
      </c>
      <c r="E30" s="31" t="s">
        <v>342</v>
      </c>
      <c r="F30" s="31" t="s">
        <v>86</v>
      </c>
      <c r="G30" s="31" t="s">
        <v>86</v>
      </c>
      <c r="H30" s="32" t="s">
        <v>87</v>
      </c>
      <c r="I30" s="33">
        <v>20</v>
      </c>
      <c r="J30" s="56"/>
      <c r="K30" s="11">
        <v>1</v>
      </c>
      <c r="L30" s="34"/>
      <c r="M30" s="35"/>
      <c r="N30" s="36"/>
      <c r="O30" s="37">
        <f>ROUND(ROUND(L30,4)*(1-M30),4)</f>
        <v>0</v>
      </c>
      <c r="P30" s="37">
        <f>ROUND(ROUND(O30,4)*(1+N30),4)</f>
        <v>0</v>
      </c>
      <c r="Q30" s="37">
        <f>ROUND($I30*O30,4)</f>
        <v>0</v>
      </c>
      <c r="R30" s="37">
        <f>ROUND($I30*P30,4)</f>
        <v>0</v>
      </c>
      <c r="S30" s="38"/>
      <c r="T30" s="38"/>
      <c r="U30" s="38"/>
      <c r="V30" s="38"/>
      <c r="W30" s="39"/>
    </row>
    <row r="31" spans="1:23" ht="114.75" x14ac:dyDescent="0.25">
      <c r="A31" s="52" t="s">
        <v>394</v>
      </c>
      <c r="B31" s="11">
        <v>19</v>
      </c>
      <c r="C31" s="31" t="s">
        <v>395</v>
      </c>
      <c r="D31" s="31" t="s">
        <v>396</v>
      </c>
      <c r="E31" s="31" t="s">
        <v>342</v>
      </c>
      <c r="F31" s="31" t="s">
        <v>86</v>
      </c>
      <c r="G31" s="31" t="s">
        <v>86</v>
      </c>
      <c r="H31" s="32" t="s">
        <v>87</v>
      </c>
      <c r="I31" s="33">
        <v>60</v>
      </c>
      <c r="J31" s="56"/>
      <c r="K31" s="11">
        <v>1</v>
      </c>
      <c r="L31" s="34"/>
      <c r="M31" s="35"/>
      <c r="N31" s="36"/>
      <c r="O31" s="37">
        <f>ROUND(ROUND(L31,4)*(1-M31),4)</f>
        <v>0</v>
      </c>
      <c r="P31" s="37">
        <f>ROUND(ROUND(O31,4)*(1+N31),4)</f>
        <v>0</v>
      </c>
      <c r="Q31" s="37">
        <f>ROUND($I31*O31,4)</f>
        <v>0</v>
      </c>
      <c r="R31" s="37">
        <f>ROUND($I31*P31,4)</f>
        <v>0</v>
      </c>
      <c r="S31" s="38"/>
      <c r="T31" s="38"/>
      <c r="U31" s="38"/>
      <c r="V31" s="38"/>
      <c r="W31" s="39"/>
    </row>
    <row r="32" spans="1:23" ht="114.75" x14ac:dyDescent="0.25">
      <c r="A32" s="52" t="s">
        <v>397</v>
      </c>
      <c r="B32" s="11">
        <v>20</v>
      </c>
      <c r="C32" s="31" t="s">
        <v>398</v>
      </c>
      <c r="D32" s="31" t="s">
        <v>399</v>
      </c>
      <c r="E32" s="31" t="s">
        <v>342</v>
      </c>
      <c r="F32" s="31" t="s">
        <v>86</v>
      </c>
      <c r="G32" s="31" t="s">
        <v>86</v>
      </c>
      <c r="H32" s="32" t="s">
        <v>87</v>
      </c>
      <c r="I32" s="33">
        <v>20</v>
      </c>
      <c r="J32" s="56"/>
      <c r="K32" s="11">
        <v>1</v>
      </c>
      <c r="L32" s="34"/>
      <c r="M32" s="35"/>
      <c r="N32" s="36"/>
      <c r="O32" s="37">
        <f>ROUND(ROUND(L32,4)*(1-M32),4)</f>
        <v>0</v>
      </c>
      <c r="P32" s="37">
        <f>ROUND(ROUND(O32,4)*(1+N32),4)</f>
        <v>0</v>
      </c>
      <c r="Q32" s="37">
        <f>ROUND($I32*O32,4)</f>
        <v>0</v>
      </c>
      <c r="R32" s="37">
        <f>ROUND($I32*P32,4)</f>
        <v>0</v>
      </c>
      <c r="S32" s="38"/>
      <c r="T32" s="38"/>
      <c r="U32" s="38"/>
      <c r="V32" s="38"/>
      <c r="W32" s="39"/>
    </row>
    <row r="33" spans="1:23" ht="114.75" x14ac:dyDescent="0.25">
      <c r="A33" s="52" t="s">
        <v>400</v>
      </c>
      <c r="B33" s="11">
        <v>21</v>
      </c>
      <c r="C33" s="31" t="s">
        <v>401</v>
      </c>
      <c r="D33" s="31" t="s">
        <v>402</v>
      </c>
      <c r="E33" s="31" t="s">
        <v>342</v>
      </c>
      <c r="F33" s="31" t="s">
        <v>86</v>
      </c>
      <c r="G33" s="31" t="s">
        <v>86</v>
      </c>
      <c r="H33" s="32" t="s">
        <v>87</v>
      </c>
      <c r="I33" s="33">
        <v>14</v>
      </c>
      <c r="J33" s="56"/>
      <c r="K33" s="11">
        <v>1</v>
      </c>
      <c r="L33" s="34"/>
      <c r="M33" s="35"/>
      <c r="N33" s="36"/>
      <c r="O33" s="37">
        <f>ROUND(ROUND(L33,4)*(1-M33),4)</f>
        <v>0</v>
      </c>
      <c r="P33" s="37">
        <f>ROUND(ROUND(O33,4)*(1+N33),4)</f>
        <v>0</v>
      </c>
      <c r="Q33" s="37">
        <f>ROUND($I33*O33,4)</f>
        <v>0</v>
      </c>
      <c r="R33" s="37">
        <f>ROUND($I33*P33,4)</f>
        <v>0</v>
      </c>
      <c r="S33" s="38"/>
      <c r="T33" s="38"/>
      <c r="U33" s="38"/>
      <c r="V33" s="38"/>
      <c r="W33" s="39"/>
    </row>
    <row r="34" spans="1:23" ht="114.75" x14ac:dyDescent="0.25">
      <c r="A34" s="52" t="s">
        <v>403</v>
      </c>
      <c r="B34" s="11">
        <v>22</v>
      </c>
      <c r="C34" s="31" t="s">
        <v>404</v>
      </c>
      <c r="D34" s="31" t="s">
        <v>405</v>
      </c>
      <c r="E34" s="31" t="s">
        <v>342</v>
      </c>
      <c r="F34" s="31" t="s">
        <v>86</v>
      </c>
      <c r="G34" s="31" t="s">
        <v>86</v>
      </c>
      <c r="H34" s="32" t="s">
        <v>87</v>
      </c>
      <c r="I34" s="33">
        <v>6</v>
      </c>
      <c r="J34" s="56"/>
      <c r="K34" s="11">
        <v>1</v>
      </c>
      <c r="L34" s="34"/>
      <c r="M34" s="35"/>
      <c r="N34" s="36"/>
      <c r="O34" s="37">
        <f>ROUND(ROUND(L34,4)*(1-M34),4)</f>
        <v>0</v>
      </c>
      <c r="P34" s="37">
        <f>ROUND(ROUND(O34,4)*(1+N34),4)</f>
        <v>0</v>
      </c>
      <c r="Q34" s="37">
        <f>ROUND($I34*O34,4)</f>
        <v>0</v>
      </c>
      <c r="R34" s="37">
        <f>ROUND($I34*P34,4)</f>
        <v>0</v>
      </c>
      <c r="S34" s="38"/>
      <c r="T34" s="38"/>
      <c r="U34" s="38"/>
      <c r="V34" s="38"/>
      <c r="W34" s="39"/>
    </row>
    <row r="35" spans="1:23" ht="114.75" x14ac:dyDescent="0.25">
      <c r="A35" s="52" t="s">
        <v>406</v>
      </c>
      <c r="B35" s="11">
        <v>23</v>
      </c>
      <c r="C35" s="31" t="s">
        <v>407</v>
      </c>
      <c r="D35" s="31" t="s">
        <v>408</v>
      </c>
      <c r="E35" s="31" t="s">
        <v>342</v>
      </c>
      <c r="F35" s="31" t="s">
        <v>86</v>
      </c>
      <c r="G35" s="31" t="s">
        <v>86</v>
      </c>
      <c r="H35" s="32" t="s">
        <v>87</v>
      </c>
      <c r="I35" s="33">
        <v>8</v>
      </c>
      <c r="J35" s="56"/>
      <c r="K35" s="11">
        <v>1</v>
      </c>
      <c r="L35" s="34"/>
      <c r="M35" s="35"/>
      <c r="N35" s="36"/>
      <c r="O35" s="37">
        <f>ROUND(ROUND(L35,4)*(1-M35),4)</f>
        <v>0</v>
      </c>
      <c r="P35" s="37">
        <f>ROUND(ROUND(O35,4)*(1+N35),4)</f>
        <v>0</v>
      </c>
      <c r="Q35" s="37">
        <f>ROUND($I35*O35,4)</f>
        <v>0</v>
      </c>
      <c r="R35" s="37">
        <f>ROUND($I35*P35,4)</f>
        <v>0</v>
      </c>
      <c r="S35" s="38"/>
      <c r="T35" s="38"/>
      <c r="U35" s="38"/>
      <c r="V35" s="38"/>
      <c r="W35" s="39"/>
    </row>
    <row r="36" spans="1:23" ht="115.5" thickBot="1" x14ac:dyDescent="0.3">
      <c r="A36" s="53" t="s">
        <v>409</v>
      </c>
      <c r="B36" s="13">
        <v>24</v>
      </c>
      <c r="C36" s="40" t="s">
        <v>410</v>
      </c>
      <c r="D36" s="40" t="s">
        <v>411</v>
      </c>
      <c r="E36" s="40" t="s">
        <v>342</v>
      </c>
      <c r="F36" s="40" t="s">
        <v>86</v>
      </c>
      <c r="G36" s="40" t="s">
        <v>86</v>
      </c>
      <c r="H36" s="41" t="s">
        <v>87</v>
      </c>
      <c r="I36" s="42">
        <v>2</v>
      </c>
      <c r="J36" s="62"/>
      <c r="K36" s="13">
        <v>1</v>
      </c>
      <c r="L36" s="43"/>
      <c r="M36" s="44"/>
      <c r="N36" s="45"/>
      <c r="O36" s="46">
        <f>ROUND(ROUND(L36,4)*(1-M36),4)</f>
        <v>0</v>
      </c>
      <c r="P36" s="46">
        <f>ROUND(ROUND(O36,4)*(1+N36),4)</f>
        <v>0</v>
      </c>
      <c r="Q36" s="46">
        <f>ROUND($I36*O36,4)</f>
        <v>0</v>
      </c>
      <c r="R36" s="46">
        <f>ROUND($I36*P36,4)</f>
        <v>0</v>
      </c>
      <c r="S36" s="47"/>
      <c r="T36" s="47"/>
      <c r="U36" s="47"/>
      <c r="V36" s="47"/>
      <c r="W36" s="48"/>
    </row>
    <row r="37" spans="1:23" ht="13.5" thickBot="1" x14ac:dyDescent="0.3">
      <c r="P37" s="59" t="s">
        <v>156</v>
      </c>
      <c r="Q37" s="60">
        <f>SUM(Q13:Q36)</f>
        <v>0</v>
      </c>
      <c r="R37" s="61">
        <f>SUM(R13:R36)</f>
        <v>0</v>
      </c>
    </row>
    <row r="39" spans="1:23" ht="13.5" thickBot="1" x14ac:dyDescent="0.3"/>
    <row r="40" spans="1:23" ht="13.5" thickBot="1" x14ac:dyDescent="0.3">
      <c r="A40" s="49" t="s">
        <v>54</v>
      </c>
      <c r="B40" s="54" t="s">
        <v>157</v>
      </c>
      <c r="C40" s="18" t="s">
        <v>412</v>
      </c>
      <c r="D40" s="18"/>
      <c r="E40" s="18"/>
      <c r="F40" s="18"/>
      <c r="G40" s="18"/>
      <c r="H40" s="18" t="s">
        <v>57</v>
      </c>
      <c r="I40" s="18"/>
      <c r="J40" s="8"/>
      <c r="K40" s="7"/>
      <c r="L40" s="18" t="s">
        <v>413</v>
      </c>
      <c r="M40" s="18"/>
      <c r="N40" s="18"/>
      <c r="O40" s="18"/>
      <c r="P40" s="18"/>
      <c r="Q40" s="18"/>
      <c r="R40" s="18"/>
      <c r="S40" s="18"/>
      <c r="T40" s="18"/>
      <c r="U40" s="18"/>
      <c r="V40" s="18"/>
      <c r="W40" s="8"/>
    </row>
    <row r="41" spans="1:23" ht="26.25" thickBot="1" x14ac:dyDescent="0.3">
      <c r="A41" s="50" t="s">
        <v>59</v>
      </c>
      <c r="B41" s="19" t="s">
        <v>60</v>
      </c>
      <c r="C41" s="20" t="s">
        <v>61</v>
      </c>
      <c r="D41" s="20" t="s">
        <v>62</v>
      </c>
      <c r="E41" s="20" t="s">
        <v>63</v>
      </c>
      <c r="F41" s="20" t="s">
        <v>64</v>
      </c>
      <c r="G41" s="20" t="s">
        <v>65</v>
      </c>
      <c r="H41" s="20" t="s">
        <v>66</v>
      </c>
      <c r="I41" s="20" t="s">
        <v>67</v>
      </c>
      <c r="J41" s="21" t="s">
        <v>68</v>
      </c>
      <c r="K41" s="19" t="s">
        <v>69</v>
      </c>
      <c r="L41" s="20" t="s">
        <v>70</v>
      </c>
      <c r="M41" s="20" t="s">
        <v>71</v>
      </c>
      <c r="N41" s="20" t="s">
        <v>72</v>
      </c>
      <c r="O41" s="20" t="s">
        <v>73</v>
      </c>
      <c r="P41" s="20" t="s">
        <v>74</v>
      </c>
      <c r="Q41" s="20" t="s">
        <v>75</v>
      </c>
      <c r="R41" s="20" t="s">
        <v>76</v>
      </c>
      <c r="S41" s="20" t="s">
        <v>77</v>
      </c>
      <c r="T41" s="20" t="s">
        <v>78</v>
      </c>
      <c r="U41" s="20" t="s">
        <v>79</v>
      </c>
      <c r="V41" s="20" t="s">
        <v>80</v>
      </c>
      <c r="W41" s="21" t="s">
        <v>81</v>
      </c>
    </row>
    <row r="42" spans="1:23" ht="76.5" x14ac:dyDescent="0.25">
      <c r="A42" s="51" t="s">
        <v>414</v>
      </c>
      <c r="B42" s="9">
        <v>1</v>
      </c>
      <c r="C42" s="22" t="s">
        <v>415</v>
      </c>
      <c r="D42" s="22" t="s">
        <v>416</v>
      </c>
      <c r="E42" s="22" t="s">
        <v>417</v>
      </c>
      <c r="F42" s="22" t="s">
        <v>86</v>
      </c>
      <c r="G42" s="22" t="s">
        <v>86</v>
      </c>
      <c r="H42" s="23" t="s">
        <v>87</v>
      </c>
      <c r="I42" s="24">
        <v>100</v>
      </c>
      <c r="J42" s="55">
        <v>1</v>
      </c>
      <c r="K42" s="9">
        <v>1</v>
      </c>
      <c r="L42" s="25"/>
      <c r="M42" s="26"/>
      <c r="N42" s="27"/>
      <c r="O42" s="28">
        <f>ROUND(ROUND(L42,4)*(1-M42),4)</f>
        <v>0</v>
      </c>
      <c r="P42" s="28">
        <f>ROUND(ROUND(O42,4)*(1+N42),4)</f>
        <v>0</v>
      </c>
      <c r="Q42" s="28">
        <f>ROUND($I42*O42,4)</f>
        <v>0</v>
      </c>
      <c r="R42" s="28">
        <f>ROUND($I42*P42,4)</f>
        <v>0</v>
      </c>
      <c r="S42" s="29"/>
      <c r="T42" s="29"/>
      <c r="U42" s="29"/>
      <c r="V42" s="29"/>
      <c r="W42" s="30"/>
    </row>
    <row r="43" spans="1:23" ht="76.5" x14ac:dyDescent="0.25">
      <c r="A43" s="52" t="s">
        <v>418</v>
      </c>
      <c r="B43" s="11">
        <v>2</v>
      </c>
      <c r="C43" s="31" t="s">
        <v>419</v>
      </c>
      <c r="D43" s="31" t="s">
        <v>416</v>
      </c>
      <c r="E43" s="31" t="s">
        <v>417</v>
      </c>
      <c r="F43" s="31" t="s">
        <v>86</v>
      </c>
      <c r="G43" s="31" t="s">
        <v>86</v>
      </c>
      <c r="H43" s="32" t="s">
        <v>87</v>
      </c>
      <c r="I43" s="33">
        <v>100</v>
      </c>
      <c r="J43" s="56"/>
      <c r="K43" s="11">
        <v>1</v>
      </c>
      <c r="L43" s="34"/>
      <c r="M43" s="35"/>
      <c r="N43" s="36"/>
      <c r="O43" s="37">
        <f>ROUND(ROUND(L43,4)*(1-M43),4)</f>
        <v>0</v>
      </c>
      <c r="P43" s="37">
        <f>ROUND(ROUND(O43,4)*(1+N43),4)</f>
        <v>0</v>
      </c>
      <c r="Q43" s="37">
        <f>ROUND($I43*O43,4)</f>
        <v>0</v>
      </c>
      <c r="R43" s="37">
        <f>ROUND($I43*P43,4)</f>
        <v>0</v>
      </c>
      <c r="S43" s="38"/>
      <c r="T43" s="38"/>
      <c r="U43" s="38"/>
      <c r="V43" s="38"/>
      <c r="W43" s="39"/>
    </row>
    <row r="44" spans="1:23" ht="76.5" x14ac:dyDescent="0.25">
      <c r="A44" s="52" t="s">
        <v>420</v>
      </c>
      <c r="B44" s="11">
        <v>3</v>
      </c>
      <c r="C44" s="31" t="s">
        <v>421</v>
      </c>
      <c r="D44" s="31" t="s">
        <v>416</v>
      </c>
      <c r="E44" s="31" t="s">
        <v>417</v>
      </c>
      <c r="F44" s="31" t="s">
        <v>86</v>
      </c>
      <c r="G44" s="31" t="s">
        <v>86</v>
      </c>
      <c r="H44" s="32" t="s">
        <v>87</v>
      </c>
      <c r="I44" s="33">
        <v>100</v>
      </c>
      <c r="J44" s="56"/>
      <c r="K44" s="11">
        <v>1</v>
      </c>
      <c r="L44" s="34"/>
      <c r="M44" s="35"/>
      <c r="N44" s="36"/>
      <c r="O44" s="37">
        <f>ROUND(ROUND(L44,4)*(1-M44),4)</f>
        <v>0</v>
      </c>
      <c r="P44" s="37">
        <f>ROUND(ROUND(O44,4)*(1+N44),4)</f>
        <v>0</v>
      </c>
      <c r="Q44" s="37">
        <f>ROUND($I44*O44,4)</f>
        <v>0</v>
      </c>
      <c r="R44" s="37">
        <f>ROUND($I44*P44,4)</f>
        <v>0</v>
      </c>
      <c r="S44" s="38"/>
      <c r="T44" s="38"/>
      <c r="U44" s="38"/>
      <c r="V44" s="38"/>
      <c r="W44" s="39"/>
    </row>
    <row r="45" spans="1:23" ht="76.5" x14ac:dyDescent="0.25">
      <c r="A45" s="52" t="s">
        <v>422</v>
      </c>
      <c r="B45" s="11">
        <v>4</v>
      </c>
      <c r="C45" s="31" t="s">
        <v>423</v>
      </c>
      <c r="D45" s="31" t="s">
        <v>416</v>
      </c>
      <c r="E45" s="31" t="s">
        <v>417</v>
      </c>
      <c r="F45" s="31" t="s">
        <v>86</v>
      </c>
      <c r="G45" s="31" t="s">
        <v>86</v>
      </c>
      <c r="H45" s="32" t="s">
        <v>87</v>
      </c>
      <c r="I45" s="33">
        <v>60</v>
      </c>
      <c r="J45" s="56"/>
      <c r="K45" s="11">
        <v>1</v>
      </c>
      <c r="L45" s="34"/>
      <c r="M45" s="35"/>
      <c r="N45" s="36"/>
      <c r="O45" s="37">
        <f>ROUND(ROUND(L45,4)*(1-M45),4)</f>
        <v>0</v>
      </c>
      <c r="P45" s="37">
        <f>ROUND(ROUND(O45,4)*(1+N45),4)</f>
        <v>0</v>
      </c>
      <c r="Q45" s="37">
        <f>ROUND($I45*O45,4)</f>
        <v>0</v>
      </c>
      <c r="R45" s="37">
        <f>ROUND($I45*P45,4)</f>
        <v>0</v>
      </c>
      <c r="S45" s="38"/>
      <c r="T45" s="38"/>
      <c r="U45" s="38"/>
      <c r="V45" s="38"/>
      <c r="W45" s="39"/>
    </row>
    <row r="46" spans="1:23" ht="76.5" x14ac:dyDescent="0.25">
      <c r="A46" s="52" t="s">
        <v>424</v>
      </c>
      <c r="B46" s="11">
        <v>5</v>
      </c>
      <c r="C46" s="31" t="s">
        <v>425</v>
      </c>
      <c r="D46" s="31" t="s">
        <v>416</v>
      </c>
      <c r="E46" s="31" t="s">
        <v>417</v>
      </c>
      <c r="F46" s="31" t="s">
        <v>86</v>
      </c>
      <c r="G46" s="31" t="s">
        <v>86</v>
      </c>
      <c r="H46" s="32" t="s">
        <v>87</v>
      </c>
      <c r="I46" s="33">
        <v>20</v>
      </c>
      <c r="J46" s="56"/>
      <c r="K46" s="11">
        <v>1</v>
      </c>
      <c r="L46" s="34"/>
      <c r="M46" s="35"/>
      <c r="N46" s="36"/>
      <c r="O46" s="37">
        <f>ROUND(ROUND(L46,4)*(1-M46),4)</f>
        <v>0</v>
      </c>
      <c r="P46" s="37">
        <f>ROUND(ROUND(O46,4)*(1+N46),4)</f>
        <v>0</v>
      </c>
      <c r="Q46" s="37">
        <f>ROUND($I46*O46,4)</f>
        <v>0</v>
      </c>
      <c r="R46" s="37">
        <f>ROUND($I46*P46,4)</f>
        <v>0</v>
      </c>
      <c r="S46" s="38"/>
      <c r="T46" s="38"/>
      <c r="U46" s="38"/>
      <c r="V46" s="38"/>
      <c r="W46" s="39"/>
    </row>
    <row r="47" spans="1:23" ht="76.5" x14ac:dyDescent="0.25">
      <c r="A47" s="52" t="s">
        <v>426</v>
      </c>
      <c r="B47" s="11">
        <v>6</v>
      </c>
      <c r="C47" s="31" t="s">
        <v>427</v>
      </c>
      <c r="D47" s="31" t="s">
        <v>416</v>
      </c>
      <c r="E47" s="31" t="s">
        <v>417</v>
      </c>
      <c r="F47" s="31" t="s">
        <v>86</v>
      </c>
      <c r="G47" s="31" t="s">
        <v>86</v>
      </c>
      <c r="H47" s="32" t="s">
        <v>87</v>
      </c>
      <c r="I47" s="33">
        <v>20</v>
      </c>
      <c r="J47" s="56"/>
      <c r="K47" s="11">
        <v>1</v>
      </c>
      <c r="L47" s="34"/>
      <c r="M47" s="35"/>
      <c r="N47" s="36"/>
      <c r="O47" s="37">
        <f>ROUND(ROUND(L47,4)*(1-M47),4)</f>
        <v>0</v>
      </c>
      <c r="P47" s="37">
        <f>ROUND(ROUND(O47,4)*(1+N47),4)</f>
        <v>0</v>
      </c>
      <c r="Q47" s="37">
        <f>ROUND($I47*O47,4)</f>
        <v>0</v>
      </c>
      <c r="R47" s="37">
        <f>ROUND($I47*P47,4)</f>
        <v>0</v>
      </c>
      <c r="S47" s="38"/>
      <c r="T47" s="38"/>
      <c r="U47" s="38"/>
      <c r="V47" s="38"/>
      <c r="W47" s="39"/>
    </row>
    <row r="48" spans="1:23" ht="102" x14ac:dyDescent="0.25">
      <c r="A48" s="52" t="s">
        <v>428</v>
      </c>
      <c r="B48" s="11">
        <v>7</v>
      </c>
      <c r="C48" s="31" t="s">
        <v>429</v>
      </c>
      <c r="D48" s="31" t="s">
        <v>430</v>
      </c>
      <c r="E48" s="31" t="s">
        <v>417</v>
      </c>
      <c r="F48" s="31" t="s">
        <v>86</v>
      </c>
      <c r="G48" s="31" t="s">
        <v>86</v>
      </c>
      <c r="H48" s="32" t="s">
        <v>87</v>
      </c>
      <c r="I48" s="33">
        <v>20</v>
      </c>
      <c r="J48" s="57">
        <v>1</v>
      </c>
      <c r="K48" s="11">
        <v>1</v>
      </c>
      <c r="L48" s="34"/>
      <c r="M48" s="35"/>
      <c r="N48" s="36"/>
      <c r="O48" s="37">
        <f>ROUND(ROUND(L48,4)*(1-M48),4)</f>
        <v>0</v>
      </c>
      <c r="P48" s="37">
        <f>ROUND(ROUND(O48,4)*(1+N48),4)</f>
        <v>0</v>
      </c>
      <c r="Q48" s="37">
        <f>ROUND($I48*O48,4)</f>
        <v>0</v>
      </c>
      <c r="R48" s="37">
        <f>ROUND($I48*P48,4)</f>
        <v>0</v>
      </c>
      <c r="S48" s="38"/>
      <c r="T48" s="38"/>
      <c r="U48" s="38"/>
      <c r="V48" s="38"/>
      <c r="W48" s="39"/>
    </row>
    <row r="49" spans="1:23" ht="102" x14ac:dyDescent="0.25">
      <c r="A49" s="52" t="s">
        <v>431</v>
      </c>
      <c r="B49" s="11">
        <v>8</v>
      </c>
      <c r="C49" s="31" t="s">
        <v>432</v>
      </c>
      <c r="D49" s="31" t="s">
        <v>430</v>
      </c>
      <c r="E49" s="31" t="s">
        <v>417</v>
      </c>
      <c r="F49" s="31" t="s">
        <v>86</v>
      </c>
      <c r="G49" s="31" t="s">
        <v>86</v>
      </c>
      <c r="H49" s="32" t="s">
        <v>87</v>
      </c>
      <c r="I49" s="33">
        <v>20</v>
      </c>
      <c r="J49" s="56"/>
      <c r="K49" s="11">
        <v>1</v>
      </c>
      <c r="L49" s="34"/>
      <c r="M49" s="35"/>
      <c r="N49" s="36"/>
      <c r="O49" s="37">
        <f>ROUND(ROUND(L49,4)*(1-M49),4)</f>
        <v>0</v>
      </c>
      <c r="P49" s="37">
        <f>ROUND(ROUND(O49,4)*(1+N49),4)</f>
        <v>0</v>
      </c>
      <c r="Q49" s="37">
        <f>ROUND($I49*O49,4)</f>
        <v>0</v>
      </c>
      <c r="R49" s="37">
        <f>ROUND($I49*P49,4)</f>
        <v>0</v>
      </c>
      <c r="S49" s="38"/>
      <c r="T49" s="38"/>
      <c r="U49" s="38"/>
      <c r="V49" s="38"/>
      <c r="W49" s="39"/>
    </row>
    <row r="50" spans="1:23" ht="102" x14ac:dyDescent="0.25">
      <c r="A50" s="52" t="s">
        <v>433</v>
      </c>
      <c r="B50" s="11">
        <v>9</v>
      </c>
      <c r="C50" s="31" t="s">
        <v>434</v>
      </c>
      <c r="D50" s="31" t="s">
        <v>430</v>
      </c>
      <c r="E50" s="31" t="s">
        <v>417</v>
      </c>
      <c r="F50" s="31" t="s">
        <v>86</v>
      </c>
      <c r="G50" s="31" t="s">
        <v>86</v>
      </c>
      <c r="H50" s="32" t="s">
        <v>87</v>
      </c>
      <c r="I50" s="33">
        <v>20</v>
      </c>
      <c r="J50" s="56"/>
      <c r="K50" s="11">
        <v>1</v>
      </c>
      <c r="L50" s="34"/>
      <c r="M50" s="35"/>
      <c r="N50" s="36"/>
      <c r="O50" s="37">
        <f>ROUND(ROUND(L50,4)*(1-M50),4)</f>
        <v>0</v>
      </c>
      <c r="P50" s="37">
        <f>ROUND(ROUND(O50,4)*(1+N50),4)</f>
        <v>0</v>
      </c>
      <c r="Q50" s="37">
        <f>ROUND($I50*O50,4)</f>
        <v>0</v>
      </c>
      <c r="R50" s="37">
        <f>ROUND($I50*P50,4)</f>
        <v>0</v>
      </c>
      <c r="S50" s="38"/>
      <c r="T50" s="38"/>
      <c r="U50" s="38"/>
      <c r="V50" s="38"/>
      <c r="W50" s="39"/>
    </row>
    <row r="51" spans="1:23" ht="102" x14ac:dyDescent="0.25">
      <c r="A51" s="52" t="s">
        <v>435</v>
      </c>
      <c r="B51" s="11">
        <v>10</v>
      </c>
      <c r="C51" s="31" t="s">
        <v>436</v>
      </c>
      <c r="D51" s="31" t="s">
        <v>430</v>
      </c>
      <c r="E51" s="31" t="s">
        <v>417</v>
      </c>
      <c r="F51" s="31" t="s">
        <v>86</v>
      </c>
      <c r="G51" s="31" t="s">
        <v>86</v>
      </c>
      <c r="H51" s="32" t="s">
        <v>87</v>
      </c>
      <c r="I51" s="33">
        <v>20</v>
      </c>
      <c r="J51" s="56"/>
      <c r="K51" s="11">
        <v>1</v>
      </c>
      <c r="L51" s="34"/>
      <c r="M51" s="35"/>
      <c r="N51" s="36"/>
      <c r="O51" s="37">
        <f>ROUND(ROUND(L51,4)*(1-M51),4)</f>
        <v>0</v>
      </c>
      <c r="P51" s="37">
        <f>ROUND(ROUND(O51,4)*(1+N51),4)</f>
        <v>0</v>
      </c>
      <c r="Q51" s="37">
        <f>ROUND($I51*O51,4)</f>
        <v>0</v>
      </c>
      <c r="R51" s="37">
        <f>ROUND($I51*P51,4)</f>
        <v>0</v>
      </c>
      <c r="S51" s="38"/>
      <c r="T51" s="38"/>
      <c r="U51" s="38"/>
      <c r="V51" s="38"/>
      <c r="W51" s="39"/>
    </row>
    <row r="52" spans="1:23" ht="102" x14ac:dyDescent="0.25">
      <c r="A52" s="52" t="s">
        <v>437</v>
      </c>
      <c r="B52" s="11">
        <v>11</v>
      </c>
      <c r="C52" s="31" t="s">
        <v>438</v>
      </c>
      <c r="D52" s="31" t="s">
        <v>430</v>
      </c>
      <c r="E52" s="31" t="s">
        <v>417</v>
      </c>
      <c r="F52" s="31" t="s">
        <v>86</v>
      </c>
      <c r="G52" s="31" t="s">
        <v>86</v>
      </c>
      <c r="H52" s="32" t="s">
        <v>87</v>
      </c>
      <c r="I52" s="33">
        <v>6</v>
      </c>
      <c r="J52" s="56"/>
      <c r="K52" s="11">
        <v>1</v>
      </c>
      <c r="L52" s="34"/>
      <c r="M52" s="35"/>
      <c r="N52" s="36"/>
      <c r="O52" s="37">
        <f>ROUND(ROUND(L52,4)*(1-M52),4)</f>
        <v>0</v>
      </c>
      <c r="P52" s="37">
        <f>ROUND(ROUND(O52,4)*(1+N52),4)</f>
        <v>0</v>
      </c>
      <c r="Q52" s="37">
        <f>ROUND($I52*O52,4)</f>
        <v>0</v>
      </c>
      <c r="R52" s="37">
        <f>ROUND($I52*P52,4)</f>
        <v>0</v>
      </c>
      <c r="S52" s="38"/>
      <c r="T52" s="38"/>
      <c r="U52" s="38"/>
      <c r="V52" s="38"/>
      <c r="W52" s="39"/>
    </row>
    <row r="53" spans="1:23" ht="102.75" thickBot="1" x14ac:dyDescent="0.3">
      <c r="A53" s="53" t="s">
        <v>439</v>
      </c>
      <c r="B53" s="13">
        <v>12</v>
      </c>
      <c r="C53" s="40" t="s">
        <v>440</v>
      </c>
      <c r="D53" s="40" t="s">
        <v>430</v>
      </c>
      <c r="E53" s="40" t="s">
        <v>417</v>
      </c>
      <c r="F53" s="40" t="s">
        <v>86</v>
      </c>
      <c r="G53" s="40" t="s">
        <v>86</v>
      </c>
      <c r="H53" s="41" t="s">
        <v>87</v>
      </c>
      <c r="I53" s="42">
        <v>6</v>
      </c>
      <c r="J53" s="62"/>
      <c r="K53" s="13">
        <v>1</v>
      </c>
      <c r="L53" s="43"/>
      <c r="M53" s="44"/>
      <c r="N53" s="45"/>
      <c r="O53" s="46">
        <f>ROUND(ROUND(L53,4)*(1-M53),4)</f>
        <v>0</v>
      </c>
      <c r="P53" s="46">
        <f>ROUND(ROUND(O53,4)*(1+N53),4)</f>
        <v>0</v>
      </c>
      <c r="Q53" s="46">
        <f>ROUND($I53*O53,4)</f>
        <v>0</v>
      </c>
      <c r="R53" s="46">
        <f>ROUND($I53*P53,4)</f>
        <v>0</v>
      </c>
      <c r="S53" s="47"/>
      <c r="T53" s="47"/>
      <c r="U53" s="47"/>
      <c r="V53" s="47"/>
      <c r="W53" s="48"/>
    </row>
    <row r="54" spans="1:23" ht="13.5" thickBot="1" x14ac:dyDescent="0.3">
      <c r="P54" s="59" t="s">
        <v>156</v>
      </c>
      <c r="Q54" s="60">
        <f>SUM(Q42:Q53)</f>
        <v>0</v>
      </c>
      <c r="R54" s="61">
        <f>SUM(R42:R53)</f>
        <v>0</v>
      </c>
    </row>
    <row r="56" spans="1:23" ht="13.5" thickBot="1" x14ac:dyDescent="0.3"/>
    <row r="57" spans="1:23" ht="13.5" thickBot="1" x14ac:dyDescent="0.3">
      <c r="A57" s="49" t="s">
        <v>54</v>
      </c>
      <c r="B57" s="54" t="s">
        <v>181</v>
      </c>
      <c r="C57" s="18" t="s">
        <v>441</v>
      </c>
      <c r="D57" s="18"/>
      <c r="E57" s="18"/>
      <c r="F57" s="18"/>
      <c r="G57" s="18"/>
      <c r="H57" s="18" t="s">
        <v>57</v>
      </c>
      <c r="I57" s="18"/>
      <c r="J57" s="8"/>
      <c r="K57" s="7"/>
      <c r="L57" s="18" t="s">
        <v>442</v>
      </c>
      <c r="M57" s="18"/>
      <c r="N57" s="18"/>
      <c r="O57" s="18"/>
      <c r="P57" s="18"/>
      <c r="Q57" s="18"/>
      <c r="R57" s="18"/>
      <c r="S57" s="18"/>
      <c r="T57" s="18"/>
      <c r="U57" s="18"/>
      <c r="V57" s="18"/>
      <c r="W57" s="8"/>
    </row>
    <row r="58" spans="1:23" ht="26.25" thickBot="1" x14ac:dyDescent="0.3">
      <c r="A58" s="50" t="s">
        <v>59</v>
      </c>
      <c r="B58" s="19" t="s">
        <v>60</v>
      </c>
      <c r="C58" s="20" t="s">
        <v>61</v>
      </c>
      <c r="D58" s="20" t="s">
        <v>62</v>
      </c>
      <c r="E58" s="20" t="s">
        <v>63</v>
      </c>
      <c r="F58" s="20" t="s">
        <v>64</v>
      </c>
      <c r="G58" s="20" t="s">
        <v>65</v>
      </c>
      <c r="H58" s="20" t="s">
        <v>66</v>
      </c>
      <c r="I58" s="20" t="s">
        <v>67</v>
      </c>
      <c r="J58" s="21" t="s">
        <v>68</v>
      </c>
      <c r="K58" s="19" t="s">
        <v>69</v>
      </c>
      <c r="L58" s="20" t="s">
        <v>70</v>
      </c>
      <c r="M58" s="20" t="s">
        <v>71</v>
      </c>
      <c r="N58" s="20" t="s">
        <v>72</v>
      </c>
      <c r="O58" s="20" t="s">
        <v>73</v>
      </c>
      <c r="P58" s="20" t="s">
        <v>74</v>
      </c>
      <c r="Q58" s="20" t="s">
        <v>75</v>
      </c>
      <c r="R58" s="20" t="s">
        <v>76</v>
      </c>
      <c r="S58" s="20" t="s">
        <v>77</v>
      </c>
      <c r="T58" s="20" t="s">
        <v>78</v>
      </c>
      <c r="U58" s="20" t="s">
        <v>79</v>
      </c>
      <c r="V58" s="20" t="s">
        <v>80</v>
      </c>
      <c r="W58" s="21" t="s">
        <v>81</v>
      </c>
    </row>
    <row r="59" spans="1:23" ht="90" thickBot="1" x14ac:dyDescent="0.3">
      <c r="A59" s="72" t="s">
        <v>443</v>
      </c>
      <c r="B59" s="73">
        <v>1</v>
      </c>
      <c r="C59" s="63" t="s">
        <v>444</v>
      </c>
      <c r="D59" s="63" t="s">
        <v>445</v>
      </c>
      <c r="E59" s="63" t="s">
        <v>446</v>
      </c>
      <c r="F59" s="63" t="s">
        <v>86</v>
      </c>
      <c r="G59" s="63" t="s">
        <v>86</v>
      </c>
      <c r="H59" s="64" t="s">
        <v>447</v>
      </c>
      <c r="I59" s="65">
        <v>2000</v>
      </c>
      <c r="J59" s="74">
        <v>1</v>
      </c>
      <c r="K59" s="73">
        <v>1</v>
      </c>
      <c r="L59" s="66"/>
      <c r="M59" s="67"/>
      <c r="N59" s="68"/>
      <c r="O59" s="69">
        <f>ROUND(ROUND(L59,4)*(1-M59),4)</f>
        <v>0</v>
      </c>
      <c r="P59" s="69">
        <f>ROUND(ROUND(O59,4)*(1+N59),4)</f>
        <v>0</v>
      </c>
      <c r="Q59" s="69">
        <f>ROUND($I59*O59,4)</f>
        <v>0</v>
      </c>
      <c r="R59" s="69">
        <f>ROUND($I59*P59,4)</f>
        <v>0</v>
      </c>
      <c r="S59" s="70"/>
      <c r="T59" s="70"/>
      <c r="U59" s="70"/>
      <c r="V59" s="70"/>
      <c r="W59" s="71"/>
    </row>
    <row r="60" spans="1:23" ht="13.5" thickBot="1" x14ac:dyDescent="0.3">
      <c r="P60" s="59" t="s">
        <v>156</v>
      </c>
      <c r="Q60" s="60">
        <f>SUM(Q59:Q59)</f>
        <v>0</v>
      </c>
      <c r="R60" s="61">
        <f>SUM(R59:R59)</f>
        <v>0</v>
      </c>
    </row>
    <row r="62" spans="1:23" ht="13.5" thickBot="1" x14ac:dyDescent="0.3"/>
    <row r="63" spans="1:23" ht="13.5" thickBot="1" x14ac:dyDescent="0.3">
      <c r="A63" s="49" t="s">
        <v>54</v>
      </c>
      <c r="B63" s="54" t="s">
        <v>234</v>
      </c>
      <c r="C63" s="18" t="s">
        <v>448</v>
      </c>
      <c r="D63" s="18"/>
      <c r="E63" s="18"/>
      <c r="F63" s="18"/>
      <c r="G63" s="18"/>
      <c r="H63" s="18" t="s">
        <v>57</v>
      </c>
      <c r="I63" s="18"/>
      <c r="J63" s="8"/>
      <c r="K63" s="7"/>
      <c r="L63" s="18" t="s">
        <v>449</v>
      </c>
      <c r="M63" s="18"/>
      <c r="N63" s="18"/>
      <c r="O63" s="18"/>
      <c r="P63" s="18"/>
      <c r="Q63" s="18"/>
      <c r="R63" s="18"/>
      <c r="S63" s="18"/>
      <c r="T63" s="18"/>
      <c r="U63" s="18"/>
      <c r="V63" s="18"/>
      <c r="W63" s="8"/>
    </row>
    <row r="64" spans="1:23" ht="26.25" thickBot="1" x14ac:dyDescent="0.3">
      <c r="A64" s="50" t="s">
        <v>59</v>
      </c>
      <c r="B64" s="19" t="s">
        <v>60</v>
      </c>
      <c r="C64" s="20" t="s">
        <v>61</v>
      </c>
      <c r="D64" s="20" t="s">
        <v>62</v>
      </c>
      <c r="E64" s="20" t="s">
        <v>63</v>
      </c>
      <c r="F64" s="20" t="s">
        <v>64</v>
      </c>
      <c r="G64" s="20" t="s">
        <v>65</v>
      </c>
      <c r="H64" s="20" t="s">
        <v>66</v>
      </c>
      <c r="I64" s="20" t="s">
        <v>67</v>
      </c>
      <c r="J64" s="21" t="s">
        <v>68</v>
      </c>
      <c r="K64" s="19" t="s">
        <v>69</v>
      </c>
      <c r="L64" s="20" t="s">
        <v>70</v>
      </c>
      <c r="M64" s="20" t="s">
        <v>71</v>
      </c>
      <c r="N64" s="20" t="s">
        <v>72</v>
      </c>
      <c r="O64" s="20" t="s">
        <v>73</v>
      </c>
      <c r="P64" s="20" t="s">
        <v>74</v>
      </c>
      <c r="Q64" s="20" t="s">
        <v>75</v>
      </c>
      <c r="R64" s="20" t="s">
        <v>76</v>
      </c>
      <c r="S64" s="20" t="s">
        <v>77</v>
      </c>
      <c r="T64" s="20" t="s">
        <v>78</v>
      </c>
      <c r="U64" s="20" t="s">
        <v>79</v>
      </c>
      <c r="V64" s="20" t="s">
        <v>80</v>
      </c>
      <c r="W64" s="21" t="s">
        <v>81</v>
      </c>
    </row>
    <row r="65" spans="1:23" ht="51" x14ac:dyDescent="0.25">
      <c r="A65" s="51" t="s">
        <v>450</v>
      </c>
      <c r="B65" s="9">
        <v>1</v>
      </c>
      <c r="C65" s="22" t="s">
        <v>451</v>
      </c>
      <c r="D65" s="22" t="s">
        <v>452</v>
      </c>
      <c r="E65" s="22" t="s">
        <v>453</v>
      </c>
      <c r="F65" s="22" t="s">
        <v>86</v>
      </c>
      <c r="G65" s="22" t="s">
        <v>86</v>
      </c>
      <c r="H65" s="23" t="s">
        <v>87</v>
      </c>
      <c r="I65" s="24">
        <v>80</v>
      </c>
      <c r="J65" s="55">
        <v>1</v>
      </c>
      <c r="K65" s="9">
        <v>1</v>
      </c>
      <c r="L65" s="25"/>
      <c r="M65" s="26"/>
      <c r="N65" s="27"/>
      <c r="O65" s="28">
        <f>ROUND(ROUND(L65,4)*(1-M65),4)</f>
        <v>0</v>
      </c>
      <c r="P65" s="28">
        <f>ROUND(ROUND(O65,4)*(1+N65),4)</f>
        <v>0</v>
      </c>
      <c r="Q65" s="28">
        <f>ROUND($I65*O65,4)</f>
        <v>0</v>
      </c>
      <c r="R65" s="28">
        <f>ROUND($I65*P65,4)</f>
        <v>0</v>
      </c>
      <c r="S65" s="29"/>
      <c r="T65" s="29"/>
      <c r="U65" s="29"/>
      <c r="V65" s="29"/>
      <c r="W65" s="30"/>
    </row>
    <row r="66" spans="1:23" ht="51" x14ac:dyDescent="0.25">
      <c r="A66" s="52" t="s">
        <v>454</v>
      </c>
      <c r="B66" s="11">
        <v>2</v>
      </c>
      <c r="C66" s="31" t="s">
        <v>455</v>
      </c>
      <c r="D66" s="31" t="s">
        <v>452</v>
      </c>
      <c r="E66" s="31" t="s">
        <v>453</v>
      </c>
      <c r="F66" s="31" t="s">
        <v>86</v>
      </c>
      <c r="G66" s="31" t="s">
        <v>86</v>
      </c>
      <c r="H66" s="32" t="s">
        <v>87</v>
      </c>
      <c r="I66" s="33">
        <v>80</v>
      </c>
      <c r="J66" s="56"/>
      <c r="K66" s="11">
        <v>1</v>
      </c>
      <c r="L66" s="34"/>
      <c r="M66" s="35"/>
      <c r="N66" s="36"/>
      <c r="O66" s="37">
        <f>ROUND(ROUND(L66,4)*(1-M66),4)</f>
        <v>0</v>
      </c>
      <c r="P66" s="37">
        <f>ROUND(ROUND(O66,4)*(1+N66),4)</f>
        <v>0</v>
      </c>
      <c r="Q66" s="37">
        <f>ROUND($I66*O66,4)</f>
        <v>0</v>
      </c>
      <c r="R66" s="37">
        <f>ROUND($I66*P66,4)</f>
        <v>0</v>
      </c>
      <c r="S66" s="38"/>
      <c r="T66" s="38"/>
      <c r="U66" s="38"/>
      <c r="V66" s="38"/>
      <c r="W66" s="39"/>
    </row>
    <row r="67" spans="1:23" ht="63.75" x14ac:dyDescent="0.25">
      <c r="A67" s="52" t="s">
        <v>456</v>
      </c>
      <c r="B67" s="11">
        <v>3</v>
      </c>
      <c r="C67" s="31" t="s">
        <v>457</v>
      </c>
      <c r="D67" s="31" t="s">
        <v>458</v>
      </c>
      <c r="E67" s="31" t="s">
        <v>453</v>
      </c>
      <c r="F67" s="31" t="s">
        <v>86</v>
      </c>
      <c r="G67" s="31" t="s">
        <v>86</v>
      </c>
      <c r="H67" s="32" t="s">
        <v>87</v>
      </c>
      <c r="I67" s="33">
        <v>180</v>
      </c>
      <c r="J67" s="57">
        <v>1</v>
      </c>
      <c r="K67" s="11">
        <v>1</v>
      </c>
      <c r="L67" s="34"/>
      <c r="M67" s="35"/>
      <c r="N67" s="36"/>
      <c r="O67" s="37">
        <f>ROUND(ROUND(L67,4)*(1-M67),4)</f>
        <v>0</v>
      </c>
      <c r="P67" s="37">
        <f>ROUND(ROUND(O67,4)*(1+N67),4)</f>
        <v>0</v>
      </c>
      <c r="Q67" s="37">
        <f>ROUND($I67*O67,4)</f>
        <v>0</v>
      </c>
      <c r="R67" s="37">
        <f>ROUND($I67*P67,4)</f>
        <v>0</v>
      </c>
      <c r="S67" s="38"/>
      <c r="T67" s="38"/>
      <c r="U67" s="38"/>
      <c r="V67" s="38"/>
      <c r="W67" s="39"/>
    </row>
    <row r="68" spans="1:23" ht="64.5" thickBot="1" x14ac:dyDescent="0.3">
      <c r="A68" s="53" t="s">
        <v>456</v>
      </c>
      <c r="B68" s="13">
        <v>4</v>
      </c>
      <c r="C68" s="40" t="s">
        <v>459</v>
      </c>
      <c r="D68" s="40" t="s">
        <v>458</v>
      </c>
      <c r="E68" s="40" t="s">
        <v>453</v>
      </c>
      <c r="F68" s="40" t="s">
        <v>86</v>
      </c>
      <c r="G68" s="40" t="s">
        <v>86</v>
      </c>
      <c r="H68" s="41" t="s">
        <v>87</v>
      </c>
      <c r="I68" s="42">
        <v>160</v>
      </c>
      <c r="J68" s="62"/>
      <c r="K68" s="13">
        <v>1</v>
      </c>
      <c r="L68" s="43"/>
      <c r="M68" s="44"/>
      <c r="N68" s="45"/>
      <c r="O68" s="46">
        <f>ROUND(ROUND(L68,4)*(1-M68),4)</f>
        <v>0</v>
      </c>
      <c r="P68" s="46">
        <f>ROUND(ROUND(O68,4)*(1+N68),4)</f>
        <v>0</v>
      </c>
      <c r="Q68" s="46">
        <f>ROUND($I68*O68,4)</f>
        <v>0</v>
      </c>
      <c r="R68" s="46">
        <f>ROUND($I68*P68,4)</f>
        <v>0</v>
      </c>
      <c r="S68" s="47"/>
      <c r="T68" s="47"/>
      <c r="U68" s="47"/>
      <c r="V68" s="47"/>
      <c r="W68" s="48"/>
    </row>
    <row r="69" spans="1:23" ht="13.5" thickBot="1" x14ac:dyDescent="0.3">
      <c r="P69" s="59" t="s">
        <v>156</v>
      </c>
      <c r="Q69" s="60">
        <f>SUM(Q65:Q68)</f>
        <v>0</v>
      </c>
      <c r="R69" s="61">
        <f>SUM(R65:R68)</f>
        <v>0</v>
      </c>
    </row>
    <row r="71" spans="1:23" ht="13.5" thickBot="1" x14ac:dyDescent="0.3"/>
    <row r="72" spans="1:23" ht="13.5" thickBot="1" x14ac:dyDescent="0.3">
      <c r="A72" s="49" t="s">
        <v>54</v>
      </c>
      <c r="B72" s="54" t="s">
        <v>263</v>
      </c>
      <c r="C72" s="18" t="s">
        <v>460</v>
      </c>
      <c r="D72" s="18"/>
      <c r="E72" s="18"/>
      <c r="F72" s="18"/>
      <c r="G72" s="18"/>
      <c r="H72" s="18" t="s">
        <v>57</v>
      </c>
      <c r="I72" s="18"/>
      <c r="J72" s="8"/>
      <c r="K72" s="7"/>
      <c r="L72" s="18" t="s">
        <v>461</v>
      </c>
      <c r="M72" s="18"/>
      <c r="N72" s="18"/>
      <c r="O72" s="18"/>
      <c r="P72" s="18"/>
      <c r="Q72" s="18"/>
      <c r="R72" s="18"/>
      <c r="S72" s="18"/>
      <c r="T72" s="18"/>
      <c r="U72" s="18"/>
      <c r="V72" s="18"/>
      <c r="W72" s="8"/>
    </row>
    <row r="73" spans="1:23" ht="26.25" thickBot="1" x14ac:dyDescent="0.3">
      <c r="A73" s="50" t="s">
        <v>59</v>
      </c>
      <c r="B73" s="19" t="s">
        <v>60</v>
      </c>
      <c r="C73" s="20" t="s">
        <v>61</v>
      </c>
      <c r="D73" s="20" t="s">
        <v>62</v>
      </c>
      <c r="E73" s="20" t="s">
        <v>63</v>
      </c>
      <c r="F73" s="20" t="s">
        <v>64</v>
      </c>
      <c r="G73" s="20" t="s">
        <v>65</v>
      </c>
      <c r="H73" s="20" t="s">
        <v>66</v>
      </c>
      <c r="I73" s="20" t="s">
        <v>67</v>
      </c>
      <c r="J73" s="21" t="s">
        <v>68</v>
      </c>
      <c r="K73" s="19" t="s">
        <v>69</v>
      </c>
      <c r="L73" s="20" t="s">
        <v>70</v>
      </c>
      <c r="M73" s="20" t="s">
        <v>71</v>
      </c>
      <c r="N73" s="20" t="s">
        <v>72</v>
      </c>
      <c r="O73" s="20" t="s">
        <v>73</v>
      </c>
      <c r="P73" s="20" t="s">
        <v>74</v>
      </c>
      <c r="Q73" s="20" t="s">
        <v>75</v>
      </c>
      <c r="R73" s="20" t="s">
        <v>76</v>
      </c>
      <c r="S73" s="20" t="s">
        <v>77</v>
      </c>
      <c r="T73" s="20" t="s">
        <v>78</v>
      </c>
      <c r="U73" s="20" t="s">
        <v>79</v>
      </c>
      <c r="V73" s="20" t="s">
        <v>80</v>
      </c>
      <c r="W73" s="21" t="s">
        <v>81</v>
      </c>
    </row>
    <row r="74" spans="1:23" ht="153" x14ac:dyDescent="0.25">
      <c r="A74" s="51" t="s">
        <v>462</v>
      </c>
      <c r="B74" s="9">
        <v>1</v>
      </c>
      <c r="C74" s="22" t="s">
        <v>463</v>
      </c>
      <c r="D74" s="22" t="s">
        <v>464</v>
      </c>
      <c r="E74" s="22" t="s">
        <v>465</v>
      </c>
      <c r="F74" s="22" t="s">
        <v>86</v>
      </c>
      <c r="G74" s="22" t="s">
        <v>466</v>
      </c>
      <c r="H74" s="23" t="s">
        <v>87</v>
      </c>
      <c r="I74" s="24">
        <v>50</v>
      </c>
      <c r="J74" s="55">
        <v>1</v>
      </c>
      <c r="K74" s="9">
        <v>1</v>
      </c>
      <c r="L74" s="25"/>
      <c r="M74" s="26"/>
      <c r="N74" s="27"/>
      <c r="O74" s="28">
        <f>ROUND(ROUND(L74,4)*(1-M74),4)</f>
        <v>0</v>
      </c>
      <c r="P74" s="28">
        <f>ROUND(ROUND(O74,4)*(1+N74),4)</f>
        <v>0</v>
      </c>
      <c r="Q74" s="28">
        <f>ROUND($I74*O74,4)</f>
        <v>0</v>
      </c>
      <c r="R74" s="28">
        <f>ROUND($I74*P74,4)</f>
        <v>0</v>
      </c>
      <c r="S74" s="29"/>
      <c r="T74" s="29"/>
      <c r="U74" s="29"/>
      <c r="V74" s="29"/>
      <c r="W74" s="30"/>
    </row>
    <row r="75" spans="1:23" ht="153" x14ac:dyDescent="0.25">
      <c r="A75" s="52" t="s">
        <v>467</v>
      </c>
      <c r="B75" s="11">
        <v>2</v>
      </c>
      <c r="C75" s="31" t="s">
        <v>468</v>
      </c>
      <c r="D75" s="31" t="s">
        <v>464</v>
      </c>
      <c r="E75" s="31" t="s">
        <v>465</v>
      </c>
      <c r="F75" s="31" t="s">
        <v>86</v>
      </c>
      <c r="G75" s="31" t="s">
        <v>466</v>
      </c>
      <c r="H75" s="32" t="s">
        <v>87</v>
      </c>
      <c r="I75" s="33">
        <v>50</v>
      </c>
      <c r="J75" s="56"/>
      <c r="K75" s="11">
        <v>1</v>
      </c>
      <c r="L75" s="34"/>
      <c r="M75" s="35"/>
      <c r="N75" s="36"/>
      <c r="O75" s="37">
        <f>ROUND(ROUND(L75,4)*(1-M75),4)</f>
        <v>0</v>
      </c>
      <c r="P75" s="37">
        <f>ROUND(ROUND(O75,4)*(1+N75),4)</f>
        <v>0</v>
      </c>
      <c r="Q75" s="37">
        <f>ROUND($I75*O75,4)</f>
        <v>0</v>
      </c>
      <c r="R75" s="37">
        <f>ROUND($I75*P75,4)</f>
        <v>0</v>
      </c>
      <c r="S75" s="38"/>
      <c r="T75" s="38"/>
      <c r="U75" s="38"/>
      <c r="V75" s="38"/>
      <c r="W75" s="39"/>
    </row>
    <row r="76" spans="1:23" ht="178.5" x14ac:dyDescent="0.25">
      <c r="A76" s="52" t="s">
        <v>469</v>
      </c>
      <c r="B76" s="11">
        <v>3</v>
      </c>
      <c r="C76" s="31" t="s">
        <v>470</v>
      </c>
      <c r="D76" s="31" t="s">
        <v>453</v>
      </c>
      <c r="E76" s="31" t="s">
        <v>471</v>
      </c>
      <c r="F76" s="31" t="s">
        <v>472</v>
      </c>
      <c r="G76" s="31" t="s">
        <v>473</v>
      </c>
      <c r="H76" s="32" t="s">
        <v>87</v>
      </c>
      <c r="I76" s="33">
        <v>300</v>
      </c>
      <c r="J76" s="57">
        <v>1</v>
      </c>
      <c r="K76" s="11">
        <v>1</v>
      </c>
      <c r="L76" s="34"/>
      <c r="M76" s="35"/>
      <c r="N76" s="36"/>
      <c r="O76" s="37">
        <f>ROUND(ROUND(L76,4)*(1-M76),4)</f>
        <v>0</v>
      </c>
      <c r="P76" s="37">
        <f>ROUND(ROUND(O76,4)*(1+N76),4)</f>
        <v>0</v>
      </c>
      <c r="Q76" s="37">
        <f>ROUND($I76*O76,4)</f>
        <v>0</v>
      </c>
      <c r="R76" s="37">
        <f>ROUND($I76*P76,4)</f>
        <v>0</v>
      </c>
      <c r="S76" s="38"/>
      <c r="T76" s="38"/>
      <c r="U76" s="38"/>
      <c r="V76" s="38"/>
      <c r="W76" s="39"/>
    </row>
    <row r="77" spans="1:23" ht="166.5" thickBot="1" x14ac:dyDescent="0.3">
      <c r="A77" s="53" t="s">
        <v>474</v>
      </c>
      <c r="B77" s="13">
        <v>4</v>
      </c>
      <c r="C77" s="40" t="s">
        <v>475</v>
      </c>
      <c r="D77" s="40" t="s">
        <v>453</v>
      </c>
      <c r="E77" s="40" t="s">
        <v>471</v>
      </c>
      <c r="F77" s="40" t="s">
        <v>472</v>
      </c>
      <c r="G77" s="40" t="s">
        <v>476</v>
      </c>
      <c r="H77" s="41" t="s">
        <v>87</v>
      </c>
      <c r="I77" s="42">
        <v>300</v>
      </c>
      <c r="J77" s="62"/>
      <c r="K77" s="13">
        <v>1</v>
      </c>
      <c r="L77" s="43"/>
      <c r="M77" s="44"/>
      <c r="N77" s="45"/>
      <c r="O77" s="46">
        <f>ROUND(ROUND(L77,4)*(1-M77),4)</f>
        <v>0</v>
      </c>
      <c r="P77" s="46">
        <f>ROUND(ROUND(O77,4)*(1+N77),4)</f>
        <v>0</v>
      </c>
      <c r="Q77" s="46">
        <f>ROUND($I77*O77,4)</f>
        <v>0</v>
      </c>
      <c r="R77" s="46">
        <f>ROUND($I77*P77,4)</f>
        <v>0</v>
      </c>
      <c r="S77" s="47"/>
      <c r="T77" s="47"/>
      <c r="U77" s="47"/>
      <c r="V77" s="47"/>
      <c r="W77" s="48"/>
    </row>
    <row r="78" spans="1:23" ht="13.5" thickBot="1" x14ac:dyDescent="0.3">
      <c r="P78" s="59" t="s">
        <v>156</v>
      </c>
      <c r="Q78" s="60">
        <f>SUM(Q74:Q77)</f>
        <v>0</v>
      </c>
      <c r="R78" s="61">
        <f>SUM(R74:R77)</f>
        <v>0</v>
      </c>
    </row>
    <row r="80" spans="1:23" ht="13.5" thickBot="1" x14ac:dyDescent="0.3"/>
    <row r="81" spans="1:23" ht="13.5" thickBot="1" x14ac:dyDescent="0.3">
      <c r="A81" s="49" t="s">
        <v>54</v>
      </c>
      <c r="B81" s="54" t="s">
        <v>273</v>
      </c>
      <c r="C81" s="18" t="s">
        <v>477</v>
      </c>
      <c r="D81" s="18"/>
      <c r="E81" s="18"/>
      <c r="F81" s="18"/>
      <c r="G81" s="18"/>
      <c r="H81" s="18" t="s">
        <v>57</v>
      </c>
      <c r="I81" s="18"/>
      <c r="J81" s="8"/>
      <c r="K81" s="7"/>
      <c r="L81" s="18" t="s">
        <v>478</v>
      </c>
      <c r="M81" s="18"/>
      <c r="N81" s="18"/>
      <c r="O81" s="18"/>
      <c r="P81" s="18"/>
      <c r="Q81" s="18"/>
      <c r="R81" s="18"/>
      <c r="S81" s="18"/>
      <c r="T81" s="18"/>
      <c r="U81" s="18"/>
      <c r="V81" s="18"/>
      <c r="W81" s="8"/>
    </row>
    <row r="82" spans="1:23" ht="26.25" thickBot="1" x14ac:dyDescent="0.3">
      <c r="A82" s="50" t="s">
        <v>59</v>
      </c>
      <c r="B82" s="19" t="s">
        <v>60</v>
      </c>
      <c r="C82" s="20" t="s">
        <v>61</v>
      </c>
      <c r="D82" s="20" t="s">
        <v>62</v>
      </c>
      <c r="E82" s="20" t="s">
        <v>63</v>
      </c>
      <c r="F82" s="20" t="s">
        <v>64</v>
      </c>
      <c r="G82" s="20" t="s">
        <v>65</v>
      </c>
      <c r="H82" s="20" t="s">
        <v>66</v>
      </c>
      <c r="I82" s="20" t="s">
        <v>67</v>
      </c>
      <c r="J82" s="21" t="s">
        <v>68</v>
      </c>
      <c r="K82" s="19" t="s">
        <v>69</v>
      </c>
      <c r="L82" s="20" t="s">
        <v>70</v>
      </c>
      <c r="M82" s="20" t="s">
        <v>71</v>
      </c>
      <c r="N82" s="20" t="s">
        <v>72</v>
      </c>
      <c r="O82" s="20" t="s">
        <v>73</v>
      </c>
      <c r="P82" s="20" t="s">
        <v>74</v>
      </c>
      <c r="Q82" s="20" t="s">
        <v>75</v>
      </c>
      <c r="R82" s="20" t="s">
        <v>76</v>
      </c>
      <c r="S82" s="20" t="s">
        <v>77</v>
      </c>
      <c r="T82" s="20" t="s">
        <v>78</v>
      </c>
      <c r="U82" s="20" t="s">
        <v>79</v>
      </c>
      <c r="V82" s="20" t="s">
        <v>80</v>
      </c>
      <c r="W82" s="21" t="s">
        <v>81</v>
      </c>
    </row>
    <row r="83" spans="1:23" ht="102" x14ac:dyDescent="0.25">
      <c r="A83" s="51" t="s">
        <v>479</v>
      </c>
      <c r="B83" s="9">
        <v>1</v>
      </c>
      <c r="C83" s="22" t="s">
        <v>480</v>
      </c>
      <c r="D83" s="22" t="s">
        <v>481</v>
      </c>
      <c r="E83" s="22" t="s">
        <v>482</v>
      </c>
      <c r="F83" s="22" t="s">
        <v>86</v>
      </c>
      <c r="G83" s="22" t="s">
        <v>86</v>
      </c>
      <c r="H83" s="23" t="s">
        <v>87</v>
      </c>
      <c r="I83" s="24">
        <v>400</v>
      </c>
      <c r="J83" s="55">
        <v>1</v>
      </c>
      <c r="K83" s="9">
        <v>1</v>
      </c>
      <c r="L83" s="25"/>
      <c r="M83" s="26"/>
      <c r="N83" s="27"/>
      <c r="O83" s="28">
        <f>ROUND(ROUND(L83,4)*(1-M83),4)</f>
        <v>0</v>
      </c>
      <c r="P83" s="28">
        <f>ROUND(ROUND(O83,4)*(1+N83),4)</f>
        <v>0</v>
      </c>
      <c r="Q83" s="28">
        <f>ROUND($I83*O83,4)</f>
        <v>0</v>
      </c>
      <c r="R83" s="28">
        <f>ROUND($I83*P83,4)</f>
        <v>0</v>
      </c>
      <c r="S83" s="29"/>
      <c r="T83" s="29"/>
      <c r="U83" s="29"/>
      <c r="V83" s="29"/>
      <c r="W83" s="30"/>
    </row>
    <row r="84" spans="1:23" ht="102" x14ac:dyDescent="0.25">
      <c r="A84" s="52" t="s">
        <v>483</v>
      </c>
      <c r="B84" s="11">
        <v>2</v>
      </c>
      <c r="C84" s="31" t="s">
        <v>484</v>
      </c>
      <c r="D84" s="31" t="s">
        <v>481</v>
      </c>
      <c r="E84" s="31" t="s">
        <v>482</v>
      </c>
      <c r="F84" s="31" t="s">
        <v>86</v>
      </c>
      <c r="G84" s="31" t="s">
        <v>86</v>
      </c>
      <c r="H84" s="32" t="s">
        <v>87</v>
      </c>
      <c r="I84" s="33">
        <v>400</v>
      </c>
      <c r="J84" s="56"/>
      <c r="K84" s="11">
        <v>1</v>
      </c>
      <c r="L84" s="34"/>
      <c r="M84" s="35"/>
      <c r="N84" s="36"/>
      <c r="O84" s="37">
        <f>ROUND(ROUND(L84,4)*(1-M84),4)</f>
        <v>0</v>
      </c>
      <c r="P84" s="37">
        <f>ROUND(ROUND(O84,4)*(1+N84),4)</f>
        <v>0</v>
      </c>
      <c r="Q84" s="37">
        <f>ROUND($I84*O84,4)</f>
        <v>0</v>
      </c>
      <c r="R84" s="37">
        <f>ROUND($I84*P84,4)</f>
        <v>0</v>
      </c>
      <c r="S84" s="38"/>
      <c r="T84" s="38"/>
      <c r="U84" s="38"/>
      <c r="V84" s="38"/>
      <c r="W84" s="39"/>
    </row>
    <row r="85" spans="1:23" ht="102.75" thickBot="1" x14ac:dyDescent="0.3">
      <c r="A85" s="53" t="s">
        <v>485</v>
      </c>
      <c r="B85" s="13">
        <v>3</v>
      </c>
      <c r="C85" s="40" t="s">
        <v>486</v>
      </c>
      <c r="D85" s="40" t="s">
        <v>481</v>
      </c>
      <c r="E85" s="40" t="s">
        <v>482</v>
      </c>
      <c r="F85" s="40" t="s">
        <v>86</v>
      </c>
      <c r="G85" s="40" t="s">
        <v>86</v>
      </c>
      <c r="H85" s="41" t="s">
        <v>87</v>
      </c>
      <c r="I85" s="42">
        <v>400</v>
      </c>
      <c r="J85" s="62"/>
      <c r="K85" s="13">
        <v>1</v>
      </c>
      <c r="L85" s="43"/>
      <c r="M85" s="44"/>
      <c r="N85" s="45"/>
      <c r="O85" s="46">
        <f>ROUND(ROUND(L85,4)*(1-M85),4)</f>
        <v>0</v>
      </c>
      <c r="P85" s="46">
        <f>ROUND(ROUND(O85,4)*(1+N85),4)</f>
        <v>0</v>
      </c>
      <c r="Q85" s="46">
        <f>ROUND($I85*O85,4)</f>
        <v>0</v>
      </c>
      <c r="R85" s="46">
        <f>ROUND($I85*P85,4)</f>
        <v>0</v>
      </c>
      <c r="S85" s="47"/>
      <c r="T85" s="47"/>
      <c r="U85" s="47"/>
      <c r="V85" s="47"/>
      <c r="W85" s="48"/>
    </row>
    <row r="86" spans="1:23" ht="13.5" thickBot="1" x14ac:dyDescent="0.3">
      <c r="P86" s="59" t="s">
        <v>156</v>
      </c>
      <c r="Q86" s="60">
        <f>SUM(Q83:Q85)</f>
        <v>0</v>
      </c>
      <c r="R86" s="61">
        <f>SUM(R83:R85)</f>
        <v>0</v>
      </c>
    </row>
    <row r="88" spans="1:23" ht="13.5" thickBot="1" x14ac:dyDescent="0.3"/>
    <row r="89" spans="1:23" ht="13.5" thickBot="1" x14ac:dyDescent="0.3">
      <c r="A89" s="49" t="s">
        <v>54</v>
      </c>
      <c r="B89" s="54" t="s">
        <v>487</v>
      </c>
      <c r="C89" s="18" t="s">
        <v>488</v>
      </c>
      <c r="D89" s="18"/>
      <c r="E89" s="18"/>
      <c r="F89" s="18"/>
      <c r="G89" s="18"/>
      <c r="H89" s="18" t="s">
        <v>57</v>
      </c>
      <c r="I89" s="18"/>
      <c r="J89" s="8"/>
      <c r="K89" s="7"/>
      <c r="L89" s="18" t="s">
        <v>489</v>
      </c>
      <c r="M89" s="18"/>
      <c r="N89" s="18"/>
      <c r="O89" s="18"/>
      <c r="P89" s="18"/>
      <c r="Q89" s="18"/>
      <c r="R89" s="18"/>
      <c r="S89" s="18"/>
      <c r="T89" s="18"/>
      <c r="U89" s="18"/>
      <c r="V89" s="18"/>
      <c r="W89" s="8"/>
    </row>
    <row r="90" spans="1:23" ht="26.25" thickBot="1" x14ac:dyDescent="0.3">
      <c r="A90" s="50" t="s">
        <v>59</v>
      </c>
      <c r="B90" s="19" t="s">
        <v>60</v>
      </c>
      <c r="C90" s="20" t="s">
        <v>61</v>
      </c>
      <c r="D90" s="20" t="s">
        <v>62</v>
      </c>
      <c r="E90" s="20" t="s">
        <v>63</v>
      </c>
      <c r="F90" s="20" t="s">
        <v>64</v>
      </c>
      <c r="G90" s="20" t="s">
        <v>65</v>
      </c>
      <c r="H90" s="20" t="s">
        <v>66</v>
      </c>
      <c r="I90" s="20" t="s">
        <v>67</v>
      </c>
      <c r="J90" s="21" t="s">
        <v>68</v>
      </c>
      <c r="K90" s="19" t="s">
        <v>69</v>
      </c>
      <c r="L90" s="20" t="s">
        <v>70</v>
      </c>
      <c r="M90" s="20" t="s">
        <v>71</v>
      </c>
      <c r="N90" s="20" t="s">
        <v>72</v>
      </c>
      <c r="O90" s="20" t="s">
        <v>73</v>
      </c>
      <c r="P90" s="20" t="s">
        <v>74</v>
      </c>
      <c r="Q90" s="20" t="s">
        <v>75</v>
      </c>
      <c r="R90" s="20" t="s">
        <v>76</v>
      </c>
      <c r="S90" s="20" t="s">
        <v>77</v>
      </c>
      <c r="T90" s="20" t="s">
        <v>78</v>
      </c>
      <c r="U90" s="20" t="s">
        <v>79</v>
      </c>
      <c r="V90" s="20" t="s">
        <v>80</v>
      </c>
      <c r="W90" s="21" t="s">
        <v>81</v>
      </c>
    </row>
    <row r="91" spans="1:23" ht="89.25" x14ac:dyDescent="0.25">
      <c r="A91" s="51" t="s">
        <v>490</v>
      </c>
      <c r="B91" s="9">
        <v>1</v>
      </c>
      <c r="C91" s="22" t="s">
        <v>491</v>
      </c>
      <c r="D91" s="22" t="s">
        <v>492</v>
      </c>
      <c r="E91" s="22" t="s">
        <v>493</v>
      </c>
      <c r="F91" s="22" t="s">
        <v>86</v>
      </c>
      <c r="G91" s="22" t="s">
        <v>86</v>
      </c>
      <c r="H91" s="23" t="s">
        <v>87</v>
      </c>
      <c r="I91" s="24">
        <v>50</v>
      </c>
      <c r="J91" s="55">
        <v>1</v>
      </c>
      <c r="K91" s="9">
        <v>1</v>
      </c>
      <c r="L91" s="25"/>
      <c r="M91" s="26"/>
      <c r="N91" s="27"/>
      <c r="O91" s="28">
        <f>ROUND(ROUND(L91,4)*(1-M91),4)</f>
        <v>0</v>
      </c>
      <c r="P91" s="28">
        <f>ROUND(ROUND(O91,4)*(1+N91),4)</f>
        <v>0</v>
      </c>
      <c r="Q91" s="28">
        <f>ROUND($I91*O91,4)</f>
        <v>0</v>
      </c>
      <c r="R91" s="28">
        <f>ROUND($I91*P91,4)</f>
        <v>0</v>
      </c>
      <c r="S91" s="29"/>
      <c r="T91" s="29"/>
      <c r="U91" s="29"/>
      <c r="V91" s="29"/>
      <c r="W91" s="30"/>
    </row>
    <row r="92" spans="1:23" ht="89.25" x14ac:dyDescent="0.25">
      <c r="A92" s="52" t="s">
        <v>494</v>
      </c>
      <c r="B92" s="11">
        <v>2</v>
      </c>
      <c r="C92" s="31" t="s">
        <v>495</v>
      </c>
      <c r="D92" s="31" t="s">
        <v>496</v>
      </c>
      <c r="E92" s="31" t="s">
        <v>493</v>
      </c>
      <c r="F92" s="31" t="s">
        <v>86</v>
      </c>
      <c r="G92" s="31" t="s">
        <v>86</v>
      </c>
      <c r="H92" s="32" t="s">
        <v>87</v>
      </c>
      <c r="I92" s="33">
        <v>100</v>
      </c>
      <c r="J92" s="57">
        <v>1</v>
      </c>
      <c r="K92" s="11">
        <v>1</v>
      </c>
      <c r="L92" s="34"/>
      <c r="M92" s="35"/>
      <c r="N92" s="36"/>
      <c r="O92" s="37">
        <f>ROUND(ROUND(L92,4)*(1-M92),4)</f>
        <v>0</v>
      </c>
      <c r="P92" s="37">
        <f>ROUND(ROUND(O92,4)*(1+N92),4)</f>
        <v>0</v>
      </c>
      <c r="Q92" s="37">
        <f>ROUND($I92*O92,4)</f>
        <v>0</v>
      </c>
      <c r="R92" s="37">
        <f>ROUND($I92*P92,4)</f>
        <v>0</v>
      </c>
      <c r="S92" s="38"/>
      <c r="T92" s="38"/>
      <c r="U92" s="38"/>
      <c r="V92" s="38"/>
      <c r="W92" s="39"/>
    </row>
    <row r="93" spans="1:23" ht="89.25" x14ac:dyDescent="0.25">
      <c r="A93" s="52" t="s">
        <v>497</v>
      </c>
      <c r="B93" s="11">
        <v>3</v>
      </c>
      <c r="C93" s="31" t="s">
        <v>498</v>
      </c>
      <c r="D93" s="31" t="s">
        <v>499</v>
      </c>
      <c r="E93" s="31" t="s">
        <v>493</v>
      </c>
      <c r="F93" s="31" t="s">
        <v>86</v>
      </c>
      <c r="G93" s="31" t="s">
        <v>86</v>
      </c>
      <c r="H93" s="32" t="s">
        <v>87</v>
      </c>
      <c r="I93" s="33">
        <v>10</v>
      </c>
      <c r="J93" s="56"/>
      <c r="K93" s="11">
        <v>1</v>
      </c>
      <c r="L93" s="34"/>
      <c r="M93" s="35"/>
      <c r="N93" s="36"/>
      <c r="O93" s="37">
        <f>ROUND(ROUND(L93,4)*(1-M93),4)</f>
        <v>0</v>
      </c>
      <c r="P93" s="37">
        <f>ROUND(ROUND(O93,4)*(1+N93),4)</f>
        <v>0</v>
      </c>
      <c r="Q93" s="37">
        <f>ROUND($I93*O93,4)</f>
        <v>0</v>
      </c>
      <c r="R93" s="37">
        <f>ROUND($I93*P93,4)</f>
        <v>0</v>
      </c>
      <c r="S93" s="38"/>
      <c r="T93" s="38"/>
      <c r="U93" s="38"/>
      <c r="V93" s="38"/>
      <c r="W93" s="39"/>
    </row>
    <row r="94" spans="1:23" ht="102" x14ac:dyDescent="0.25">
      <c r="A94" s="52" t="s">
        <v>500</v>
      </c>
      <c r="B94" s="11">
        <v>4</v>
      </c>
      <c r="C94" s="31" t="s">
        <v>501</v>
      </c>
      <c r="D94" s="31" t="s">
        <v>502</v>
      </c>
      <c r="E94" s="31" t="s">
        <v>493</v>
      </c>
      <c r="F94" s="31" t="s">
        <v>86</v>
      </c>
      <c r="G94" s="31" t="s">
        <v>86</v>
      </c>
      <c r="H94" s="32" t="s">
        <v>87</v>
      </c>
      <c r="I94" s="33">
        <v>50</v>
      </c>
      <c r="J94" s="57">
        <v>1</v>
      </c>
      <c r="K94" s="11">
        <v>1</v>
      </c>
      <c r="L94" s="34"/>
      <c r="M94" s="35"/>
      <c r="N94" s="36"/>
      <c r="O94" s="37">
        <f>ROUND(ROUND(L94,4)*(1-M94),4)</f>
        <v>0</v>
      </c>
      <c r="P94" s="37">
        <f>ROUND(ROUND(O94,4)*(1+N94),4)</f>
        <v>0</v>
      </c>
      <c r="Q94" s="37">
        <f>ROUND($I94*O94,4)</f>
        <v>0</v>
      </c>
      <c r="R94" s="37">
        <f>ROUND($I94*P94,4)</f>
        <v>0</v>
      </c>
      <c r="S94" s="38"/>
      <c r="T94" s="38"/>
      <c r="U94" s="38"/>
      <c r="V94" s="38"/>
      <c r="W94" s="39"/>
    </row>
    <row r="95" spans="1:23" ht="89.25" x14ac:dyDescent="0.25">
      <c r="A95" s="52" t="s">
        <v>503</v>
      </c>
      <c r="B95" s="11">
        <v>5</v>
      </c>
      <c r="C95" s="31" t="s">
        <v>504</v>
      </c>
      <c r="D95" s="31" t="s">
        <v>492</v>
      </c>
      <c r="E95" s="31" t="s">
        <v>493</v>
      </c>
      <c r="F95" s="31" t="s">
        <v>86</v>
      </c>
      <c r="G95" s="31" t="s">
        <v>86</v>
      </c>
      <c r="H95" s="32" t="s">
        <v>87</v>
      </c>
      <c r="I95" s="33">
        <v>200</v>
      </c>
      <c r="J95" s="56"/>
      <c r="K95" s="11">
        <v>1</v>
      </c>
      <c r="L95" s="34"/>
      <c r="M95" s="35"/>
      <c r="N95" s="36"/>
      <c r="O95" s="37">
        <f>ROUND(ROUND(L95,4)*(1-M95),4)</f>
        <v>0</v>
      </c>
      <c r="P95" s="37">
        <f>ROUND(ROUND(O95,4)*(1+N95),4)</f>
        <v>0</v>
      </c>
      <c r="Q95" s="37">
        <f>ROUND($I95*O95,4)</f>
        <v>0</v>
      </c>
      <c r="R95" s="37">
        <f>ROUND($I95*P95,4)</f>
        <v>0</v>
      </c>
      <c r="S95" s="38"/>
      <c r="T95" s="38"/>
      <c r="U95" s="38"/>
      <c r="V95" s="38"/>
      <c r="W95" s="39"/>
    </row>
    <row r="96" spans="1:23" ht="89.25" x14ac:dyDescent="0.25">
      <c r="A96" s="52" t="s">
        <v>505</v>
      </c>
      <c r="B96" s="11">
        <v>6</v>
      </c>
      <c r="C96" s="31" t="s">
        <v>506</v>
      </c>
      <c r="D96" s="31" t="s">
        <v>496</v>
      </c>
      <c r="E96" s="31" t="s">
        <v>493</v>
      </c>
      <c r="F96" s="31" t="s">
        <v>86</v>
      </c>
      <c r="G96" s="31" t="s">
        <v>86</v>
      </c>
      <c r="H96" s="32" t="s">
        <v>87</v>
      </c>
      <c r="I96" s="33">
        <v>150</v>
      </c>
      <c r="J96" s="56"/>
      <c r="K96" s="11">
        <v>1</v>
      </c>
      <c r="L96" s="34"/>
      <c r="M96" s="35"/>
      <c r="N96" s="36"/>
      <c r="O96" s="37">
        <f>ROUND(ROUND(L96,4)*(1-M96),4)</f>
        <v>0</v>
      </c>
      <c r="P96" s="37">
        <f>ROUND(ROUND(O96,4)*(1+N96),4)</f>
        <v>0</v>
      </c>
      <c r="Q96" s="37">
        <f>ROUND($I96*O96,4)</f>
        <v>0</v>
      </c>
      <c r="R96" s="37">
        <f>ROUND($I96*P96,4)</f>
        <v>0</v>
      </c>
      <c r="S96" s="38"/>
      <c r="T96" s="38"/>
      <c r="U96" s="38"/>
      <c r="V96" s="38"/>
      <c r="W96" s="39"/>
    </row>
    <row r="97" spans="1:23" ht="89.25" x14ac:dyDescent="0.25">
      <c r="A97" s="52" t="s">
        <v>507</v>
      </c>
      <c r="B97" s="11">
        <v>7</v>
      </c>
      <c r="C97" s="31" t="s">
        <v>508</v>
      </c>
      <c r="D97" s="31" t="s">
        <v>499</v>
      </c>
      <c r="E97" s="31" t="s">
        <v>493</v>
      </c>
      <c r="F97" s="31" t="s">
        <v>86</v>
      </c>
      <c r="G97" s="31" t="s">
        <v>86</v>
      </c>
      <c r="H97" s="32" t="s">
        <v>87</v>
      </c>
      <c r="I97" s="33">
        <v>30</v>
      </c>
      <c r="J97" s="56"/>
      <c r="K97" s="11">
        <v>1</v>
      </c>
      <c r="L97" s="34"/>
      <c r="M97" s="35"/>
      <c r="N97" s="36"/>
      <c r="O97" s="37">
        <f>ROUND(ROUND(L97,4)*(1-M97),4)</f>
        <v>0</v>
      </c>
      <c r="P97" s="37">
        <f>ROUND(ROUND(O97,4)*(1+N97),4)</f>
        <v>0</v>
      </c>
      <c r="Q97" s="37">
        <f>ROUND($I97*O97,4)</f>
        <v>0</v>
      </c>
      <c r="R97" s="37">
        <f>ROUND($I97*P97,4)</f>
        <v>0</v>
      </c>
      <c r="S97" s="38"/>
      <c r="T97" s="38"/>
      <c r="U97" s="38"/>
      <c r="V97" s="38"/>
      <c r="W97" s="39"/>
    </row>
    <row r="98" spans="1:23" ht="102" x14ac:dyDescent="0.25">
      <c r="A98" s="52" t="s">
        <v>509</v>
      </c>
      <c r="B98" s="11">
        <v>8</v>
      </c>
      <c r="C98" s="31" t="s">
        <v>510</v>
      </c>
      <c r="D98" s="31" t="s">
        <v>502</v>
      </c>
      <c r="E98" s="31" t="s">
        <v>493</v>
      </c>
      <c r="F98" s="31" t="s">
        <v>86</v>
      </c>
      <c r="G98" s="31" t="s">
        <v>86</v>
      </c>
      <c r="H98" s="32" t="s">
        <v>87</v>
      </c>
      <c r="I98" s="33">
        <v>150</v>
      </c>
      <c r="J98" s="56"/>
      <c r="K98" s="11">
        <v>1</v>
      </c>
      <c r="L98" s="34"/>
      <c r="M98" s="35"/>
      <c r="N98" s="36"/>
      <c r="O98" s="37">
        <f>ROUND(ROUND(L98,4)*(1-M98),4)</f>
        <v>0</v>
      </c>
      <c r="P98" s="37">
        <f>ROUND(ROUND(O98,4)*(1+N98),4)</f>
        <v>0</v>
      </c>
      <c r="Q98" s="37">
        <f>ROUND($I98*O98,4)</f>
        <v>0</v>
      </c>
      <c r="R98" s="37">
        <f>ROUND($I98*P98,4)</f>
        <v>0</v>
      </c>
      <c r="S98" s="38"/>
      <c r="T98" s="38"/>
      <c r="U98" s="38"/>
      <c r="V98" s="38"/>
      <c r="W98" s="39"/>
    </row>
    <row r="99" spans="1:23" ht="89.25" x14ac:dyDescent="0.25">
      <c r="A99" s="52" t="s">
        <v>511</v>
      </c>
      <c r="B99" s="11">
        <v>9</v>
      </c>
      <c r="C99" s="31" t="s">
        <v>512</v>
      </c>
      <c r="D99" s="31" t="s">
        <v>492</v>
      </c>
      <c r="E99" s="31" t="s">
        <v>493</v>
      </c>
      <c r="F99" s="31" t="s">
        <v>86</v>
      </c>
      <c r="G99" s="31" t="s">
        <v>86</v>
      </c>
      <c r="H99" s="32" t="s">
        <v>87</v>
      </c>
      <c r="I99" s="33">
        <v>200</v>
      </c>
      <c r="J99" s="56"/>
      <c r="K99" s="11">
        <v>1</v>
      </c>
      <c r="L99" s="34"/>
      <c r="M99" s="35"/>
      <c r="N99" s="36"/>
      <c r="O99" s="37">
        <f>ROUND(ROUND(L99,4)*(1-M99),4)</f>
        <v>0</v>
      </c>
      <c r="P99" s="37">
        <f>ROUND(ROUND(O99,4)*(1+N99),4)</f>
        <v>0</v>
      </c>
      <c r="Q99" s="37">
        <f>ROUND($I99*O99,4)</f>
        <v>0</v>
      </c>
      <c r="R99" s="37">
        <f>ROUND($I99*P99,4)</f>
        <v>0</v>
      </c>
      <c r="S99" s="38"/>
      <c r="T99" s="38"/>
      <c r="U99" s="38"/>
      <c r="V99" s="38"/>
      <c r="W99" s="39"/>
    </row>
    <row r="100" spans="1:23" ht="89.25" x14ac:dyDescent="0.25">
      <c r="A100" s="52" t="s">
        <v>513</v>
      </c>
      <c r="B100" s="11">
        <v>10</v>
      </c>
      <c r="C100" s="31" t="s">
        <v>514</v>
      </c>
      <c r="D100" s="31" t="s">
        <v>496</v>
      </c>
      <c r="E100" s="31" t="s">
        <v>493</v>
      </c>
      <c r="F100" s="31" t="s">
        <v>86</v>
      </c>
      <c r="G100" s="31" t="s">
        <v>86</v>
      </c>
      <c r="H100" s="32" t="s">
        <v>87</v>
      </c>
      <c r="I100" s="33">
        <v>60</v>
      </c>
      <c r="J100" s="56"/>
      <c r="K100" s="11">
        <v>1</v>
      </c>
      <c r="L100" s="34"/>
      <c r="M100" s="35"/>
      <c r="N100" s="36"/>
      <c r="O100" s="37">
        <f>ROUND(ROUND(L100,4)*(1-M100),4)</f>
        <v>0</v>
      </c>
      <c r="P100" s="37">
        <f>ROUND(ROUND(O100,4)*(1+N100),4)</f>
        <v>0</v>
      </c>
      <c r="Q100" s="37">
        <f>ROUND($I100*O100,4)</f>
        <v>0</v>
      </c>
      <c r="R100" s="37">
        <f>ROUND($I100*P100,4)</f>
        <v>0</v>
      </c>
      <c r="S100" s="38"/>
      <c r="T100" s="38"/>
      <c r="U100" s="38"/>
      <c r="V100" s="38"/>
      <c r="W100" s="39"/>
    </row>
    <row r="101" spans="1:23" ht="89.25" x14ac:dyDescent="0.25">
      <c r="A101" s="52" t="s">
        <v>515</v>
      </c>
      <c r="B101" s="11">
        <v>11</v>
      </c>
      <c r="C101" s="31" t="s">
        <v>516</v>
      </c>
      <c r="D101" s="31" t="s">
        <v>499</v>
      </c>
      <c r="E101" s="31" t="s">
        <v>493</v>
      </c>
      <c r="F101" s="31" t="s">
        <v>86</v>
      </c>
      <c r="G101" s="31" t="s">
        <v>86</v>
      </c>
      <c r="H101" s="32" t="s">
        <v>87</v>
      </c>
      <c r="I101" s="33">
        <v>50</v>
      </c>
      <c r="J101" s="56"/>
      <c r="K101" s="11">
        <v>1</v>
      </c>
      <c r="L101" s="34"/>
      <c r="M101" s="35"/>
      <c r="N101" s="36"/>
      <c r="O101" s="37">
        <f>ROUND(ROUND(L101,4)*(1-M101),4)</f>
        <v>0</v>
      </c>
      <c r="P101" s="37">
        <f>ROUND(ROUND(O101,4)*(1+N101),4)</f>
        <v>0</v>
      </c>
      <c r="Q101" s="37">
        <f>ROUND($I101*O101,4)</f>
        <v>0</v>
      </c>
      <c r="R101" s="37">
        <f>ROUND($I101*P101,4)</f>
        <v>0</v>
      </c>
      <c r="S101" s="38"/>
      <c r="T101" s="38"/>
      <c r="U101" s="38"/>
      <c r="V101" s="38"/>
      <c r="W101" s="39"/>
    </row>
    <row r="102" spans="1:23" ht="102" x14ac:dyDescent="0.25">
      <c r="A102" s="52" t="s">
        <v>517</v>
      </c>
      <c r="B102" s="11">
        <v>12</v>
      </c>
      <c r="C102" s="31" t="s">
        <v>518</v>
      </c>
      <c r="D102" s="31" t="s">
        <v>519</v>
      </c>
      <c r="E102" s="31" t="s">
        <v>493</v>
      </c>
      <c r="F102" s="31" t="s">
        <v>86</v>
      </c>
      <c r="G102" s="31" t="s">
        <v>86</v>
      </c>
      <c r="H102" s="32" t="s">
        <v>87</v>
      </c>
      <c r="I102" s="33">
        <v>100</v>
      </c>
      <c r="J102" s="56"/>
      <c r="K102" s="11">
        <v>1</v>
      </c>
      <c r="L102" s="34"/>
      <c r="M102" s="35"/>
      <c r="N102" s="36"/>
      <c r="O102" s="37">
        <f>ROUND(ROUND(L102,4)*(1-M102),4)</f>
        <v>0</v>
      </c>
      <c r="P102" s="37">
        <f>ROUND(ROUND(O102,4)*(1+N102),4)</f>
        <v>0</v>
      </c>
      <c r="Q102" s="37">
        <f>ROUND($I102*O102,4)</f>
        <v>0</v>
      </c>
      <c r="R102" s="37">
        <f>ROUND($I102*P102,4)</f>
        <v>0</v>
      </c>
      <c r="S102" s="38"/>
      <c r="T102" s="38"/>
      <c r="U102" s="38"/>
      <c r="V102" s="38"/>
      <c r="W102" s="39"/>
    </row>
    <row r="103" spans="1:23" ht="89.25" x14ac:dyDescent="0.25">
      <c r="A103" s="52" t="s">
        <v>520</v>
      </c>
      <c r="B103" s="11">
        <v>13</v>
      </c>
      <c r="C103" s="31" t="s">
        <v>521</v>
      </c>
      <c r="D103" s="31" t="s">
        <v>492</v>
      </c>
      <c r="E103" s="31" t="s">
        <v>493</v>
      </c>
      <c r="F103" s="31" t="s">
        <v>86</v>
      </c>
      <c r="G103" s="31" t="s">
        <v>86</v>
      </c>
      <c r="H103" s="32" t="s">
        <v>87</v>
      </c>
      <c r="I103" s="33">
        <v>200</v>
      </c>
      <c r="J103" s="56"/>
      <c r="K103" s="11">
        <v>1</v>
      </c>
      <c r="L103" s="34"/>
      <c r="M103" s="35"/>
      <c r="N103" s="36"/>
      <c r="O103" s="37">
        <f>ROUND(ROUND(L103,4)*(1-M103),4)</f>
        <v>0</v>
      </c>
      <c r="P103" s="37">
        <f>ROUND(ROUND(O103,4)*(1+N103),4)</f>
        <v>0</v>
      </c>
      <c r="Q103" s="37">
        <f>ROUND($I103*O103,4)</f>
        <v>0</v>
      </c>
      <c r="R103" s="37">
        <f>ROUND($I103*P103,4)</f>
        <v>0</v>
      </c>
      <c r="S103" s="38"/>
      <c r="T103" s="38"/>
      <c r="U103" s="38"/>
      <c r="V103" s="38"/>
      <c r="W103" s="39"/>
    </row>
    <row r="104" spans="1:23" ht="89.25" x14ac:dyDescent="0.25">
      <c r="A104" s="52" t="s">
        <v>522</v>
      </c>
      <c r="B104" s="11">
        <v>14</v>
      </c>
      <c r="C104" s="31" t="s">
        <v>523</v>
      </c>
      <c r="D104" s="31" t="s">
        <v>496</v>
      </c>
      <c r="E104" s="31" t="s">
        <v>493</v>
      </c>
      <c r="F104" s="31" t="s">
        <v>86</v>
      </c>
      <c r="G104" s="31" t="s">
        <v>86</v>
      </c>
      <c r="H104" s="32" t="s">
        <v>87</v>
      </c>
      <c r="I104" s="33">
        <v>50</v>
      </c>
      <c r="J104" s="56"/>
      <c r="K104" s="11">
        <v>1</v>
      </c>
      <c r="L104" s="34"/>
      <c r="M104" s="35"/>
      <c r="N104" s="36"/>
      <c r="O104" s="37">
        <f>ROUND(ROUND(L104,4)*(1-M104),4)</f>
        <v>0</v>
      </c>
      <c r="P104" s="37">
        <f>ROUND(ROUND(O104,4)*(1+N104),4)</f>
        <v>0</v>
      </c>
      <c r="Q104" s="37">
        <f>ROUND($I104*O104,4)</f>
        <v>0</v>
      </c>
      <c r="R104" s="37">
        <f>ROUND($I104*P104,4)</f>
        <v>0</v>
      </c>
      <c r="S104" s="38"/>
      <c r="T104" s="38"/>
      <c r="U104" s="38"/>
      <c r="V104" s="38"/>
      <c r="W104" s="39"/>
    </row>
    <row r="105" spans="1:23" ht="89.25" x14ac:dyDescent="0.25">
      <c r="A105" s="52" t="s">
        <v>524</v>
      </c>
      <c r="B105" s="11">
        <v>15</v>
      </c>
      <c r="C105" s="31" t="s">
        <v>525</v>
      </c>
      <c r="D105" s="31" t="s">
        <v>499</v>
      </c>
      <c r="E105" s="31" t="s">
        <v>493</v>
      </c>
      <c r="F105" s="31" t="s">
        <v>86</v>
      </c>
      <c r="G105" s="31" t="s">
        <v>86</v>
      </c>
      <c r="H105" s="32" t="s">
        <v>87</v>
      </c>
      <c r="I105" s="33">
        <v>50</v>
      </c>
      <c r="J105" s="56"/>
      <c r="K105" s="11">
        <v>1</v>
      </c>
      <c r="L105" s="34"/>
      <c r="M105" s="35"/>
      <c r="N105" s="36"/>
      <c r="O105" s="37">
        <f>ROUND(ROUND(L105,4)*(1-M105),4)</f>
        <v>0</v>
      </c>
      <c r="P105" s="37">
        <f>ROUND(ROUND(O105,4)*(1+N105),4)</f>
        <v>0</v>
      </c>
      <c r="Q105" s="37">
        <f>ROUND($I105*O105,4)</f>
        <v>0</v>
      </c>
      <c r="R105" s="37">
        <f>ROUND($I105*P105,4)</f>
        <v>0</v>
      </c>
      <c r="S105" s="38"/>
      <c r="T105" s="38"/>
      <c r="U105" s="38"/>
      <c r="V105" s="38"/>
      <c r="W105" s="39"/>
    </row>
    <row r="106" spans="1:23" ht="102" x14ac:dyDescent="0.25">
      <c r="A106" s="52" t="s">
        <v>526</v>
      </c>
      <c r="B106" s="11">
        <v>16</v>
      </c>
      <c r="C106" s="31" t="s">
        <v>527</v>
      </c>
      <c r="D106" s="31" t="s">
        <v>502</v>
      </c>
      <c r="E106" s="31" t="s">
        <v>493</v>
      </c>
      <c r="F106" s="31" t="s">
        <v>86</v>
      </c>
      <c r="G106" s="31" t="s">
        <v>86</v>
      </c>
      <c r="H106" s="32" t="s">
        <v>87</v>
      </c>
      <c r="I106" s="33">
        <v>80</v>
      </c>
      <c r="J106" s="56"/>
      <c r="K106" s="11">
        <v>1</v>
      </c>
      <c r="L106" s="34"/>
      <c r="M106" s="35"/>
      <c r="N106" s="36"/>
      <c r="O106" s="37">
        <f>ROUND(ROUND(L106,4)*(1-M106),4)</f>
        <v>0</v>
      </c>
      <c r="P106" s="37">
        <f>ROUND(ROUND(O106,4)*(1+N106),4)</f>
        <v>0</v>
      </c>
      <c r="Q106" s="37">
        <f>ROUND($I106*O106,4)</f>
        <v>0</v>
      </c>
      <c r="R106" s="37">
        <f>ROUND($I106*P106,4)</f>
        <v>0</v>
      </c>
      <c r="S106" s="38"/>
      <c r="T106" s="38"/>
      <c r="U106" s="38"/>
      <c r="V106" s="38"/>
      <c r="W106" s="39"/>
    </row>
    <row r="107" spans="1:23" ht="89.25" x14ac:dyDescent="0.25">
      <c r="A107" s="52" t="s">
        <v>528</v>
      </c>
      <c r="B107" s="11">
        <v>17</v>
      </c>
      <c r="C107" s="31" t="s">
        <v>529</v>
      </c>
      <c r="D107" s="31" t="s">
        <v>496</v>
      </c>
      <c r="E107" s="31" t="s">
        <v>493</v>
      </c>
      <c r="F107" s="31" t="s">
        <v>86</v>
      </c>
      <c r="G107" s="31" t="s">
        <v>86</v>
      </c>
      <c r="H107" s="32" t="s">
        <v>87</v>
      </c>
      <c r="I107" s="33">
        <v>70</v>
      </c>
      <c r="J107" s="56"/>
      <c r="K107" s="11">
        <v>1</v>
      </c>
      <c r="L107" s="34"/>
      <c r="M107" s="35"/>
      <c r="N107" s="36"/>
      <c r="O107" s="37">
        <f>ROUND(ROUND(L107,4)*(1-M107),4)</f>
        <v>0</v>
      </c>
      <c r="P107" s="37">
        <f>ROUND(ROUND(O107,4)*(1+N107),4)</f>
        <v>0</v>
      </c>
      <c r="Q107" s="37">
        <f>ROUND($I107*O107,4)</f>
        <v>0</v>
      </c>
      <c r="R107" s="37">
        <f>ROUND($I107*P107,4)</f>
        <v>0</v>
      </c>
      <c r="S107" s="38"/>
      <c r="T107" s="38"/>
      <c r="U107" s="38"/>
      <c r="V107" s="38"/>
      <c r="W107" s="39"/>
    </row>
    <row r="108" spans="1:23" ht="89.25" x14ac:dyDescent="0.25">
      <c r="A108" s="52" t="s">
        <v>530</v>
      </c>
      <c r="B108" s="11">
        <v>18</v>
      </c>
      <c r="C108" s="31" t="s">
        <v>531</v>
      </c>
      <c r="D108" s="31" t="s">
        <v>499</v>
      </c>
      <c r="E108" s="31" t="s">
        <v>493</v>
      </c>
      <c r="F108" s="31" t="s">
        <v>86</v>
      </c>
      <c r="G108" s="31" t="s">
        <v>86</v>
      </c>
      <c r="H108" s="32" t="s">
        <v>87</v>
      </c>
      <c r="I108" s="33">
        <v>5</v>
      </c>
      <c r="J108" s="56"/>
      <c r="K108" s="11">
        <v>1</v>
      </c>
      <c r="L108" s="34"/>
      <c r="M108" s="35"/>
      <c r="N108" s="36"/>
      <c r="O108" s="37">
        <f>ROUND(ROUND(L108,4)*(1-M108),4)</f>
        <v>0</v>
      </c>
      <c r="P108" s="37">
        <f>ROUND(ROUND(O108,4)*(1+N108),4)</f>
        <v>0</v>
      </c>
      <c r="Q108" s="37">
        <f>ROUND($I108*O108,4)</f>
        <v>0</v>
      </c>
      <c r="R108" s="37">
        <f>ROUND($I108*P108,4)</f>
        <v>0</v>
      </c>
      <c r="S108" s="38"/>
      <c r="T108" s="38"/>
      <c r="U108" s="38"/>
      <c r="V108" s="38"/>
      <c r="W108" s="39"/>
    </row>
    <row r="109" spans="1:23" ht="102.75" thickBot="1" x14ac:dyDescent="0.3">
      <c r="A109" s="53" t="s">
        <v>532</v>
      </c>
      <c r="B109" s="13">
        <v>19</v>
      </c>
      <c r="C109" s="40" t="s">
        <v>533</v>
      </c>
      <c r="D109" s="40" t="s">
        <v>519</v>
      </c>
      <c r="E109" s="40" t="s">
        <v>493</v>
      </c>
      <c r="F109" s="40" t="s">
        <v>86</v>
      </c>
      <c r="G109" s="40" t="s">
        <v>86</v>
      </c>
      <c r="H109" s="41" t="s">
        <v>87</v>
      </c>
      <c r="I109" s="42">
        <v>10</v>
      </c>
      <c r="J109" s="62"/>
      <c r="K109" s="13">
        <v>1</v>
      </c>
      <c r="L109" s="43"/>
      <c r="M109" s="44"/>
      <c r="N109" s="45"/>
      <c r="O109" s="46">
        <f>ROUND(ROUND(L109,4)*(1-M109),4)</f>
        <v>0</v>
      </c>
      <c r="P109" s="46">
        <f>ROUND(ROUND(O109,4)*(1+N109),4)</f>
        <v>0</v>
      </c>
      <c r="Q109" s="46">
        <f>ROUND($I109*O109,4)</f>
        <v>0</v>
      </c>
      <c r="R109" s="46">
        <f>ROUND($I109*P109,4)</f>
        <v>0</v>
      </c>
      <c r="S109" s="47"/>
      <c r="T109" s="47"/>
      <c r="U109" s="47"/>
      <c r="V109" s="47"/>
      <c r="W109" s="48"/>
    </row>
    <row r="110" spans="1:23" ht="13.5" thickBot="1" x14ac:dyDescent="0.3">
      <c r="P110" s="59" t="s">
        <v>156</v>
      </c>
      <c r="Q110" s="60">
        <f>SUM(Q91:Q109)</f>
        <v>0</v>
      </c>
      <c r="R110" s="61">
        <f>SUM(R91:R109)</f>
        <v>0</v>
      </c>
    </row>
    <row r="112" spans="1:23" ht="13.5" thickBot="1" x14ac:dyDescent="0.3"/>
    <row r="113" spans="1:23" ht="13.5" thickBot="1" x14ac:dyDescent="0.3">
      <c r="A113" s="49" t="s">
        <v>54</v>
      </c>
      <c r="B113" s="54" t="s">
        <v>534</v>
      </c>
      <c r="C113" s="18" t="s">
        <v>535</v>
      </c>
      <c r="D113" s="18"/>
      <c r="E113" s="18"/>
      <c r="F113" s="18"/>
      <c r="G113" s="18"/>
      <c r="H113" s="18" t="s">
        <v>57</v>
      </c>
      <c r="I113" s="18"/>
      <c r="J113" s="8"/>
      <c r="K113" s="7"/>
      <c r="L113" s="18" t="s">
        <v>536</v>
      </c>
      <c r="M113" s="18"/>
      <c r="N113" s="18"/>
      <c r="O113" s="18"/>
      <c r="P113" s="18"/>
      <c r="Q113" s="18"/>
      <c r="R113" s="18"/>
      <c r="S113" s="18"/>
      <c r="T113" s="18"/>
      <c r="U113" s="18"/>
      <c r="V113" s="18"/>
      <c r="W113" s="8"/>
    </row>
    <row r="114" spans="1:23" ht="26.25" thickBot="1" x14ac:dyDescent="0.3">
      <c r="A114" s="50" t="s">
        <v>59</v>
      </c>
      <c r="B114" s="19" t="s">
        <v>60</v>
      </c>
      <c r="C114" s="20" t="s">
        <v>61</v>
      </c>
      <c r="D114" s="20" t="s">
        <v>62</v>
      </c>
      <c r="E114" s="20" t="s">
        <v>63</v>
      </c>
      <c r="F114" s="20" t="s">
        <v>64</v>
      </c>
      <c r="G114" s="20" t="s">
        <v>65</v>
      </c>
      <c r="H114" s="20" t="s">
        <v>66</v>
      </c>
      <c r="I114" s="20" t="s">
        <v>67</v>
      </c>
      <c r="J114" s="21" t="s">
        <v>68</v>
      </c>
      <c r="K114" s="19" t="s">
        <v>69</v>
      </c>
      <c r="L114" s="20" t="s">
        <v>70</v>
      </c>
      <c r="M114" s="20" t="s">
        <v>71</v>
      </c>
      <c r="N114" s="20" t="s">
        <v>72</v>
      </c>
      <c r="O114" s="20" t="s">
        <v>73</v>
      </c>
      <c r="P114" s="20" t="s">
        <v>74</v>
      </c>
      <c r="Q114" s="20" t="s">
        <v>75</v>
      </c>
      <c r="R114" s="20" t="s">
        <v>76</v>
      </c>
      <c r="S114" s="20" t="s">
        <v>77</v>
      </c>
      <c r="T114" s="20" t="s">
        <v>78</v>
      </c>
      <c r="U114" s="20" t="s">
        <v>79</v>
      </c>
      <c r="V114" s="20" t="s">
        <v>80</v>
      </c>
      <c r="W114" s="21" t="s">
        <v>81</v>
      </c>
    </row>
    <row r="115" spans="1:23" ht="114.75" x14ac:dyDescent="0.25">
      <c r="A115" s="51" t="s">
        <v>537</v>
      </c>
      <c r="B115" s="9">
        <v>1</v>
      </c>
      <c r="C115" s="22" t="s">
        <v>538</v>
      </c>
      <c r="D115" s="22" t="s">
        <v>539</v>
      </c>
      <c r="E115" s="22" t="s">
        <v>540</v>
      </c>
      <c r="F115" s="22" t="s">
        <v>86</v>
      </c>
      <c r="G115" s="22" t="s">
        <v>86</v>
      </c>
      <c r="H115" s="23" t="s">
        <v>87</v>
      </c>
      <c r="I115" s="24">
        <v>10</v>
      </c>
      <c r="J115" s="55">
        <v>1</v>
      </c>
      <c r="K115" s="9">
        <v>1</v>
      </c>
      <c r="L115" s="25"/>
      <c r="M115" s="26"/>
      <c r="N115" s="27"/>
      <c r="O115" s="28">
        <f>ROUND(ROUND(L115,4)*(1-M115),4)</f>
        <v>0</v>
      </c>
      <c r="P115" s="28">
        <f>ROUND(ROUND(O115,4)*(1+N115),4)</f>
        <v>0</v>
      </c>
      <c r="Q115" s="28">
        <f>ROUND($I115*O115,4)</f>
        <v>0</v>
      </c>
      <c r="R115" s="28">
        <f>ROUND($I115*P115,4)</f>
        <v>0</v>
      </c>
      <c r="S115" s="29"/>
      <c r="T115" s="29"/>
      <c r="U115" s="29"/>
      <c r="V115" s="29"/>
      <c r="W115" s="30"/>
    </row>
    <row r="116" spans="1:23" ht="114.75" x14ac:dyDescent="0.25">
      <c r="A116" s="52" t="s">
        <v>541</v>
      </c>
      <c r="B116" s="11">
        <v>2</v>
      </c>
      <c r="C116" s="31" t="s">
        <v>542</v>
      </c>
      <c r="D116" s="31" t="s">
        <v>539</v>
      </c>
      <c r="E116" s="31" t="s">
        <v>540</v>
      </c>
      <c r="F116" s="31" t="s">
        <v>86</v>
      </c>
      <c r="G116" s="31" t="s">
        <v>86</v>
      </c>
      <c r="H116" s="32" t="s">
        <v>87</v>
      </c>
      <c r="I116" s="33">
        <v>50</v>
      </c>
      <c r="J116" s="56"/>
      <c r="K116" s="11">
        <v>1</v>
      </c>
      <c r="L116" s="34"/>
      <c r="M116" s="35"/>
      <c r="N116" s="36"/>
      <c r="O116" s="37">
        <f>ROUND(ROUND(L116,4)*(1-M116),4)</f>
        <v>0</v>
      </c>
      <c r="P116" s="37">
        <f>ROUND(ROUND(O116,4)*(1+N116),4)</f>
        <v>0</v>
      </c>
      <c r="Q116" s="37">
        <f>ROUND($I116*O116,4)</f>
        <v>0</v>
      </c>
      <c r="R116" s="37">
        <f>ROUND($I116*P116,4)</f>
        <v>0</v>
      </c>
      <c r="S116" s="38"/>
      <c r="T116" s="38"/>
      <c r="U116" s="38"/>
      <c r="V116" s="38"/>
      <c r="W116" s="39"/>
    </row>
    <row r="117" spans="1:23" ht="114.75" x14ac:dyDescent="0.25">
      <c r="A117" s="52" t="s">
        <v>543</v>
      </c>
      <c r="B117" s="11">
        <v>3</v>
      </c>
      <c r="C117" s="31" t="s">
        <v>544</v>
      </c>
      <c r="D117" s="31" t="s">
        <v>539</v>
      </c>
      <c r="E117" s="31" t="s">
        <v>540</v>
      </c>
      <c r="F117" s="31" t="s">
        <v>86</v>
      </c>
      <c r="G117" s="31" t="s">
        <v>86</v>
      </c>
      <c r="H117" s="32" t="s">
        <v>87</v>
      </c>
      <c r="I117" s="33">
        <v>50</v>
      </c>
      <c r="J117" s="56"/>
      <c r="K117" s="11">
        <v>1</v>
      </c>
      <c r="L117" s="34"/>
      <c r="M117" s="35"/>
      <c r="N117" s="36"/>
      <c r="O117" s="37">
        <f>ROUND(ROUND(L117,4)*(1-M117),4)</f>
        <v>0</v>
      </c>
      <c r="P117" s="37">
        <f>ROUND(ROUND(O117,4)*(1+N117),4)</f>
        <v>0</v>
      </c>
      <c r="Q117" s="37">
        <f>ROUND($I117*O117,4)</f>
        <v>0</v>
      </c>
      <c r="R117" s="37">
        <f>ROUND($I117*P117,4)</f>
        <v>0</v>
      </c>
      <c r="S117" s="38"/>
      <c r="T117" s="38"/>
      <c r="U117" s="38"/>
      <c r="V117" s="38"/>
      <c r="W117" s="39"/>
    </row>
    <row r="118" spans="1:23" ht="114.75" x14ac:dyDescent="0.25">
      <c r="A118" s="52" t="s">
        <v>545</v>
      </c>
      <c r="B118" s="11">
        <v>4</v>
      </c>
      <c r="C118" s="31" t="s">
        <v>546</v>
      </c>
      <c r="D118" s="31" t="s">
        <v>539</v>
      </c>
      <c r="E118" s="31" t="s">
        <v>540</v>
      </c>
      <c r="F118" s="31" t="s">
        <v>86</v>
      </c>
      <c r="G118" s="31" t="s">
        <v>86</v>
      </c>
      <c r="H118" s="32" t="s">
        <v>87</v>
      </c>
      <c r="I118" s="33">
        <v>15</v>
      </c>
      <c r="J118" s="56"/>
      <c r="K118" s="11">
        <v>1</v>
      </c>
      <c r="L118" s="34"/>
      <c r="M118" s="35"/>
      <c r="N118" s="36"/>
      <c r="O118" s="37">
        <f>ROUND(ROUND(L118,4)*(1-M118),4)</f>
        <v>0</v>
      </c>
      <c r="P118" s="37">
        <f>ROUND(ROUND(O118,4)*(1+N118),4)</f>
        <v>0</v>
      </c>
      <c r="Q118" s="37">
        <f>ROUND($I118*O118,4)</f>
        <v>0</v>
      </c>
      <c r="R118" s="37">
        <f>ROUND($I118*P118,4)</f>
        <v>0</v>
      </c>
      <c r="S118" s="38"/>
      <c r="T118" s="38"/>
      <c r="U118" s="38"/>
      <c r="V118" s="38"/>
      <c r="W118" s="39"/>
    </row>
    <row r="119" spans="1:23" ht="114.75" x14ac:dyDescent="0.25">
      <c r="A119" s="52" t="s">
        <v>547</v>
      </c>
      <c r="B119" s="11">
        <v>5</v>
      </c>
      <c r="C119" s="31" t="s">
        <v>548</v>
      </c>
      <c r="D119" s="31" t="s">
        <v>539</v>
      </c>
      <c r="E119" s="31" t="s">
        <v>540</v>
      </c>
      <c r="F119" s="31" t="s">
        <v>86</v>
      </c>
      <c r="G119" s="31" t="s">
        <v>86</v>
      </c>
      <c r="H119" s="32" t="s">
        <v>87</v>
      </c>
      <c r="I119" s="33">
        <v>5</v>
      </c>
      <c r="J119" s="56"/>
      <c r="K119" s="11">
        <v>1</v>
      </c>
      <c r="L119" s="34"/>
      <c r="M119" s="35"/>
      <c r="N119" s="36"/>
      <c r="O119" s="37">
        <f>ROUND(ROUND(L119,4)*(1-M119),4)</f>
        <v>0</v>
      </c>
      <c r="P119" s="37">
        <f>ROUND(ROUND(O119,4)*(1+N119),4)</f>
        <v>0</v>
      </c>
      <c r="Q119" s="37">
        <f>ROUND($I119*O119,4)</f>
        <v>0</v>
      </c>
      <c r="R119" s="37">
        <f>ROUND($I119*P119,4)</f>
        <v>0</v>
      </c>
      <c r="S119" s="38"/>
      <c r="T119" s="38"/>
      <c r="U119" s="38"/>
      <c r="V119" s="38"/>
      <c r="W119" s="39"/>
    </row>
    <row r="120" spans="1:23" ht="114.75" x14ac:dyDescent="0.25">
      <c r="A120" s="52" t="s">
        <v>549</v>
      </c>
      <c r="B120" s="11">
        <v>6</v>
      </c>
      <c r="C120" s="31" t="s">
        <v>550</v>
      </c>
      <c r="D120" s="31" t="s">
        <v>551</v>
      </c>
      <c r="E120" s="31" t="s">
        <v>540</v>
      </c>
      <c r="F120" s="31" t="s">
        <v>86</v>
      </c>
      <c r="G120" s="31" t="s">
        <v>86</v>
      </c>
      <c r="H120" s="32" t="s">
        <v>87</v>
      </c>
      <c r="I120" s="33">
        <v>1</v>
      </c>
      <c r="J120" s="57">
        <v>1</v>
      </c>
      <c r="K120" s="11">
        <v>1</v>
      </c>
      <c r="L120" s="34"/>
      <c r="M120" s="35"/>
      <c r="N120" s="36"/>
      <c r="O120" s="37">
        <f>ROUND(ROUND(L120,4)*(1-M120),4)</f>
        <v>0</v>
      </c>
      <c r="P120" s="37">
        <f>ROUND(ROUND(O120,4)*(1+N120),4)</f>
        <v>0</v>
      </c>
      <c r="Q120" s="37">
        <f>ROUND($I120*O120,4)</f>
        <v>0</v>
      </c>
      <c r="R120" s="37">
        <f>ROUND($I120*P120,4)</f>
        <v>0</v>
      </c>
      <c r="S120" s="38"/>
      <c r="T120" s="38"/>
      <c r="U120" s="38"/>
      <c r="V120" s="38"/>
      <c r="W120" s="39"/>
    </row>
    <row r="121" spans="1:23" ht="114.75" x14ac:dyDescent="0.25">
      <c r="A121" s="52" t="s">
        <v>552</v>
      </c>
      <c r="B121" s="11">
        <v>7</v>
      </c>
      <c r="C121" s="31" t="s">
        <v>553</v>
      </c>
      <c r="D121" s="31" t="s">
        <v>551</v>
      </c>
      <c r="E121" s="31" t="s">
        <v>540</v>
      </c>
      <c r="F121" s="31" t="s">
        <v>86</v>
      </c>
      <c r="G121" s="31" t="s">
        <v>86</v>
      </c>
      <c r="H121" s="32" t="s">
        <v>87</v>
      </c>
      <c r="I121" s="33">
        <v>4</v>
      </c>
      <c r="J121" s="56"/>
      <c r="K121" s="11">
        <v>1</v>
      </c>
      <c r="L121" s="34"/>
      <c r="M121" s="35"/>
      <c r="N121" s="36"/>
      <c r="O121" s="37">
        <f>ROUND(ROUND(L121,4)*(1-M121),4)</f>
        <v>0</v>
      </c>
      <c r="P121" s="37">
        <f>ROUND(ROUND(O121,4)*(1+N121),4)</f>
        <v>0</v>
      </c>
      <c r="Q121" s="37">
        <f>ROUND($I121*O121,4)</f>
        <v>0</v>
      </c>
      <c r="R121" s="37">
        <f>ROUND($I121*P121,4)</f>
        <v>0</v>
      </c>
      <c r="S121" s="38"/>
      <c r="T121" s="38"/>
      <c r="U121" s="38"/>
      <c r="V121" s="38"/>
      <c r="W121" s="39"/>
    </row>
    <row r="122" spans="1:23" ht="114.75" x14ac:dyDescent="0.25">
      <c r="A122" s="52" t="s">
        <v>554</v>
      </c>
      <c r="B122" s="11">
        <v>8</v>
      </c>
      <c r="C122" s="31" t="s">
        <v>555</v>
      </c>
      <c r="D122" s="31" t="s">
        <v>551</v>
      </c>
      <c r="E122" s="31" t="s">
        <v>540</v>
      </c>
      <c r="F122" s="31" t="s">
        <v>86</v>
      </c>
      <c r="G122" s="31" t="s">
        <v>86</v>
      </c>
      <c r="H122" s="32" t="s">
        <v>87</v>
      </c>
      <c r="I122" s="33">
        <v>6</v>
      </c>
      <c r="J122" s="56"/>
      <c r="K122" s="11">
        <v>1</v>
      </c>
      <c r="L122" s="34"/>
      <c r="M122" s="35"/>
      <c r="N122" s="36"/>
      <c r="O122" s="37">
        <f>ROUND(ROUND(L122,4)*(1-M122),4)</f>
        <v>0</v>
      </c>
      <c r="P122" s="37">
        <f>ROUND(ROUND(O122,4)*(1+N122),4)</f>
        <v>0</v>
      </c>
      <c r="Q122" s="37">
        <f>ROUND($I122*O122,4)</f>
        <v>0</v>
      </c>
      <c r="R122" s="37">
        <f>ROUND($I122*P122,4)</f>
        <v>0</v>
      </c>
      <c r="S122" s="38"/>
      <c r="T122" s="38"/>
      <c r="U122" s="38"/>
      <c r="V122" s="38"/>
      <c r="W122" s="39"/>
    </row>
    <row r="123" spans="1:23" ht="114.75" x14ac:dyDescent="0.25">
      <c r="A123" s="52" t="s">
        <v>556</v>
      </c>
      <c r="B123" s="11">
        <v>9</v>
      </c>
      <c r="C123" s="31" t="s">
        <v>557</v>
      </c>
      <c r="D123" s="31" t="s">
        <v>551</v>
      </c>
      <c r="E123" s="31" t="s">
        <v>540</v>
      </c>
      <c r="F123" s="31" t="s">
        <v>86</v>
      </c>
      <c r="G123" s="31" t="s">
        <v>86</v>
      </c>
      <c r="H123" s="32" t="s">
        <v>87</v>
      </c>
      <c r="I123" s="33">
        <v>8</v>
      </c>
      <c r="J123" s="56"/>
      <c r="K123" s="11">
        <v>1</v>
      </c>
      <c r="L123" s="34"/>
      <c r="M123" s="35"/>
      <c r="N123" s="36"/>
      <c r="O123" s="37">
        <f>ROUND(ROUND(L123,4)*(1-M123),4)</f>
        <v>0</v>
      </c>
      <c r="P123" s="37">
        <f>ROUND(ROUND(O123,4)*(1+N123),4)</f>
        <v>0</v>
      </c>
      <c r="Q123" s="37">
        <f>ROUND($I123*O123,4)</f>
        <v>0</v>
      </c>
      <c r="R123" s="37">
        <f>ROUND($I123*P123,4)</f>
        <v>0</v>
      </c>
      <c r="S123" s="38"/>
      <c r="T123" s="38"/>
      <c r="U123" s="38"/>
      <c r="V123" s="38"/>
      <c r="W123" s="39"/>
    </row>
    <row r="124" spans="1:23" ht="114.75" x14ac:dyDescent="0.25">
      <c r="A124" s="52" t="s">
        <v>558</v>
      </c>
      <c r="B124" s="11">
        <v>10</v>
      </c>
      <c r="C124" s="31" t="s">
        <v>559</v>
      </c>
      <c r="D124" s="31" t="s">
        <v>551</v>
      </c>
      <c r="E124" s="31" t="s">
        <v>540</v>
      </c>
      <c r="F124" s="31" t="s">
        <v>86</v>
      </c>
      <c r="G124" s="31" t="s">
        <v>86</v>
      </c>
      <c r="H124" s="32" t="s">
        <v>87</v>
      </c>
      <c r="I124" s="33">
        <v>1</v>
      </c>
      <c r="J124" s="56"/>
      <c r="K124" s="11">
        <v>1</v>
      </c>
      <c r="L124" s="34"/>
      <c r="M124" s="35"/>
      <c r="N124" s="36"/>
      <c r="O124" s="37">
        <f>ROUND(ROUND(L124,4)*(1-M124),4)</f>
        <v>0</v>
      </c>
      <c r="P124" s="37">
        <f>ROUND(ROUND(O124,4)*(1+N124),4)</f>
        <v>0</v>
      </c>
      <c r="Q124" s="37">
        <f>ROUND($I124*O124,4)</f>
        <v>0</v>
      </c>
      <c r="R124" s="37">
        <f>ROUND($I124*P124,4)</f>
        <v>0</v>
      </c>
      <c r="S124" s="38"/>
      <c r="T124" s="38"/>
      <c r="U124" s="38"/>
      <c r="V124" s="38"/>
      <c r="W124" s="39"/>
    </row>
    <row r="125" spans="1:23" ht="127.5" x14ac:dyDescent="0.25">
      <c r="A125" s="52" t="s">
        <v>560</v>
      </c>
      <c r="B125" s="11">
        <v>11</v>
      </c>
      <c r="C125" s="31" t="s">
        <v>561</v>
      </c>
      <c r="D125" s="31" t="s">
        <v>562</v>
      </c>
      <c r="E125" s="31" t="s">
        <v>540</v>
      </c>
      <c r="F125" s="31" t="s">
        <v>86</v>
      </c>
      <c r="G125" s="31" t="s">
        <v>86</v>
      </c>
      <c r="H125" s="32" t="s">
        <v>87</v>
      </c>
      <c r="I125" s="33">
        <v>5</v>
      </c>
      <c r="J125" s="56"/>
      <c r="K125" s="11">
        <v>1</v>
      </c>
      <c r="L125" s="34"/>
      <c r="M125" s="35"/>
      <c r="N125" s="36"/>
      <c r="O125" s="37">
        <f>ROUND(ROUND(L125,4)*(1-M125),4)</f>
        <v>0</v>
      </c>
      <c r="P125" s="37">
        <f>ROUND(ROUND(O125,4)*(1+N125),4)</f>
        <v>0</v>
      </c>
      <c r="Q125" s="37">
        <f>ROUND($I125*O125,4)</f>
        <v>0</v>
      </c>
      <c r="R125" s="37">
        <f>ROUND($I125*P125,4)</f>
        <v>0</v>
      </c>
      <c r="S125" s="38"/>
      <c r="T125" s="38"/>
      <c r="U125" s="38"/>
      <c r="V125" s="38"/>
      <c r="W125" s="39"/>
    </row>
    <row r="126" spans="1:23" ht="127.5" x14ac:dyDescent="0.25">
      <c r="A126" s="52" t="s">
        <v>563</v>
      </c>
      <c r="B126" s="11">
        <v>12</v>
      </c>
      <c r="C126" s="31" t="s">
        <v>564</v>
      </c>
      <c r="D126" s="31" t="s">
        <v>562</v>
      </c>
      <c r="E126" s="31" t="s">
        <v>540</v>
      </c>
      <c r="F126" s="31" t="s">
        <v>86</v>
      </c>
      <c r="G126" s="31" t="s">
        <v>86</v>
      </c>
      <c r="H126" s="32" t="s">
        <v>87</v>
      </c>
      <c r="I126" s="33">
        <v>30</v>
      </c>
      <c r="J126" s="56"/>
      <c r="K126" s="11">
        <v>1</v>
      </c>
      <c r="L126" s="34"/>
      <c r="M126" s="35"/>
      <c r="N126" s="36"/>
      <c r="O126" s="37">
        <f>ROUND(ROUND(L126,4)*(1-M126),4)</f>
        <v>0</v>
      </c>
      <c r="P126" s="37">
        <f>ROUND(ROUND(O126,4)*(1+N126),4)</f>
        <v>0</v>
      </c>
      <c r="Q126" s="37">
        <f>ROUND($I126*O126,4)</f>
        <v>0</v>
      </c>
      <c r="R126" s="37">
        <f>ROUND($I126*P126,4)</f>
        <v>0</v>
      </c>
      <c r="S126" s="38"/>
      <c r="T126" s="38"/>
      <c r="U126" s="38"/>
      <c r="V126" s="38"/>
      <c r="W126" s="39"/>
    </row>
    <row r="127" spans="1:23" ht="127.5" x14ac:dyDescent="0.25">
      <c r="A127" s="52" t="s">
        <v>565</v>
      </c>
      <c r="B127" s="11">
        <v>13</v>
      </c>
      <c r="C127" s="31" t="s">
        <v>566</v>
      </c>
      <c r="D127" s="31" t="s">
        <v>562</v>
      </c>
      <c r="E127" s="31" t="s">
        <v>540</v>
      </c>
      <c r="F127" s="31" t="s">
        <v>86</v>
      </c>
      <c r="G127" s="31" t="s">
        <v>86</v>
      </c>
      <c r="H127" s="32" t="s">
        <v>87</v>
      </c>
      <c r="I127" s="33">
        <v>50</v>
      </c>
      <c r="J127" s="57">
        <v>1</v>
      </c>
      <c r="K127" s="11">
        <v>1</v>
      </c>
      <c r="L127" s="34"/>
      <c r="M127" s="35"/>
      <c r="N127" s="36"/>
      <c r="O127" s="37">
        <f>ROUND(ROUND(L127,4)*(1-M127),4)</f>
        <v>0</v>
      </c>
      <c r="P127" s="37">
        <f>ROUND(ROUND(O127,4)*(1+N127),4)</f>
        <v>0</v>
      </c>
      <c r="Q127" s="37">
        <f>ROUND($I127*O127,4)</f>
        <v>0</v>
      </c>
      <c r="R127" s="37">
        <f>ROUND($I127*P127,4)</f>
        <v>0</v>
      </c>
      <c r="S127" s="38"/>
      <c r="T127" s="38"/>
      <c r="U127" s="38"/>
      <c r="V127" s="38"/>
      <c r="W127" s="39"/>
    </row>
    <row r="128" spans="1:23" ht="127.5" x14ac:dyDescent="0.25">
      <c r="A128" s="52" t="s">
        <v>567</v>
      </c>
      <c r="B128" s="11">
        <v>14</v>
      </c>
      <c r="C128" s="31" t="s">
        <v>568</v>
      </c>
      <c r="D128" s="31" t="s">
        <v>562</v>
      </c>
      <c r="E128" s="31" t="s">
        <v>540</v>
      </c>
      <c r="F128" s="31" t="s">
        <v>86</v>
      </c>
      <c r="G128" s="31" t="s">
        <v>86</v>
      </c>
      <c r="H128" s="32" t="s">
        <v>87</v>
      </c>
      <c r="I128" s="33">
        <v>30</v>
      </c>
      <c r="J128" s="56"/>
      <c r="K128" s="11">
        <v>1</v>
      </c>
      <c r="L128" s="34"/>
      <c r="M128" s="35"/>
      <c r="N128" s="36"/>
      <c r="O128" s="37">
        <f>ROUND(ROUND(L128,4)*(1-M128),4)</f>
        <v>0</v>
      </c>
      <c r="P128" s="37">
        <f>ROUND(ROUND(O128,4)*(1+N128),4)</f>
        <v>0</v>
      </c>
      <c r="Q128" s="37">
        <f>ROUND($I128*O128,4)</f>
        <v>0</v>
      </c>
      <c r="R128" s="37">
        <f>ROUND($I128*P128,4)</f>
        <v>0</v>
      </c>
      <c r="S128" s="38"/>
      <c r="T128" s="38"/>
      <c r="U128" s="38"/>
      <c r="V128" s="38"/>
      <c r="W128" s="39"/>
    </row>
    <row r="129" spans="1:23" ht="127.5" x14ac:dyDescent="0.25">
      <c r="A129" s="52" t="s">
        <v>569</v>
      </c>
      <c r="B129" s="11">
        <v>15</v>
      </c>
      <c r="C129" s="31" t="s">
        <v>570</v>
      </c>
      <c r="D129" s="31" t="s">
        <v>562</v>
      </c>
      <c r="E129" s="31" t="s">
        <v>540</v>
      </c>
      <c r="F129" s="31" t="s">
        <v>86</v>
      </c>
      <c r="G129" s="31" t="s">
        <v>86</v>
      </c>
      <c r="H129" s="32" t="s">
        <v>87</v>
      </c>
      <c r="I129" s="33">
        <v>30</v>
      </c>
      <c r="J129" s="56"/>
      <c r="K129" s="11">
        <v>1</v>
      </c>
      <c r="L129" s="34"/>
      <c r="M129" s="35"/>
      <c r="N129" s="36"/>
      <c r="O129" s="37">
        <f>ROUND(ROUND(L129,4)*(1-M129),4)</f>
        <v>0</v>
      </c>
      <c r="P129" s="37">
        <f>ROUND(ROUND(O129,4)*(1+N129),4)</f>
        <v>0</v>
      </c>
      <c r="Q129" s="37">
        <f>ROUND($I129*O129,4)</f>
        <v>0</v>
      </c>
      <c r="R129" s="37">
        <f>ROUND($I129*P129,4)</f>
        <v>0</v>
      </c>
      <c r="S129" s="38"/>
      <c r="T129" s="38"/>
      <c r="U129" s="38"/>
      <c r="V129" s="38"/>
      <c r="W129" s="39"/>
    </row>
    <row r="130" spans="1:23" ht="127.5" x14ac:dyDescent="0.25">
      <c r="A130" s="52" t="s">
        <v>571</v>
      </c>
      <c r="B130" s="11">
        <v>16</v>
      </c>
      <c r="C130" s="31" t="s">
        <v>572</v>
      </c>
      <c r="D130" s="31" t="s">
        <v>562</v>
      </c>
      <c r="E130" s="31" t="s">
        <v>540</v>
      </c>
      <c r="F130" s="31" t="s">
        <v>86</v>
      </c>
      <c r="G130" s="31" t="s">
        <v>86</v>
      </c>
      <c r="H130" s="32" t="s">
        <v>87</v>
      </c>
      <c r="I130" s="33">
        <v>30</v>
      </c>
      <c r="J130" s="56"/>
      <c r="K130" s="11">
        <v>1</v>
      </c>
      <c r="L130" s="34"/>
      <c r="M130" s="35"/>
      <c r="N130" s="36"/>
      <c r="O130" s="37">
        <f>ROUND(ROUND(L130,4)*(1-M130),4)</f>
        <v>0</v>
      </c>
      <c r="P130" s="37">
        <f>ROUND(ROUND(O130,4)*(1+N130),4)</f>
        <v>0</v>
      </c>
      <c r="Q130" s="37">
        <f>ROUND($I130*O130,4)</f>
        <v>0</v>
      </c>
      <c r="R130" s="37">
        <f>ROUND($I130*P130,4)</f>
        <v>0</v>
      </c>
      <c r="S130" s="38"/>
      <c r="T130" s="38"/>
      <c r="U130" s="38"/>
      <c r="V130" s="38"/>
      <c r="W130" s="39"/>
    </row>
    <row r="131" spans="1:23" ht="127.5" x14ac:dyDescent="0.25">
      <c r="A131" s="52" t="s">
        <v>573</v>
      </c>
      <c r="B131" s="11">
        <v>17</v>
      </c>
      <c r="C131" s="31" t="s">
        <v>574</v>
      </c>
      <c r="D131" s="31" t="s">
        <v>562</v>
      </c>
      <c r="E131" s="31" t="s">
        <v>540</v>
      </c>
      <c r="F131" s="31" t="s">
        <v>86</v>
      </c>
      <c r="G131" s="31" t="s">
        <v>86</v>
      </c>
      <c r="H131" s="32" t="s">
        <v>87</v>
      </c>
      <c r="I131" s="33">
        <v>15</v>
      </c>
      <c r="J131" s="56"/>
      <c r="K131" s="11">
        <v>1</v>
      </c>
      <c r="L131" s="34"/>
      <c r="M131" s="35"/>
      <c r="N131" s="36"/>
      <c r="O131" s="37">
        <f>ROUND(ROUND(L131,4)*(1-M131),4)</f>
        <v>0</v>
      </c>
      <c r="P131" s="37">
        <f>ROUND(ROUND(O131,4)*(1+N131),4)</f>
        <v>0</v>
      </c>
      <c r="Q131" s="37">
        <f>ROUND($I131*O131,4)</f>
        <v>0</v>
      </c>
      <c r="R131" s="37">
        <f>ROUND($I131*P131,4)</f>
        <v>0</v>
      </c>
      <c r="S131" s="38"/>
      <c r="T131" s="38"/>
      <c r="U131" s="38"/>
      <c r="V131" s="38"/>
      <c r="W131" s="39"/>
    </row>
    <row r="132" spans="1:23" ht="127.5" x14ac:dyDescent="0.25">
      <c r="A132" s="52" t="s">
        <v>575</v>
      </c>
      <c r="B132" s="11">
        <v>18</v>
      </c>
      <c r="C132" s="31" t="s">
        <v>576</v>
      </c>
      <c r="D132" s="31" t="s">
        <v>562</v>
      </c>
      <c r="E132" s="31" t="s">
        <v>540</v>
      </c>
      <c r="F132" s="31" t="s">
        <v>86</v>
      </c>
      <c r="G132" s="31" t="s">
        <v>86</v>
      </c>
      <c r="H132" s="32" t="s">
        <v>87</v>
      </c>
      <c r="I132" s="33">
        <v>10</v>
      </c>
      <c r="J132" s="56"/>
      <c r="K132" s="11">
        <v>1</v>
      </c>
      <c r="L132" s="34"/>
      <c r="M132" s="35"/>
      <c r="N132" s="36"/>
      <c r="O132" s="37">
        <f>ROUND(ROUND(L132,4)*(1-M132),4)</f>
        <v>0</v>
      </c>
      <c r="P132" s="37">
        <f>ROUND(ROUND(O132,4)*(1+N132),4)</f>
        <v>0</v>
      </c>
      <c r="Q132" s="37">
        <f>ROUND($I132*O132,4)</f>
        <v>0</v>
      </c>
      <c r="R132" s="37">
        <f>ROUND($I132*P132,4)</f>
        <v>0</v>
      </c>
      <c r="S132" s="38"/>
      <c r="T132" s="38"/>
      <c r="U132" s="38"/>
      <c r="V132" s="38"/>
      <c r="W132" s="39"/>
    </row>
    <row r="133" spans="1:23" ht="140.25" x14ac:dyDescent="0.25">
      <c r="A133" s="52" t="s">
        <v>577</v>
      </c>
      <c r="B133" s="11">
        <v>19</v>
      </c>
      <c r="C133" s="31" t="s">
        <v>578</v>
      </c>
      <c r="D133" s="31" t="s">
        <v>579</v>
      </c>
      <c r="E133" s="31" t="s">
        <v>540</v>
      </c>
      <c r="F133" s="31" t="s">
        <v>86</v>
      </c>
      <c r="G133" s="31" t="s">
        <v>86</v>
      </c>
      <c r="H133" s="32" t="s">
        <v>87</v>
      </c>
      <c r="I133" s="33">
        <v>4</v>
      </c>
      <c r="J133" s="57">
        <v>1</v>
      </c>
      <c r="K133" s="11">
        <v>1</v>
      </c>
      <c r="L133" s="34"/>
      <c r="M133" s="35"/>
      <c r="N133" s="36"/>
      <c r="O133" s="37">
        <f>ROUND(ROUND(L133,4)*(1-M133),4)</f>
        <v>0</v>
      </c>
      <c r="P133" s="37">
        <f>ROUND(ROUND(O133,4)*(1+N133),4)</f>
        <v>0</v>
      </c>
      <c r="Q133" s="37">
        <f>ROUND($I133*O133,4)</f>
        <v>0</v>
      </c>
      <c r="R133" s="37">
        <f>ROUND($I133*P133,4)</f>
        <v>0</v>
      </c>
      <c r="S133" s="38"/>
      <c r="T133" s="38"/>
      <c r="U133" s="38"/>
      <c r="V133" s="38"/>
      <c r="W133" s="39"/>
    </row>
    <row r="134" spans="1:23" ht="140.25" x14ac:dyDescent="0.25">
      <c r="A134" s="52" t="s">
        <v>580</v>
      </c>
      <c r="B134" s="11">
        <v>20</v>
      </c>
      <c r="C134" s="31" t="s">
        <v>581</v>
      </c>
      <c r="D134" s="31" t="s">
        <v>579</v>
      </c>
      <c r="E134" s="31" t="s">
        <v>540</v>
      </c>
      <c r="F134" s="31" t="s">
        <v>86</v>
      </c>
      <c r="G134" s="31" t="s">
        <v>86</v>
      </c>
      <c r="H134" s="32" t="s">
        <v>87</v>
      </c>
      <c r="I134" s="33">
        <v>4</v>
      </c>
      <c r="J134" s="56"/>
      <c r="K134" s="11">
        <v>1</v>
      </c>
      <c r="L134" s="34"/>
      <c r="M134" s="35"/>
      <c r="N134" s="36"/>
      <c r="O134" s="37">
        <f>ROUND(ROUND(L134,4)*(1-M134),4)</f>
        <v>0</v>
      </c>
      <c r="P134" s="37">
        <f>ROUND(ROUND(O134,4)*(1+N134),4)</f>
        <v>0</v>
      </c>
      <c r="Q134" s="37">
        <f>ROUND($I134*O134,4)</f>
        <v>0</v>
      </c>
      <c r="R134" s="37">
        <f>ROUND($I134*P134,4)</f>
        <v>0</v>
      </c>
      <c r="S134" s="38"/>
      <c r="T134" s="38"/>
      <c r="U134" s="38"/>
      <c r="V134" s="38"/>
      <c r="W134" s="39"/>
    </row>
    <row r="135" spans="1:23" ht="140.25" x14ac:dyDescent="0.25">
      <c r="A135" s="52" t="s">
        <v>582</v>
      </c>
      <c r="B135" s="11">
        <v>21</v>
      </c>
      <c r="C135" s="31" t="s">
        <v>583</v>
      </c>
      <c r="D135" s="31" t="s">
        <v>579</v>
      </c>
      <c r="E135" s="31" t="s">
        <v>540</v>
      </c>
      <c r="F135" s="31" t="s">
        <v>86</v>
      </c>
      <c r="G135" s="31" t="s">
        <v>86</v>
      </c>
      <c r="H135" s="32" t="s">
        <v>87</v>
      </c>
      <c r="I135" s="33">
        <v>4</v>
      </c>
      <c r="J135" s="56"/>
      <c r="K135" s="11">
        <v>1</v>
      </c>
      <c r="L135" s="34"/>
      <c r="M135" s="35"/>
      <c r="N135" s="36"/>
      <c r="O135" s="37">
        <f>ROUND(ROUND(L135,4)*(1-M135),4)</f>
        <v>0</v>
      </c>
      <c r="P135" s="37">
        <f>ROUND(ROUND(O135,4)*(1+N135),4)</f>
        <v>0</v>
      </c>
      <c r="Q135" s="37">
        <f>ROUND($I135*O135,4)</f>
        <v>0</v>
      </c>
      <c r="R135" s="37">
        <f>ROUND($I135*P135,4)</f>
        <v>0</v>
      </c>
      <c r="S135" s="38"/>
      <c r="T135" s="38"/>
      <c r="U135" s="38"/>
      <c r="V135" s="38"/>
      <c r="W135" s="39"/>
    </row>
    <row r="136" spans="1:23" ht="140.25" x14ac:dyDescent="0.25">
      <c r="A136" s="52" t="s">
        <v>584</v>
      </c>
      <c r="B136" s="11">
        <v>22</v>
      </c>
      <c r="C136" s="31" t="s">
        <v>585</v>
      </c>
      <c r="D136" s="31" t="s">
        <v>579</v>
      </c>
      <c r="E136" s="31" t="s">
        <v>540</v>
      </c>
      <c r="F136" s="31" t="s">
        <v>86</v>
      </c>
      <c r="G136" s="31" t="s">
        <v>86</v>
      </c>
      <c r="H136" s="32" t="s">
        <v>87</v>
      </c>
      <c r="I136" s="33">
        <v>4</v>
      </c>
      <c r="J136" s="56"/>
      <c r="K136" s="11">
        <v>1</v>
      </c>
      <c r="L136" s="34"/>
      <c r="M136" s="35"/>
      <c r="N136" s="36"/>
      <c r="O136" s="37">
        <f>ROUND(ROUND(L136,4)*(1-M136),4)</f>
        <v>0</v>
      </c>
      <c r="P136" s="37">
        <f>ROUND(ROUND(O136,4)*(1+N136),4)</f>
        <v>0</v>
      </c>
      <c r="Q136" s="37">
        <f>ROUND($I136*O136,4)</f>
        <v>0</v>
      </c>
      <c r="R136" s="37">
        <f>ROUND($I136*P136,4)</f>
        <v>0</v>
      </c>
      <c r="S136" s="38"/>
      <c r="T136" s="38"/>
      <c r="U136" s="38"/>
      <c r="V136" s="38"/>
      <c r="W136" s="39"/>
    </row>
    <row r="137" spans="1:23" ht="140.25" x14ac:dyDescent="0.25">
      <c r="A137" s="52" t="s">
        <v>586</v>
      </c>
      <c r="B137" s="11">
        <v>23</v>
      </c>
      <c r="C137" s="31" t="s">
        <v>587</v>
      </c>
      <c r="D137" s="31" t="s">
        <v>579</v>
      </c>
      <c r="E137" s="31" t="s">
        <v>540</v>
      </c>
      <c r="F137" s="31" t="s">
        <v>86</v>
      </c>
      <c r="G137" s="31" t="s">
        <v>86</v>
      </c>
      <c r="H137" s="32" t="s">
        <v>87</v>
      </c>
      <c r="I137" s="33">
        <v>2</v>
      </c>
      <c r="J137" s="56"/>
      <c r="K137" s="11">
        <v>1</v>
      </c>
      <c r="L137" s="34"/>
      <c r="M137" s="35"/>
      <c r="N137" s="36"/>
      <c r="O137" s="37">
        <f>ROUND(ROUND(L137,4)*(1-M137),4)</f>
        <v>0</v>
      </c>
      <c r="P137" s="37">
        <f>ROUND(ROUND(O137,4)*(1+N137),4)</f>
        <v>0</v>
      </c>
      <c r="Q137" s="37">
        <f>ROUND($I137*O137,4)</f>
        <v>0</v>
      </c>
      <c r="R137" s="37">
        <f>ROUND($I137*P137,4)</f>
        <v>0</v>
      </c>
      <c r="S137" s="38"/>
      <c r="T137" s="38"/>
      <c r="U137" s="38"/>
      <c r="V137" s="38"/>
      <c r="W137" s="39"/>
    </row>
    <row r="138" spans="1:23" ht="141" thickBot="1" x14ac:dyDescent="0.3">
      <c r="A138" s="53" t="s">
        <v>588</v>
      </c>
      <c r="B138" s="13">
        <v>24</v>
      </c>
      <c r="C138" s="40" t="s">
        <v>589</v>
      </c>
      <c r="D138" s="40" t="s">
        <v>579</v>
      </c>
      <c r="E138" s="40" t="s">
        <v>540</v>
      </c>
      <c r="F138" s="40" t="s">
        <v>86</v>
      </c>
      <c r="G138" s="40" t="s">
        <v>86</v>
      </c>
      <c r="H138" s="41" t="s">
        <v>87</v>
      </c>
      <c r="I138" s="42">
        <v>1</v>
      </c>
      <c r="J138" s="62"/>
      <c r="K138" s="13">
        <v>1</v>
      </c>
      <c r="L138" s="43"/>
      <c r="M138" s="44"/>
      <c r="N138" s="45"/>
      <c r="O138" s="46">
        <f>ROUND(ROUND(L138,4)*(1-M138),4)</f>
        <v>0</v>
      </c>
      <c r="P138" s="46">
        <f>ROUND(ROUND(O138,4)*(1+N138),4)</f>
        <v>0</v>
      </c>
      <c r="Q138" s="46">
        <f>ROUND($I138*O138,4)</f>
        <v>0</v>
      </c>
      <c r="R138" s="46">
        <f>ROUND($I138*P138,4)</f>
        <v>0</v>
      </c>
      <c r="S138" s="47"/>
      <c r="T138" s="47"/>
      <c r="U138" s="47"/>
      <c r="V138" s="47"/>
      <c r="W138" s="48"/>
    </row>
    <row r="139" spans="1:23" ht="13.5" thickBot="1" x14ac:dyDescent="0.3">
      <c r="P139" s="59" t="s">
        <v>156</v>
      </c>
      <c r="Q139" s="60">
        <f>SUM(Q115:Q138)</f>
        <v>0</v>
      </c>
      <c r="R139" s="61">
        <f>SUM(R115:R138)</f>
        <v>0</v>
      </c>
    </row>
    <row r="141" spans="1:23" ht="13.5" thickBot="1" x14ac:dyDescent="0.3"/>
    <row r="142" spans="1:23" ht="13.5" thickBot="1" x14ac:dyDescent="0.3">
      <c r="A142" s="49" t="s">
        <v>54</v>
      </c>
      <c r="B142" s="54" t="s">
        <v>590</v>
      </c>
      <c r="C142" s="18" t="s">
        <v>591</v>
      </c>
      <c r="D142" s="18"/>
      <c r="E142" s="18"/>
      <c r="F142" s="18"/>
      <c r="G142" s="18"/>
      <c r="H142" s="18" t="s">
        <v>57</v>
      </c>
      <c r="I142" s="18"/>
      <c r="J142" s="8"/>
      <c r="K142" s="7"/>
      <c r="L142" s="18" t="s">
        <v>592</v>
      </c>
      <c r="M142" s="18"/>
      <c r="N142" s="18"/>
      <c r="O142" s="18"/>
      <c r="P142" s="18"/>
      <c r="Q142" s="18"/>
      <c r="R142" s="18"/>
      <c r="S142" s="18"/>
      <c r="T142" s="18"/>
      <c r="U142" s="18"/>
      <c r="V142" s="18"/>
      <c r="W142" s="8"/>
    </row>
    <row r="143" spans="1:23" ht="26.25" thickBot="1" x14ac:dyDescent="0.3">
      <c r="A143" s="50" t="s">
        <v>59</v>
      </c>
      <c r="B143" s="19" t="s">
        <v>60</v>
      </c>
      <c r="C143" s="20" t="s">
        <v>61</v>
      </c>
      <c r="D143" s="20" t="s">
        <v>62</v>
      </c>
      <c r="E143" s="20" t="s">
        <v>63</v>
      </c>
      <c r="F143" s="20" t="s">
        <v>64</v>
      </c>
      <c r="G143" s="20" t="s">
        <v>65</v>
      </c>
      <c r="H143" s="20" t="s">
        <v>66</v>
      </c>
      <c r="I143" s="20" t="s">
        <v>67</v>
      </c>
      <c r="J143" s="21" t="s">
        <v>68</v>
      </c>
      <c r="K143" s="19" t="s">
        <v>69</v>
      </c>
      <c r="L143" s="20" t="s">
        <v>70</v>
      </c>
      <c r="M143" s="20" t="s">
        <v>71</v>
      </c>
      <c r="N143" s="20" t="s">
        <v>72</v>
      </c>
      <c r="O143" s="20" t="s">
        <v>73</v>
      </c>
      <c r="P143" s="20" t="s">
        <v>74</v>
      </c>
      <c r="Q143" s="20" t="s">
        <v>75</v>
      </c>
      <c r="R143" s="20" t="s">
        <v>76</v>
      </c>
      <c r="S143" s="20" t="s">
        <v>77</v>
      </c>
      <c r="T143" s="20" t="s">
        <v>78</v>
      </c>
      <c r="U143" s="20" t="s">
        <v>79</v>
      </c>
      <c r="V143" s="20" t="s">
        <v>80</v>
      </c>
      <c r="W143" s="21" t="s">
        <v>81</v>
      </c>
    </row>
    <row r="144" spans="1:23" ht="89.25" x14ac:dyDescent="0.25">
      <c r="A144" s="51" t="s">
        <v>593</v>
      </c>
      <c r="B144" s="9">
        <v>1</v>
      </c>
      <c r="C144" s="22" t="s">
        <v>594</v>
      </c>
      <c r="D144" s="22" t="s">
        <v>595</v>
      </c>
      <c r="E144" s="22" t="s">
        <v>596</v>
      </c>
      <c r="F144" s="22" t="s">
        <v>86</v>
      </c>
      <c r="G144" s="22" t="s">
        <v>86</v>
      </c>
      <c r="H144" s="23" t="s">
        <v>87</v>
      </c>
      <c r="I144" s="24">
        <v>10</v>
      </c>
      <c r="J144" s="55">
        <v>1</v>
      </c>
      <c r="K144" s="9">
        <v>1</v>
      </c>
      <c r="L144" s="25"/>
      <c r="M144" s="26"/>
      <c r="N144" s="27"/>
      <c r="O144" s="28">
        <f>ROUND(ROUND(L144,4)*(1-M144),4)</f>
        <v>0</v>
      </c>
      <c r="P144" s="28">
        <f>ROUND(ROUND(O144,4)*(1+N144),4)</f>
        <v>0</v>
      </c>
      <c r="Q144" s="28">
        <f>ROUND($I144*O144,4)</f>
        <v>0</v>
      </c>
      <c r="R144" s="28">
        <f>ROUND($I144*P144,4)</f>
        <v>0</v>
      </c>
      <c r="S144" s="29"/>
      <c r="T144" s="29"/>
      <c r="U144" s="29"/>
      <c r="V144" s="29"/>
      <c r="W144" s="30"/>
    </row>
    <row r="145" spans="1:23" ht="89.25" x14ac:dyDescent="0.25">
      <c r="A145" s="52" t="s">
        <v>597</v>
      </c>
      <c r="B145" s="11">
        <v>2</v>
      </c>
      <c r="C145" s="31" t="s">
        <v>598</v>
      </c>
      <c r="D145" s="31" t="s">
        <v>595</v>
      </c>
      <c r="E145" s="31" t="s">
        <v>596</v>
      </c>
      <c r="F145" s="31" t="s">
        <v>86</v>
      </c>
      <c r="G145" s="31" t="s">
        <v>86</v>
      </c>
      <c r="H145" s="32" t="s">
        <v>87</v>
      </c>
      <c r="I145" s="78">
        <v>7.5</v>
      </c>
      <c r="J145" s="56"/>
      <c r="K145" s="11">
        <v>1</v>
      </c>
      <c r="L145" s="34"/>
      <c r="M145" s="35"/>
      <c r="N145" s="36"/>
      <c r="O145" s="37">
        <f>ROUND(ROUND(L145,4)*(1-M145),4)</f>
        <v>0</v>
      </c>
      <c r="P145" s="37">
        <f>ROUND(ROUND(O145,4)*(1+N145),4)</f>
        <v>0</v>
      </c>
      <c r="Q145" s="37">
        <f>ROUND($I145*O145,4)</f>
        <v>0</v>
      </c>
      <c r="R145" s="37">
        <f>ROUND($I145*P145,4)</f>
        <v>0</v>
      </c>
      <c r="S145" s="38"/>
      <c r="T145" s="38"/>
      <c r="U145" s="38"/>
      <c r="V145" s="38"/>
      <c r="W145" s="39"/>
    </row>
    <row r="146" spans="1:23" ht="89.25" x14ac:dyDescent="0.25">
      <c r="A146" s="52" t="s">
        <v>599</v>
      </c>
      <c r="B146" s="11">
        <v>3</v>
      </c>
      <c r="C146" s="31" t="s">
        <v>600</v>
      </c>
      <c r="D146" s="31" t="s">
        <v>595</v>
      </c>
      <c r="E146" s="31" t="s">
        <v>596</v>
      </c>
      <c r="F146" s="31" t="s">
        <v>86</v>
      </c>
      <c r="G146" s="31" t="s">
        <v>86</v>
      </c>
      <c r="H146" s="32" t="s">
        <v>87</v>
      </c>
      <c r="I146" s="78">
        <v>7.5</v>
      </c>
      <c r="J146" s="56"/>
      <c r="K146" s="11">
        <v>1</v>
      </c>
      <c r="L146" s="34"/>
      <c r="M146" s="35"/>
      <c r="N146" s="36"/>
      <c r="O146" s="37">
        <f>ROUND(ROUND(L146,4)*(1-M146),4)</f>
        <v>0</v>
      </c>
      <c r="P146" s="37">
        <f>ROUND(ROUND(O146,4)*(1+N146),4)</f>
        <v>0</v>
      </c>
      <c r="Q146" s="37">
        <f>ROUND($I146*O146,4)</f>
        <v>0</v>
      </c>
      <c r="R146" s="37">
        <f>ROUND($I146*P146,4)</f>
        <v>0</v>
      </c>
      <c r="S146" s="38"/>
      <c r="T146" s="38"/>
      <c r="U146" s="38"/>
      <c r="V146" s="38"/>
      <c r="W146" s="39"/>
    </row>
    <row r="147" spans="1:23" ht="89.25" x14ac:dyDescent="0.25">
      <c r="A147" s="52" t="s">
        <v>601</v>
      </c>
      <c r="B147" s="11">
        <v>4</v>
      </c>
      <c r="C147" s="31" t="s">
        <v>602</v>
      </c>
      <c r="D147" s="31" t="s">
        <v>595</v>
      </c>
      <c r="E147" s="31" t="s">
        <v>596</v>
      </c>
      <c r="F147" s="31" t="s">
        <v>86</v>
      </c>
      <c r="G147" s="31" t="s">
        <v>86</v>
      </c>
      <c r="H147" s="32" t="s">
        <v>87</v>
      </c>
      <c r="I147" s="33">
        <v>5</v>
      </c>
      <c r="J147" s="56"/>
      <c r="K147" s="11">
        <v>1</v>
      </c>
      <c r="L147" s="34"/>
      <c r="M147" s="35"/>
      <c r="N147" s="36"/>
      <c r="O147" s="37">
        <f>ROUND(ROUND(L147,4)*(1-M147),4)</f>
        <v>0</v>
      </c>
      <c r="P147" s="37">
        <f>ROUND(ROUND(O147,4)*(1+N147),4)</f>
        <v>0</v>
      </c>
      <c r="Q147" s="37">
        <f>ROUND($I147*O147,4)</f>
        <v>0</v>
      </c>
      <c r="R147" s="37">
        <f>ROUND($I147*P147,4)</f>
        <v>0</v>
      </c>
      <c r="S147" s="38"/>
      <c r="T147" s="38"/>
      <c r="U147" s="38"/>
      <c r="V147" s="38"/>
      <c r="W147" s="39"/>
    </row>
    <row r="148" spans="1:23" ht="89.25" x14ac:dyDescent="0.25">
      <c r="A148" s="52" t="s">
        <v>603</v>
      </c>
      <c r="B148" s="11">
        <v>5</v>
      </c>
      <c r="C148" s="31" t="s">
        <v>604</v>
      </c>
      <c r="D148" s="31" t="s">
        <v>595</v>
      </c>
      <c r="E148" s="31" t="s">
        <v>596</v>
      </c>
      <c r="F148" s="31" t="s">
        <v>86</v>
      </c>
      <c r="G148" s="31" t="s">
        <v>86</v>
      </c>
      <c r="H148" s="32" t="s">
        <v>87</v>
      </c>
      <c r="I148" s="78">
        <v>2.5</v>
      </c>
      <c r="J148" s="56"/>
      <c r="K148" s="11">
        <v>1</v>
      </c>
      <c r="L148" s="34"/>
      <c r="M148" s="35"/>
      <c r="N148" s="36"/>
      <c r="O148" s="37">
        <f>ROUND(ROUND(L148,4)*(1-M148),4)</f>
        <v>0</v>
      </c>
      <c r="P148" s="37">
        <f>ROUND(ROUND(O148,4)*(1+N148),4)</f>
        <v>0</v>
      </c>
      <c r="Q148" s="37">
        <f>ROUND($I148*O148,4)</f>
        <v>0</v>
      </c>
      <c r="R148" s="37">
        <f>ROUND($I148*P148,4)</f>
        <v>0</v>
      </c>
      <c r="S148" s="38"/>
      <c r="T148" s="38"/>
      <c r="U148" s="38"/>
      <c r="V148" s="38"/>
      <c r="W148" s="39"/>
    </row>
    <row r="149" spans="1:23" ht="102" x14ac:dyDescent="0.25">
      <c r="A149" s="52" t="s">
        <v>605</v>
      </c>
      <c r="B149" s="11">
        <v>6</v>
      </c>
      <c r="C149" s="31" t="s">
        <v>606</v>
      </c>
      <c r="D149" s="31" t="s">
        <v>607</v>
      </c>
      <c r="E149" s="31" t="s">
        <v>596</v>
      </c>
      <c r="F149" s="31" t="s">
        <v>86</v>
      </c>
      <c r="G149" s="31" t="s">
        <v>86</v>
      </c>
      <c r="H149" s="32" t="s">
        <v>87</v>
      </c>
      <c r="I149" s="33">
        <v>5</v>
      </c>
      <c r="J149" s="56"/>
      <c r="K149" s="11">
        <v>1</v>
      </c>
      <c r="L149" s="34"/>
      <c r="M149" s="35"/>
      <c r="N149" s="36"/>
      <c r="O149" s="37">
        <f>ROUND(ROUND(L149,4)*(1-M149),4)</f>
        <v>0</v>
      </c>
      <c r="P149" s="37">
        <f>ROUND(ROUND(O149,4)*(1+N149),4)</f>
        <v>0</v>
      </c>
      <c r="Q149" s="37">
        <f>ROUND($I149*O149,4)</f>
        <v>0</v>
      </c>
      <c r="R149" s="37">
        <f>ROUND($I149*P149,4)</f>
        <v>0</v>
      </c>
      <c r="S149" s="38"/>
      <c r="T149" s="38"/>
      <c r="U149" s="38"/>
      <c r="V149" s="38"/>
      <c r="W149" s="39"/>
    </row>
    <row r="150" spans="1:23" ht="102" x14ac:dyDescent="0.25">
      <c r="A150" s="52" t="s">
        <v>608</v>
      </c>
      <c r="B150" s="11">
        <v>7</v>
      </c>
      <c r="C150" s="31" t="s">
        <v>609</v>
      </c>
      <c r="D150" s="31" t="s">
        <v>607</v>
      </c>
      <c r="E150" s="31" t="s">
        <v>596</v>
      </c>
      <c r="F150" s="31" t="s">
        <v>86</v>
      </c>
      <c r="G150" s="31" t="s">
        <v>86</v>
      </c>
      <c r="H150" s="32" t="s">
        <v>87</v>
      </c>
      <c r="I150" s="78">
        <v>7.5</v>
      </c>
      <c r="J150" s="56"/>
      <c r="K150" s="11">
        <v>1</v>
      </c>
      <c r="L150" s="34"/>
      <c r="M150" s="35"/>
      <c r="N150" s="36"/>
      <c r="O150" s="37">
        <f>ROUND(ROUND(L150,4)*(1-M150),4)</f>
        <v>0</v>
      </c>
      <c r="P150" s="37">
        <f>ROUND(ROUND(O150,4)*(1+N150),4)</f>
        <v>0</v>
      </c>
      <c r="Q150" s="37">
        <f>ROUND($I150*O150,4)</f>
        <v>0</v>
      </c>
      <c r="R150" s="37">
        <f>ROUND($I150*P150,4)</f>
        <v>0</v>
      </c>
      <c r="S150" s="38"/>
      <c r="T150" s="38"/>
      <c r="U150" s="38"/>
      <c r="V150" s="38"/>
      <c r="W150" s="39"/>
    </row>
    <row r="151" spans="1:23" ht="102" x14ac:dyDescent="0.25">
      <c r="A151" s="52" t="s">
        <v>610</v>
      </c>
      <c r="B151" s="11">
        <v>8</v>
      </c>
      <c r="C151" s="31" t="s">
        <v>611</v>
      </c>
      <c r="D151" s="31" t="s">
        <v>612</v>
      </c>
      <c r="E151" s="31" t="s">
        <v>596</v>
      </c>
      <c r="F151" s="31" t="s">
        <v>86</v>
      </c>
      <c r="G151" s="31" t="s">
        <v>86</v>
      </c>
      <c r="H151" s="32" t="s">
        <v>87</v>
      </c>
      <c r="I151" s="78">
        <v>7.5</v>
      </c>
      <c r="J151" s="57">
        <v>1</v>
      </c>
      <c r="K151" s="11">
        <v>1</v>
      </c>
      <c r="L151" s="34"/>
      <c r="M151" s="35"/>
      <c r="N151" s="36"/>
      <c r="O151" s="37">
        <f>ROUND(ROUND(L151,4)*(1-M151),4)</f>
        <v>0</v>
      </c>
      <c r="P151" s="37">
        <f>ROUND(ROUND(O151,4)*(1+N151),4)</f>
        <v>0</v>
      </c>
      <c r="Q151" s="37">
        <f>ROUND($I151*O151,4)</f>
        <v>0</v>
      </c>
      <c r="R151" s="37">
        <f>ROUND($I151*P151,4)</f>
        <v>0</v>
      </c>
      <c r="S151" s="38"/>
      <c r="T151" s="38"/>
      <c r="U151" s="38"/>
      <c r="V151" s="38"/>
      <c r="W151" s="39"/>
    </row>
    <row r="152" spans="1:23" ht="102" x14ac:dyDescent="0.25">
      <c r="A152" s="52" t="s">
        <v>613</v>
      </c>
      <c r="B152" s="11">
        <v>9</v>
      </c>
      <c r="C152" s="31" t="s">
        <v>614</v>
      </c>
      <c r="D152" s="31" t="s">
        <v>607</v>
      </c>
      <c r="E152" s="31" t="s">
        <v>596</v>
      </c>
      <c r="F152" s="31" t="s">
        <v>86</v>
      </c>
      <c r="G152" s="31" t="s">
        <v>86</v>
      </c>
      <c r="H152" s="32" t="s">
        <v>87</v>
      </c>
      <c r="I152" s="78">
        <v>7.5</v>
      </c>
      <c r="J152" s="56"/>
      <c r="K152" s="11">
        <v>1</v>
      </c>
      <c r="L152" s="34"/>
      <c r="M152" s="35"/>
      <c r="N152" s="36"/>
      <c r="O152" s="37">
        <f>ROUND(ROUND(L152,4)*(1-M152),4)</f>
        <v>0</v>
      </c>
      <c r="P152" s="37">
        <f>ROUND(ROUND(O152,4)*(1+N152),4)</f>
        <v>0</v>
      </c>
      <c r="Q152" s="37">
        <f>ROUND($I152*O152,4)</f>
        <v>0</v>
      </c>
      <c r="R152" s="37">
        <f>ROUND($I152*P152,4)</f>
        <v>0</v>
      </c>
      <c r="S152" s="38"/>
      <c r="T152" s="38"/>
      <c r="U152" s="38"/>
      <c r="V152" s="38"/>
      <c r="W152" s="39"/>
    </row>
    <row r="153" spans="1:23" ht="102" x14ac:dyDescent="0.25">
      <c r="A153" s="52" t="s">
        <v>615</v>
      </c>
      <c r="B153" s="11">
        <v>10</v>
      </c>
      <c r="C153" s="31" t="s">
        <v>616</v>
      </c>
      <c r="D153" s="31" t="s">
        <v>607</v>
      </c>
      <c r="E153" s="31" t="s">
        <v>596</v>
      </c>
      <c r="F153" s="31" t="s">
        <v>86</v>
      </c>
      <c r="G153" s="31" t="s">
        <v>86</v>
      </c>
      <c r="H153" s="32" t="s">
        <v>87</v>
      </c>
      <c r="I153" s="78">
        <v>7.5</v>
      </c>
      <c r="J153" s="56"/>
      <c r="K153" s="11">
        <v>1</v>
      </c>
      <c r="L153" s="34"/>
      <c r="M153" s="35"/>
      <c r="N153" s="36"/>
      <c r="O153" s="37">
        <f>ROUND(ROUND(L153,4)*(1-M153),4)</f>
        <v>0</v>
      </c>
      <c r="P153" s="37">
        <f>ROUND(ROUND(O153,4)*(1+N153),4)</f>
        <v>0</v>
      </c>
      <c r="Q153" s="37">
        <f>ROUND($I153*O153,4)</f>
        <v>0</v>
      </c>
      <c r="R153" s="37">
        <f>ROUND($I153*P153,4)</f>
        <v>0</v>
      </c>
      <c r="S153" s="38"/>
      <c r="T153" s="38"/>
      <c r="U153" s="38"/>
      <c r="V153" s="38"/>
      <c r="W153" s="39"/>
    </row>
    <row r="154" spans="1:23" ht="102" x14ac:dyDescent="0.25">
      <c r="A154" s="52" t="s">
        <v>617</v>
      </c>
      <c r="B154" s="11">
        <v>11</v>
      </c>
      <c r="C154" s="31" t="s">
        <v>618</v>
      </c>
      <c r="D154" s="31" t="s">
        <v>607</v>
      </c>
      <c r="E154" s="31" t="s">
        <v>596</v>
      </c>
      <c r="F154" s="31" t="s">
        <v>86</v>
      </c>
      <c r="G154" s="31" t="s">
        <v>86</v>
      </c>
      <c r="H154" s="32" t="s">
        <v>87</v>
      </c>
      <c r="I154" s="33">
        <v>5</v>
      </c>
      <c r="J154" s="56"/>
      <c r="K154" s="11">
        <v>1</v>
      </c>
      <c r="L154" s="34"/>
      <c r="M154" s="35"/>
      <c r="N154" s="36"/>
      <c r="O154" s="37">
        <f>ROUND(ROUND(L154,4)*(1-M154),4)</f>
        <v>0</v>
      </c>
      <c r="P154" s="37">
        <f>ROUND(ROUND(O154,4)*(1+N154),4)</f>
        <v>0</v>
      </c>
      <c r="Q154" s="37">
        <f>ROUND($I154*O154,4)</f>
        <v>0</v>
      </c>
      <c r="R154" s="37">
        <f>ROUND($I154*P154,4)</f>
        <v>0</v>
      </c>
      <c r="S154" s="38"/>
      <c r="T154" s="38"/>
      <c r="U154" s="38"/>
      <c r="V154" s="38"/>
      <c r="W154" s="39"/>
    </row>
    <row r="155" spans="1:23" ht="102" x14ac:dyDescent="0.25">
      <c r="A155" s="52" t="s">
        <v>619</v>
      </c>
      <c r="B155" s="11">
        <v>12</v>
      </c>
      <c r="C155" s="31" t="s">
        <v>620</v>
      </c>
      <c r="D155" s="31" t="s">
        <v>612</v>
      </c>
      <c r="E155" s="31" t="s">
        <v>596</v>
      </c>
      <c r="F155" s="31" t="s">
        <v>86</v>
      </c>
      <c r="G155" s="31" t="s">
        <v>86</v>
      </c>
      <c r="H155" s="32" t="s">
        <v>87</v>
      </c>
      <c r="I155" s="33">
        <v>4</v>
      </c>
      <c r="J155" s="56"/>
      <c r="K155" s="11">
        <v>1</v>
      </c>
      <c r="L155" s="34"/>
      <c r="M155" s="35"/>
      <c r="N155" s="36"/>
      <c r="O155" s="37">
        <f>ROUND(ROUND(L155,4)*(1-M155),4)</f>
        <v>0</v>
      </c>
      <c r="P155" s="37">
        <f>ROUND(ROUND(O155,4)*(1+N155),4)</f>
        <v>0</v>
      </c>
      <c r="Q155" s="37">
        <f>ROUND($I155*O155,4)</f>
        <v>0</v>
      </c>
      <c r="R155" s="37">
        <f>ROUND($I155*P155,4)</f>
        <v>0</v>
      </c>
      <c r="S155" s="38"/>
      <c r="T155" s="38"/>
      <c r="U155" s="38"/>
      <c r="V155" s="38"/>
      <c r="W155" s="39"/>
    </row>
    <row r="156" spans="1:23" ht="102" x14ac:dyDescent="0.25">
      <c r="A156" s="52" t="s">
        <v>621</v>
      </c>
      <c r="B156" s="11">
        <v>13</v>
      </c>
      <c r="C156" s="31" t="s">
        <v>622</v>
      </c>
      <c r="D156" s="31" t="s">
        <v>612</v>
      </c>
      <c r="E156" s="31" t="s">
        <v>596</v>
      </c>
      <c r="F156" s="31" t="s">
        <v>86</v>
      </c>
      <c r="G156" s="31" t="s">
        <v>86</v>
      </c>
      <c r="H156" s="32" t="s">
        <v>87</v>
      </c>
      <c r="I156" s="78">
        <v>2.5</v>
      </c>
      <c r="J156" s="56"/>
      <c r="K156" s="11">
        <v>1</v>
      </c>
      <c r="L156" s="34"/>
      <c r="M156" s="35"/>
      <c r="N156" s="36"/>
      <c r="O156" s="37">
        <f>ROUND(ROUND(L156,4)*(1-M156),4)</f>
        <v>0</v>
      </c>
      <c r="P156" s="37">
        <f>ROUND(ROUND(O156,4)*(1+N156),4)</f>
        <v>0</v>
      </c>
      <c r="Q156" s="37">
        <f>ROUND($I156*O156,4)</f>
        <v>0</v>
      </c>
      <c r="R156" s="37">
        <f>ROUND($I156*P156,4)</f>
        <v>0</v>
      </c>
      <c r="S156" s="38"/>
      <c r="T156" s="38"/>
      <c r="U156" s="38"/>
      <c r="V156" s="38"/>
      <c r="W156" s="39"/>
    </row>
    <row r="157" spans="1:23" ht="102" x14ac:dyDescent="0.25">
      <c r="A157" s="52" t="s">
        <v>623</v>
      </c>
      <c r="B157" s="11">
        <v>14</v>
      </c>
      <c r="C157" s="31" t="s">
        <v>624</v>
      </c>
      <c r="D157" s="31" t="s">
        <v>612</v>
      </c>
      <c r="E157" s="31" t="s">
        <v>596</v>
      </c>
      <c r="F157" s="31" t="s">
        <v>86</v>
      </c>
      <c r="G157" s="31" t="s">
        <v>86</v>
      </c>
      <c r="H157" s="32" t="s">
        <v>87</v>
      </c>
      <c r="I157" s="78">
        <v>2.5</v>
      </c>
      <c r="J157" s="56"/>
      <c r="K157" s="11">
        <v>1</v>
      </c>
      <c r="L157" s="34"/>
      <c r="M157" s="35"/>
      <c r="N157" s="36"/>
      <c r="O157" s="37">
        <f>ROUND(ROUND(L157,4)*(1-M157),4)</f>
        <v>0</v>
      </c>
      <c r="P157" s="37">
        <f>ROUND(ROUND(O157,4)*(1+N157),4)</f>
        <v>0</v>
      </c>
      <c r="Q157" s="37">
        <f>ROUND($I157*O157,4)</f>
        <v>0</v>
      </c>
      <c r="R157" s="37">
        <f>ROUND($I157*P157,4)</f>
        <v>0</v>
      </c>
      <c r="S157" s="38"/>
      <c r="T157" s="38"/>
      <c r="U157" s="38"/>
      <c r="V157" s="38"/>
      <c r="W157" s="39"/>
    </row>
    <row r="158" spans="1:23" ht="102" x14ac:dyDescent="0.25">
      <c r="A158" s="52" t="s">
        <v>625</v>
      </c>
      <c r="B158" s="11">
        <v>15</v>
      </c>
      <c r="C158" s="31" t="s">
        <v>626</v>
      </c>
      <c r="D158" s="31" t="s">
        <v>612</v>
      </c>
      <c r="E158" s="31" t="s">
        <v>596</v>
      </c>
      <c r="F158" s="31" t="s">
        <v>86</v>
      </c>
      <c r="G158" s="31" t="s">
        <v>86</v>
      </c>
      <c r="H158" s="32" t="s">
        <v>87</v>
      </c>
      <c r="I158" s="78">
        <v>2.5</v>
      </c>
      <c r="J158" s="56"/>
      <c r="K158" s="11">
        <v>1</v>
      </c>
      <c r="L158" s="34"/>
      <c r="M158" s="35"/>
      <c r="N158" s="36"/>
      <c r="O158" s="37">
        <f>ROUND(ROUND(L158,4)*(1-M158),4)</f>
        <v>0</v>
      </c>
      <c r="P158" s="37">
        <f>ROUND(ROUND(O158,4)*(1+N158),4)</f>
        <v>0</v>
      </c>
      <c r="Q158" s="37">
        <f>ROUND($I158*O158,4)</f>
        <v>0</v>
      </c>
      <c r="R158" s="37">
        <f>ROUND($I158*P158,4)</f>
        <v>0</v>
      </c>
      <c r="S158" s="38"/>
      <c r="T158" s="38"/>
      <c r="U158" s="38"/>
      <c r="V158" s="38"/>
      <c r="W158" s="39"/>
    </row>
    <row r="159" spans="1:23" ht="102" x14ac:dyDescent="0.25">
      <c r="A159" s="52" t="s">
        <v>627</v>
      </c>
      <c r="B159" s="11">
        <v>16</v>
      </c>
      <c r="C159" s="31" t="s">
        <v>628</v>
      </c>
      <c r="D159" s="31" t="s">
        <v>612</v>
      </c>
      <c r="E159" s="31" t="s">
        <v>596</v>
      </c>
      <c r="F159" s="31" t="s">
        <v>86</v>
      </c>
      <c r="G159" s="31" t="s">
        <v>86</v>
      </c>
      <c r="H159" s="32" t="s">
        <v>87</v>
      </c>
      <c r="I159" s="78">
        <v>2.5</v>
      </c>
      <c r="J159" s="56"/>
      <c r="K159" s="11">
        <v>1</v>
      </c>
      <c r="L159" s="34"/>
      <c r="M159" s="35"/>
      <c r="N159" s="36"/>
      <c r="O159" s="37">
        <f>ROUND(ROUND(L159,4)*(1-M159),4)</f>
        <v>0</v>
      </c>
      <c r="P159" s="37">
        <f>ROUND(ROUND(O159,4)*(1+N159),4)</f>
        <v>0</v>
      </c>
      <c r="Q159" s="37">
        <f>ROUND($I159*O159,4)</f>
        <v>0</v>
      </c>
      <c r="R159" s="37">
        <f>ROUND($I159*P159,4)</f>
        <v>0</v>
      </c>
      <c r="S159" s="38"/>
      <c r="T159" s="38"/>
      <c r="U159" s="38"/>
      <c r="V159" s="38"/>
      <c r="W159" s="39"/>
    </row>
    <row r="160" spans="1:23" ht="102.75" thickBot="1" x14ac:dyDescent="0.3">
      <c r="A160" s="53" t="s">
        <v>629</v>
      </c>
      <c r="B160" s="13">
        <v>17</v>
      </c>
      <c r="C160" s="40" t="s">
        <v>630</v>
      </c>
      <c r="D160" s="40" t="s">
        <v>612</v>
      </c>
      <c r="E160" s="40" t="s">
        <v>596</v>
      </c>
      <c r="F160" s="40" t="s">
        <v>86</v>
      </c>
      <c r="G160" s="40" t="s">
        <v>86</v>
      </c>
      <c r="H160" s="41" t="s">
        <v>87</v>
      </c>
      <c r="I160" s="79">
        <v>1.5</v>
      </c>
      <c r="J160" s="62"/>
      <c r="K160" s="13">
        <v>1</v>
      </c>
      <c r="L160" s="43"/>
      <c r="M160" s="44"/>
      <c r="N160" s="45"/>
      <c r="O160" s="46">
        <f>ROUND(ROUND(L160,4)*(1-M160),4)</f>
        <v>0</v>
      </c>
      <c r="P160" s="46">
        <f>ROUND(ROUND(O160,4)*(1+N160),4)</f>
        <v>0</v>
      </c>
      <c r="Q160" s="46">
        <f>ROUND($I160*O160,4)</f>
        <v>0</v>
      </c>
      <c r="R160" s="46">
        <f>ROUND($I160*P160,4)</f>
        <v>0</v>
      </c>
      <c r="S160" s="47"/>
      <c r="T160" s="47"/>
      <c r="U160" s="47"/>
      <c r="V160" s="47"/>
      <c r="W160" s="48"/>
    </row>
    <row r="161" spans="1:23" ht="13.5" thickBot="1" x14ac:dyDescent="0.3">
      <c r="P161" s="59" t="s">
        <v>156</v>
      </c>
      <c r="Q161" s="60">
        <f>SUM(Q144:Q160)</f>
        <v>0</v>
      </c>
      <c r="R161" s="61">
        <f>SUM(R144:R160)</f>
        <v>0</v>
      </c>
    </row>
    <row r="163" spans="1:23" ht="13.5" thickBot="1" x14ac:dyDescent="0.3"/>
    <row r="164" spans="1:23" ht="13.5" thickBot="1" x14ac:dyDescent="0.3">
      <c r="A164" s="49" t="s">
        <v>54</v>
      </c>
      <c r="B164" s="54" t="s">
        <v>631</v>
      </c>
      <c r="C164" s="18" t="s">
        <v>632</v>
      </c>
      <c r="D164" s="18"/>
      <c r="E164" s="18"/>
      <c r="F164" s="18"/>
      <c r="G164" s="18"/>
      <c r="H164" s="18" t="s">
        <v>57</v>
      </c>
      <c r="I164" s="18"/>
      <c r="J164" s="8"/>
      <c r="K164" s="7"/>
      <c r="L164" s="18" t="s">
        <v>633</v>
      </c>
      <c r="M164" s="18"/>
      <c r="N164" s="18"/>
      <c r="O164" s="18"/>
      <c r="P164" s="18"/>
      <c r="Q164" s="18"/>
      <c r="R164" s="18"/>
      <c r="S164" s="18"/>
      <c r="T164" s="18"/>
      <c r="U164" s="18"/>
      <c r="V164" s="18"/>
      <c r="W164" s="8"/>
    </row>
    <row r="165" spans="1:23" ht="26.25" thickBot="1" x14ac:dyDescent="0.3">
      <c r="A165" s="50" t="s">
        <v>59</v>
      </c>
      <c r="B165" s="19" t="s">
        <v>60</v>
      </c>
      <c r="C165" s="20" t="s">
        <v>61</v>
      </c>
      <c r="D165" s="20" t="s">
        <v>62</v>
      </c>
      <c r="E165" s="20" t="s">
        <v>63</v>
      </c>
      <c r="F165" s="20" t="s">
        <v>64</v>
      </c>
      <c r="G165" s="20" t="s">
        <v>65</v>
      </c>
      <c r="H165" s="20" t="s">
        <v>66</v>
      </c>
      <c r="I165" s="20" t="s">
        <v>67</v>
      </c>
      <c r="J165" s="21" t="s">
        <v>68</v>
      </c>
      <c r="K165" s="19" t="s">
        <v>69</v>
      </c>
      <c r="L165" s="20" t="s">
        <v>70</v>
      </c>
      <c r="M165" s="20" t="s">
        <v>71</v>
      </c>
      <c r="N165" s="20" t="s">
        <v>72</v>
      </c>
      <c r="O165" s="20" t="s">
        <v>73</v>
      </c>
      <c r="P165" s="20" t="s">
        <v>74</v>
      </c>
      <c r="Q165" s="20" t="s">
        <v>75</v>
      </c>
      <c r="R165" s="20" t="s">
        <v>76</v>
      </c>
      <c r="S165" s="20" t="s">
        <v>77</v>
      </c>
      <c r="T165" s="20" t="s">
        <v>78</v>
      </c>
      <c r="U165" s="20" t="s">
        <v>79</v>
      </c>
      <c r="V165" s="20" t="s">
        <v>80</v>
      </c>
      <c r="W165" s="21" t="s">
        <v>81</v>
      </c>
    </row>
    <row r="166" spans="1:23" ht="63.75" x14ac:dyDescent="0.25">
      <c r="A166" s="51" t="s">
        <v>634</v>
      </c>
      <c r="B166" s="9">
        <v>1</v>
      </c>
      <c r="C166" s="22" t="s">
        <v>635</v>
      </c>
      <c r="D166" s="22" t="s">
        <v>636</v>
      </c>
      <c r="E166" s="22" t="s">
        <v>637</v>
      </c>
      <c r="F166" s="22" t="s">
        <v>86</v>
      </c>
      <c r="G166" s="22" t="s">
        <v>86</v>
      </c>
      <c r="H166" s="23" t="s">
        <v>87</v>
      </c>
      <c r="I166" s="24">
        <v>10</v>
      </c>
      <c r="J166" s="55">
        <v>1</v>
      </c>
      <c r="K166" s="9">
        <v>1</v>
      </c>
      <c r="L166" s="25"/>
      <c r="M166" s="26"/>
      <c r="N166" s="27"/>
      <c r="O166" s="28">
        <f>ROUND(ROUND(L166,4)*(1-M166),4)</f>
        <v>0</v>
      </c>
      <c r="P166" s="28">
        <f>ROUND(ROUND(O166,4)*(1+N166),4)</f>
        <v>0</v>
      </c>
      <c r="Q166" s="28">
        <f>ROUND($I166*O166,4)</f>
        <v>0</v>
      </c>
      <c r="R166" s="28">
        <f>ROUND($I166*P166,4)</f>
        <v>0</v>
      </c>
      <c r="S166" s="29"/>
      <c r="T166" s="29"/>
      <c r="U166" s="29"/>
      <c r="V166" s="29"/>
      <c r="W166" s="30"/>
    </row>
    <row r="167" spans="1:23" ht="63.75" x14ac:dyDescent="0.25">
      <c r="A167" s="52" t="s">
        <v>638</v>
      </c>
      <c r="B167" s="11">
        <v>2</v>
      </c>
      <c r="C167" s="31" t="s">
        <v>639</v>
      </c>
      <c r="D167" s="31" t="s">
        <v>640</v>
      </c>
      <c r="E167" s="31" t="s">
        <v>637</v>
      </c>
      <c r="F167" s="31" t="s">
        <v>86</v>
      </c>
      <c r="G167" s="31" t="s">
        <v>86</v>
      </c>
      <c r="H167" s="32" t="s">
        <v>87</v>
      </c>
      <c r="I167" s="33">
        <v>20</v>
      </c>
      <c r="J167" s="56"/>
      <c r="K167" s="11">
        <v>1</v>
      </c>
      <c r="L167" s="34"/>
      <c r="M167" s="35"/>
      <c r="N167" s="36"/>
      <c r="O167" s="37">
        <f>ROUND(ROUND(L167,4)*(1-M167),4)</f>
        <v>0</v>
      </c>
      <c r="P167" s="37">
        <f>ROUND(ROUND(O167,4)*(1+N167),4)</f>
        <v>0</v>
      </c>
      <c r="Q167" s="37">
        <f>ROUND($I167*O167,4)</f>
        <v>0</v>
      </c>
      <c r="R167" s="37">
        <f>ROUND($I167*P167,4)</f>
        <v>0</v>
      </c>
      <c r="S167" s="38"/>
      <c r="T167" s="38"/>
      <c r="U167" s="38"/>
      <c r="V167" s="38"/>
      <c r="W167" s="39"/>
    </row>
    <row r="168" spans="1:23" ht="63.75" x14ac:dyDescent="0.25">
      <c r="A168" s="52" t="s">
        <v>641</v>
      </c>
      <c r="B168" s="11">
        <v>3</v>
      </c>
      <c r="C168" s="31" t="s">
        <v>642</v>
      </c>
      <c r="D168" s="31" t="s">
        <v>636</v>
      </c>
      <c r="E168" s="31" t="s">
        <v>637</v>
      </c>
      <c r="F168" s="31" t="s">
        <v>86</v>
      </c>
      <c r="G168" s="31" t="s">
        <v>86</v>
      </c>
      <c r="H168" s="32" t="s">
        <v>87</v>
      </c>
      <c r="I168" s="33">
        <v>20</v>
      </c>
      <c r="J168" s="56"/>
      <c r="K168" s="11">
        <v>1</v>
      </c>
      <c r="L168" s="34"/>
      <c r="M168" s="35"/>
      <c r="N168" s="36"/>
      <c r="O168" s="37">
        <f>ROUND(ROUND(L168,4)*(1-M168),4)</f>
        <v>0</v>
      </c>
      <c r="P168" s="37">
        <f>ROUND(ROUND(O168,4)*(1+N168),4)</f>
        <v>0</v>
      </c>
      <c r="Q168" s="37">
        <f>ROUND($I168*O168,4)</f>
        <v>0</v>
      </c>
      <c r="R168" s="37">
        <f>ROUND($I168*P168,4)</f>
        <v>0</v>
      </c>
      <c r="S168" s="38"/>
      <c r="T168" s="38"/>
      <c r="U168" s="38"/>
      <c r="V168" s="38"/>
      <c r="W168" s="39"/>
    </row>
    <row r="169" spans="1:23" ht="63.75" x14ac:dyDescent="0.25">
      <c r="A169" s="52" t="s">
        <v>643</v>
      </c>
      <c r="B169" s="11">
        <v>4</v>
      </c>
      <c r="C169" s="31" t="s">
        <v>644</v>
      </c>
      <c r="D169" s="31" t="s">
        <v>636</v>
      </c>
      <c r="E169" s="31" t="s">
        <v>637</v>
      </c>
      <c r="F169" s="31" t="s">
        <v>86</v>
      </c>
      <c r="G169" s="31" t="s">
        <v>86</v>
      </c>
      <c r="H169" s="32" t="s">
        <v>87</v>
      </c>
      <c r="I169" s="33">
        <v>20</v>
      </c>
      <c r="J169" s="56"/>
      <c r="K169" s="11">
        <v>1</v>
      </c>
      <c r="L169" s="34"/>
      <c r="M169" s="35"/>
      <c r="N169" s="36"/>
      <c r="O169" s="37">
        <f>ROUND(ROUND(L169,4)*(1-M169),4)</f>
        <v>0</v>
      </c>
      <c r="P169" s="37">
        <f>ROUND(ROUND(O169,4)*(1+N169),4)</f>
        <v>0</v>
      </c>
      <c r="Q169" s="37">
        <f>ROUND($I169*O169,4)</f>
        <v>0</v>
      </c>
      <c r="R169" s="37">
        <f>ROUND($I169*P169,4)</f>
        <v>0</v>
      </c>
      <c r="S169" s="38"/>
      <c r="T169" s="38"/>
      <c r="U169" s="38"/>
      <c r="V169" s="38"/>
      <c r="W169" s="39"/>
    </row>
    <row r="170" spans="1:23" ht="63.75" x14ac:dyDescent="0.25">
      <c r="A170" s="52" t="s">
        <v>645</v>
      </c>
      <c r="B170" s="11">
        <v>5</v>
      </c>
      <c r="C170" s="31" t="s">
        <v>646</v>
      </c>
      <c r="D170" s="31" t="s">
        <v>636</v>
      </c>
      <c r="E170" s="31" t="s">
        <v>637</v>
      </c>
      <c r="F170" s="31" t="s">
        <v>86</v>
      </c>
      <c r="G170" s="31" t="s">
        <v>86</v>
      </c>
      <c r="H170" s="32" t="s">
        <v>87</v>
      </c>
      <c r="I170" s="33">
        <v>10</v>
      </c>
      <c r="J170" s="56"/>
      <c r="K170" s="11">
        <v>1</v>
      </c>
      <c r="L170" s="34"/>
      <c r="M170" s="35"/>
      <c r="N170" s="36"/>
      <c r="O170" s="37">
        <f>ROUND(ROUND(L170,4)*(1-M170),4)</f>
        <v>0</v>
      </c>
      <c r="P170" s="37">
        <f>ROUND(ROUND(O170,4)*(1+N170),4)</f>
        <v>0</v>
      </c>
      <c r="Q170" s="37">
        <f>ROUND($I170*O170,4)</f>
        <v>0</v>
      </c>
      <c r="R170" s="37">
        <f>ROUND($I170*P170,4)</f>
        <v>0</v>
      </c>
      <c r="S170" s="38"/>
      <c r="T170" s="38"/>
      <c r="U170" s="38"/>
      <c r="V170" s="38"/>
      <c r="W170" s="39"/>
    </row>
    <row r="171" spans="1:23" ht="51" x14ac:dyDescent="0.25">
      <c r="A171" s="52" t="s">
        <v>647</v>
      </c>
      <c r="B171" s="11">
        <v>6</v>
      </c>
      <c r="C171" s="31" t="s">
        <v>648</v>
      </c>
      <c r="D171" s="31" t="s">
        <v>649</v>
      </c>
      <c r="E171" s="31" t="s">
        <v>650</v>
      </c>
      <c r="F171" s="31" t="s">
        <v>86</v>
      </c>
      <c r="G171" s="31" t="s">
        <v>86</v>
      </c>
      <c r="H171" s="32" t="s">
        <v>87</v>
      </c>
      <c r="I171" s="33">
        <v>3</v>
      </c>
      <c r="J171" s="56"/>
      <c r="K171" s="11">
        <v>1</v>
      </c>
      <c r="L171" s="34"/>
      <c r="M171" s="35"/>
      <c r="N171" s="36"/>
      <c r="O171" s="37">
        <f>ROUND(ROUND(L171,4)*(1-M171),4)</f>
        <v>0</v>
      </c>
      <c r="P171" s="37">
        <f>ROUND(ROUND(O171,4)*(1+N171),4)</f>
        <v>0</v>
      </c>
      <c r="Q171" s="37">
        <f>ROUND($I171*O171,4)</f>
        <v>0</v>
      </c>
      <c r="R171" s="37">
        <f>ROUND($I171*P171,4)</f>
        <v>0</v>
      </c>
      <c r="S171" s="38"/>
      <c r="T171" s="38"/>
      <c r="U171" s="38"/>
      <c r="V171" s="38"/>
      <c r="W171" s="39"/>
    </row>
    <row r="172" spans="1:23" ht="51" x14ac:dyDescent="0.25">
      <c r="A172" s="52" t="s">
        <v>651</v>
      </c>
      <c r="B172" s="11">
        <v>7</v>
      </c>
      <c r="C172" s="31" t="s">
        <v>652</v>
      </c>
      <c r="D172" s="31" t="s">
        <v>649</v>
      </c>
      <c r="E172" s="31" t="s">
        <v>650</v>
      </c>
      <c r="F172" s="31" t="s">
        <v>86</v>
      </c>
      <c r="G172" s="31" t="s">
        <v>86</v>
      </c>
      <c r="H172" s="32" t="s">
        <v>87</v>
      </c>
      <c r="I172" s="33">
        <v>3</v>
      </c>
      <c r="J172" s="56"/>
      <c r="K172" s="11">
        <v>1</v>
      </c>
      <c r="L172" s="34"/>
      <c r="M172" s="35"/>
      <c r="N172" s="36"/>
      <c r="O172" s="37">
        <f>ROUND(ROUND(L172,4)*(1-M172),4)</f>
        <v>0</v>
      </c>
      <c r="P172" s="37">
        <f>ROUND(ROUND(O172,4)*(1+N172),4)</f>
        <v>0</v>
      </c>
      <c r="Q172" s="37">
        <f>ROUND($I172*O172,4)</f>
        <v>0</v>
      </c>
      <c r="R172" s="37">
        <f>ROUND($I172*P172,4)</f>
        <v>0</v>
      </c>
      <c r="S172" s="38"/>
      <c r="T172" s="38"/>
      <c r="U172" s="38"/>
      <c r="V172" s="38"/>
      <c r="W172" s="39"/>
    </row>
    <row r="173" spans="1:23" ht="51" x14ac:dyDescent="0.25">
      <c r="A173" s="52" t="s">
        <v>653</v>
      </c>
      <c r="B173" s="11">
        <v>8</v>
      </c>
      <c r="C173" s="31" t="s">
        <v>654</v>
      </c>
      <c r="D173" s="31" t="s">
        <v>649</v>
      </c>
      <c r="E173" s="31" t="s">
        <v>650</v>
      </c>
      <c r="F173" s="31" t="s">
        <v>86</v>
      </c>
      <c r="G173" s="31" t="s">
        <v>86</v>
      </c>
      <c r="H173" s="32" t="s">
        <v>87</v>
      </c>
      <c r="I173" s="33">
        <v>5</v>
      </c>
      <c r="J173" s="56"/>
      <c r="K173" s="11">
        <v>1</v>
      </c>
      <c r="L173" s="34"/>
      <c r="M173" s="35"/>
      <c r="N173" s="36"/>
      <c r="O173" s="37">
        <f>ROUND(ROUND(L173,4)*(1-M173),4)</f>
        <v>0</v>
      </c>
      <c r="P173" s="37">
        <f>ROUND(ROUND(O173,4)*(1+N173),4)</f>
        <v>0</v>
      </c>
      <c r="Q173" s="37">
        <f>ROUND($I173*O173,4)</f>
        <v>0</v>
      </c>
      <c r="R173" s="37">
        <f>ROUND($I173*P173,4)</f>
        <v>0</v>
      </c>
      <c r="S173" s="38"/>
      <c r="T173" s="38"/>
      <c r="U173" s="38"/>
      <c r="V173" s="38"/>
      <c r="W173" s="39"/>
    </row>
    <row r="174" spans="1:23" ht="51" x14ac:dyDescent="0.25">
      <c r="A174" s="52" t="s">
        <v>655</v>
      </c>
      <c r="B174" s="11">
        <v>9</v>
      </c>
      <c r="C174" s="31" t="s">
        <v>656</v>
      </c>
      <c r="D174" s="31" t="s">
        <v>649</v>
      </c>
      <c r="E174" s="31" t="s">
        <v>650</v>
      </c>
      <c r="F174" s="31" t="s">
        <v>86</v>
      </c>
      <c r="G174" s="31" t="s">
        <v>86</v>
      </c>
      <c r="H174" s="32" t="s">
        <v>87</v>
      </c>
      <c r="I174" s="33">
        <v>5</v>
      </c>
      <c r="J174" s="56"/>
      <c r="K174" s="11">
        <v>1</v>
      </c>
      <c r="L174" s="34"/>
      <c r="M174" s="35"/>
      <c r="N174" s="36"/>
      <c r="O174" s="37">
        <f>ROUND(ROUND(L174,4)*(1-M174),4)</f>
        <v>0</v>
      </c>
      <c r="P174" s="37">
        <f>ROUND(ROUND(O174,4)*(1+N174),4)</f>
        <v>0</v>
      </c>
      <c r="Q174" s="37">
        <f>ROUND($I174*O174,4)</f>
        <v>0</v>
      </c>
      <c r="R174" s="37">
        <f>ROUND($I174*P174,4)</f>
        <v>0</v>
      </c>
      <c r="S174" s="38"/>
      <c r="T174" s="38"/>
      <c r="U174" s="38"/>
      <c r="V174" s="38"/>
      <c r="W174" s="39"/>
    </row>
    <row r="175" spans="1:23" ht="51" x14ac:dyDescent="0.25">
      <c r="A175" s="52" t="s">
        <v>657</v>
      </c>
      <c r="B175" s="11">
        <v>10</v>
      </c>
      <c r="C175" s="31" t="s">
        <v>658</v>
      </c>
      <c r="D175" s="31" t="s">
        <v>649</v>
      </c>
      <c r="E175" s="31" t="s">
        <v>650</v>
      </c>
      <c r="F175" s="31" t="s">
        <v>86</v>
      </c>
      <c r="G175" s="31" t="s">
        <v>86</v>
      </c>
      <c r="H175" s="32" t="s">
        <v>87</v>
      </c>
      <c r="I175" s="33">
        <v>3</v>
      </c>
      <c r="J175" s="56"/>
      <c r="K175" s="11">
        <v>1</v>
      </c>
      <c r="L175" s="34"/>
      <c r="M175" s="35"/>
      <c r="N175" s="36"/>
      <c r="O175" s="37">
        <f>ROUND(ROUND(L175,4)*(1-M175),4)</f>
        <v>0</v>
      </c>
      <c r="P175" s="37">
        <f>ROUND(ROUND(O175,4)*(1+N175),4)</f>
        <v>0</v>
      </c>
      <c r="Q175" s="37">
        <f>ROUND($I175*O175,4)</f>
        <v>0</v>
      </c>
      <c r="R175" s="37">
        <f>ROUND($I175*P175,4)</f>
        <v>0</v>
      </c>
      <c r="S175" s="38"/>
      <c r="T175" s="38"/>
      <c r="U175" s="38"/>
      <c r="V175" s="38"/>
      <c r="W175" s="39"/>
    </row>
    <row r="176" spans="1:23" ht="51.75" thickBot="1" x14ac:dyDescent="0.3">
      <c r="A176" s="53" t="s">
        <v>659</v>
      </c>
      <c r="B176" s="13">
        <v>11</v>
      </c>
      <c r="C176" s="40" t="s">
        <v>660</v>
      </c>
      <c r="D176" s="40" t="s">
        <v>649</v>
      </c>
      <c r="E176" s="40" t="s">
        <v>650</v>
      </c>
      <c r="F176" s="40" t="s">
        <v>86</v>
      </c>
      <c r="G176" s="40" t="s">
        <v>86</v>
      </c>
      <c r="H176" s="41" t="s">
        <v>87</v>
      </c>
      <c r="I176" s="42">
        <v>3</v>
      </c>
      <c r="J176" s="62"/>
      <c r="K176" s="13">
        <v>1</v>
      </c>
      <c r="L176" s="43"/>
      <c r="M176" s="44"/>
      <c r="N176" s="45"/>
      <c r="O176" s="46">
        <f>ROUND(ROUND(L176,4)*(1-M176),4)</f>
        <v>0</v>
      </c>
      <c r="P176" s="46">
        <f>ROUND(ROUND(O176,4)*(1+N176),4)</f>
        <v>0</v>
      </c>
      <c r="Q176" s="46">
        <f>ROUND($I176*O176,4)</f>
        <v>0</v>
      </c>
      <c r="R176" s="46">
        <f>ROUND($I176*P176,4)</f>
        <v>0</v>
      </c>
      <c r="S176" s="47"/>
      <c r="T176" s="47"/>
      <c r="U176" s="47"/>
      <c r="V176" s="47"/>
      <c r="W176" s="48"/>
    </row>
    <row r="177" spans="1:23" ht="13.5" thickBot="1" x14ac:dyDescent="0.3">
      <c r="P177" s="59" t="s">
        <v>156</v>
      </c>
      <c r="Q177" s="60">
        <f>SUM(Q166:Q176)</f>
        <v>0</v>
      </c>
      <c r="R177" s="61">
        <f>SUM(R166:R176)</f>
        <v>0</v>
      </c>
    </row>
    <row r="179" spans="1:23" ht="13.5" thickBot="1" x14ac:dyDescent="0.3"/>
    <row r="180" spans="1:23" ht="13.5" thickBot="1" x14ac:dyDescent="0.3">
      <c r="A180" s="49" t="s">
        <v>54</v>
      </c>
      <c r="B180" s="54" t="s">
        <v>661</v>
      </c>
      <c r="C180" s="18" t="s">
        <v>662</v>
      </c>
      <c r="D180" s="18"/>
      <c r="E180" s="18"/>
      <c r="F180" s="18"/>
      <c r="G180" s="18"/>
      <c r="H180" s="18" t="s">
        <v>57</v>
      </c>
      <c r="I180" s="18"/>
      <c r="J180" s="8"/>
      <c r="K180" s="7"/>
      <c r="L180" s="18" t="s">
        <v>663</v>
      </c>
      <c r="M180" s="18"/>
      <c r="N180" s="18"/>
      <c r="O180" s="18"/>
      <c r="P180" s="18"/>
      <c r="Q180" s="18"/>
      <c r="R180" s="18"/>
      <c r="S180" s="18"/>
      <c r="T180" s="18"/>
      <c r="U180" s="18"/>
      <c r="V180" s="18"/>
      <c r="W180" s="8"/>
    </row>
    <row r="181" spans="1:23" ht="26.25" thickBot="1" x14ac:dyDescent="0.3">
      <c r="A181" s="50" t="s">
        <v>59</v>
      </c>
      <c r="B181" s="19" t="s">
        <v>60</v>
      </c>
      <c r="C181" s="20" t="s">
        <v>61</v>
      </c>
      <c r="D181" s="20" t="s">
        <v>62</v>
      </c>
      <c r="E181" s="20" t="s">
        <v>63</v>
      </c>
      <c r="F181" s="20" t="s">
        <v>64</v>
      </c>
      <c r="G181" s="20" t="s">
        <v>65</v>
      </c>
      <c r="H181" s="20" t="s">
        <v>66</v>
      </c>
      <c r="I181" s="20" t="s">
        <v>67</v>
      </c>
      <c r="J181" s="21" t="s">
        <v>68</v>
      </c>
      <c r="K181" s="19" t="s">
        <v>69</v>
      </c>
      <c r="L181" s="20" t="s">
        <v>70</v>
      </c>
      <c r="M181" s="20" t="s">
        <v>71</v>
      </c>
      <c r="N181" s="20" t="s">
        <v>72</v>
      </c>
      <c r="O181" s="20" t="s">
        <v>73</v>
      </c>
      <c r="P181" s="20" t="s">
        <v>74</v>
      </c>
      <c r="Q181" s="20" t="s">
        <v>75</v>
      </c>
      <c r="R181" s="20" t="s">
        <v>76</v>
      </c>
      <c r="S181" s="20" t="s">
        <v>77</v>
      </c>
      <c r="T181" s="20" t="s">
        <v>78</v>
      </c>
      <c r="U181" s="20" t="s">
        <v>79</v>
      </c>
      <c r="V181" s="20" t="s">
        <v>80</v>
      </c>
      <c r="W181" s="21" t="s">
        <v>81</v>
      </c>
    </row>
    <row r="182" spans="1:23" ht="38.25" x14ac:dyDescent="0.25">
      <c r="A182" s="51" t="s">
        <v>664</v>
      </c>
      <c r="B182" s="9">
        <v>1</v>
      </c>
      <c r="C182" s="22" t="s">
        <v>665</v>
      </c>
      <c r="D182" s="22" t="s">
        <v>666</v>
      </c>
      <c r="E182" s="22" t="s">
        <v>86</v>
      </c>
      <c r="F182" s="22" t="s">
        <v>86</v>
      </c>
      <c r="G182" s="22" t="s">
        <v>86</v>
      </c>
      <c r="H182" s="23" t="s">
        <v>87</v>
      </c>
      <c r="I182" s="24">
        <v>1</v>
      </c>
      <c r="J182" s="55">
        <v>1</v>
      </c>
      <c r="K182" s="9">
        <v>1</v>
      </c>
      <c r="L182" s="25"/>
      <c r="M182" s="26"/>
      <c r="N182" s="27"/>
      <c r="O182" s="28">
        <f>ROUND(ROUND(L182,4)*(1-M182),4)</f>
        <v>0</v>
      </c>
      <c r="P182" s="28">
        <f>ROUND(ROUND(O182,4)*(1+N182),4)</f>
        <v>0</v>
      </c>
      <c r="Q182" s="28">
        <f>ROUND($I182*O182,4)</f>
        <v>0</v>
      </c>
      <c r="R182" s="28">
        <f>ROUND($I182*P182,4)</f>
        <v>0</v>
      </c>
      <c r="S182" s="29"/>
      <c r="T182" s="29"/>
      <c r="U182" s="29"/>
      <c r="V182" s="29"/>
      <c r="W182" s="30"/>
    </row>
    <row r="183" spans="1:23" ht="38.25" x14ac:dyDescent="0.25">
      <c r="A183" s="52" t="s">
        <v>667</v>
      </c>
      <c r="B183" s="11">
        <v>2</v>
      </c>
      <c r="C183" s="31" t="s">
        <v>668</v>
      </c>
      <c r="D183" s="31" t="s">
        <v>666</v>
      </c>
      <c r="E183" s="31" t="s">
        <v>86</v>
      </c>
      <c r="F183" s="31" t="s">
        <v>86</v>
      </c>
      <c r="G183" s="31" t="s">
        <v>86</v>
      </c>
      <c r="H183" s="32" t="s">
        <v>87</v>
      </c>
      <c r="I183" s="33">
        <v>2</v>
      </c>
      <c r="J183" s="56"/>
      <c r="K183" s="11">
        <v>1</v>
      </c>
      <c r="L183" s="34"/>
      <c r="M183" s="35"/>
      <c r="N183" s="36"/>
      <c r="O183" s="37">
        <f>ROUND(ROUND(L183,4)*(1-M183),4)</f>
        <v>0</v>
      </c>
      <c r="P183" s="37">
        <f>ROUND(ROUND(O183,4)*(1+N183),4)</f>
        <v>0</v>
      </c>
      <c r="Q183" s="37">
        <f>ROUND($I183*O183,4)</f>
        <v>0</v>
      </c>
      <c r="R183" s="37">
        <f>ROUND($I183*P183,4)</f>
        <v>0</v>
      </c>
      <c r="S183" s="38"/>
      <c r="T183" s="38"/>
      <c r="U183" s="38"/>
      <c r="V183" s="38"/>
      <c r="W183" s="39"/>
    </row>
    <row r="184" spans="1:23" ht="38.25" x14ac:dyDescent="0.25">
      <c r="A184" s="52" t="s">
        <v>669</v>
      </c>
      <c r="B184" s="11">
        <v>3</v>
      </c>
      <c r="C184" s="31" t="s">
        <v>670</v>
      </c>
      <c r="D184" s="31" t="s">
        <v>671</v>
      </c>
      <c r="E184" s="31" t="s">
        <v>86</v>
      </c>
      <c r="F184" s="31" t="s">
        <v>86</v>
      </c>
      <c r="G184" s="31" t="s">
        <v>86</v>
      </c>
      <c r="H184" s="32" t="s">
        <v>87</v>
      </c>
      <c r="I184" s="33">
        <v>4</v>
      </c>
      <c r="J184" s="56"/>
      <c r="K184" s="11">
        <v>1</v>
      </c>
      <c r="L184" s="34"/>
      <c r="M184" s="35"/>
      <c r="N184" s="36"/>
      <c r="O184" s="37">
        <f>ROUND(ROUND(L184,4)*(1-M184),4)</f>
        <v>0</v>
      </c>
      <c r="P184" s="37">
        <f>ROUND(ROUND(O184,4)*(1+N184),4)</f>
        <v>0</v>
      </c>
      <c r="Q184" s="37">
        <f>ROUND($I184*O184,4)</f>
        <v>0</v>
      </c>
      <c r="R184" s="37">
        <f>ROUND($I184*P184,4)</f>
        <v>0</v>
      </c>
      <c r="S184" s="38"/>
      <c r="T184" s="38"/>
      <c r="U184" s="38"/>
      <c r="V184" s="38"/>
      <c r="W184" s="39"/>
    </row>
    <row r="185" spans="1:23" ht="38.25" x14ac:dyDescent="0.25">
      <c r="A185" s="52" t="s">
        <v>672</v>
      </c>
      <c r="B185" s="11">
        <v>4</v>
      </c>
      <c r="C185" s="31" t="s">
        <v>673</v>
      </c>
      <c r="D185" s="31" t="s">
        <v>674</v>
      </c>
      <c r="E185" s="31" t="s">
        <v>86</v>
      </c>
      <c r="F185" s="31" t="s">
        <v>86</v>
      </c>
      <c r="G185" s="31" t="s">
        <v>86</v>
      </c>
      <c r="H185" s="32" t="s">
        <v>87</v>
      </c>
      <c r="I185" s="33">
        <v>7</v>
      </c>
      <c r="J185" s="56"/>
      <c r="K185" s="11">
        <v>1</v>
      </c>
      <c r="L185" s="34"/>
      <c r="M185" s="35"/>
      <c r="N185" s="36"/>
      <c r="O185" s="37">
        <f>ROUND(ROUND(L185,4)*(1-M185),4)</f>
        <v>0</v>
      </c>
      <c r="P185" s="37">
        <f>ROUND(ROUND(O185,4)*(1+N185),4)</f>
        <v>0</v>
      </c>
      <c r="Q185" s="37">
        <f>ROUND($I185*O185,4)</f>
        <v>0</v>
      </c>
      <c r="R185" s="37">
        <f>ROUND($I185*P185,4)</f>
        <v>0</v>
      </c>
      <c r="S185" s="38"/>
      <c r="T185" s="38"/>
      <c r="U185" s="38"/>
      <c r="V185" s="38"/>
      <c r="W185" s="39"/>
    </row>
    <row r="186" spans="1:23" ht="39" thickBot="1" x14ac:dyDescent="0.3">
      <c r="A186" s="53" t="s">
        <v>675</v>
      </c>
      <c r="B186" s="13">
        <v>5</v>
      </c>
      <c r="C186" s="40" t="s">
        <v>676</v>
      </c>
      <c r="D186" s="40" t="s">
        <v>674</v>
      </c>
      <c r="E186" s="40" t="s">
        <v>86</v>
      </c>
      <c r="F186" s="40" t="s">
        <v>86</v>
      </c>
      <c r="G186" s="40" t="s">
        <v>86</v>
      </c>
      <c r="H186" s="41" t="s">
        <v>87</v>
      </c>
      <c r="I186" s="42">
        <v>1</v>
      </c>
      <c r="J186" s="62"/>
      <c r="K186" s="13">
        <v>1</v>
      </c>
      <c r="L186" s="43"/>
      <c r="M186" s="44"/>
      <c r="N186" s="45"/>
      <c r="O186" s="46">
        <f>ROUND(ROUND(L186,4)*(1-M186),4)</f>
        <v>0</v>
      </c>
      <c r="P186" s="46">
        <f>ROUND(ROUND(O186,4)*(1+N186),4)</f>
        <v>0</v>
      </c>
      <c r="Q186" s="46">
        <f>ROUND($I186*O186,4)</f>
        <v>0</v>
      </c>
      <c r="R186" s="46">
        <f>ROUND($I186*P186,4)</f>
        <v>0</v>
      </c>
      <c r="S186" s="47"/>
      <c r="T186" s="47"/>
      <c r="U186" s="47"/>
      <c r="V186" s="47"/>
      <c r="W186" s="48"/>
    </row>
    <row r="187" spans="1:23" ht="13.5" thickBot="1" x14ac:dyDescent="0.3">
      <c r="P187" s="59" t="s">
        <v>156</v>
      </c>
      <c r="Q187" s="60">
        <f>SUM(Q182:Q186)</f>
        <v>0</v>
      </c>
      <c r="R187" s="61">
        <f>SUM(R182:R186)</f>
        <v>0</v>
      </c>
    </row>
    <row r="189" spans="1:23" ht="13.5" thickBot="1" x14ac:dyDescent="0.3"/>
    <row r="190" spans="1:23" ht="13.5" thickBot="1" x14ac:dyDescent="0.3">
      <c r="A190" s="49" t="s">
        <v>54</v>
      </c>
      <c r="B190" s="54" t="s">
        <v>677</v>
      </c>
      <c r="C190" s="18" t="s">
        <v>678</v>
      </c>
      <c r="D190" s="18"/>
      <c r="E190" s="18"/>
      <c r="F190" s="18"/>
      <c r="G190" s="18"/>
      <c r="H190" s="18" t="s">
        <v>57</v>
      </c>
      <c r="I190" s="18"/>
      <c r="J190" s="8"/>
      <c r="K190" s="7"/>
      <c r="L190" s="18" t="s">
        <v>679</v>
      </c>
      <c r="M190" s="18"/>
      <c r="N190" s="18"/>
      <c r="O190" s="18"/>
      <c r="P190" s="18"/>
      <c r="Q190" s="18"/>
      <c r="R190" s="18"/>
      <c r="S190" s="18"/>
      <c r="T190" s="18"/>
      <c r="U190" s="18"/>
      <c r="V190" s="18"/>
      <c r="W190" s="8"/>
    </row>
    <row r="191" spans="1:23" ht="26.25" thickBot="1" x14ac:dyDescent="0.3">
      <c r="A191" s="50" t="s">
        <v>59</v>
      </c>
      <c r="B191" s="19" t="s">
        <v>60</v>
      </c>
      <c r="C191" s="20" t="s">
        <v>61</v>
      </c>
      <c r="D191" s="20" t="s">
        <v>62</v>
      </c>
      <c r="E191" s="20" t="s">
        <v>63</v>
      </c>
      <c r="F191" s="20" t="s">
        <v>64</v>
      </c>
      <c r="G191" s="20" t="s">
        <v>65</v>
      </c>
      <c r="H191" s="20" t="s">
        <v>66</v>
      </c>
      <c r="I191" s="20" t="s">
        <v>67</v>
      </c>
      <c r="J191" s="21" t="s">
        <v>68</v>
      </c>
      <c r="K191" s="19" t="s">
        <v>69</v>
      </c>
      <c r="L191" s="20" t="s">
        <v>70</v>
      </c>
      <c r="M191" s="20" t="s">
        <v>71</v>
      </c>
      <c r="N191" s="20" t="s">
        <v>72</v>
      </c>
      <c r="O191" s="20" t="s">
        <v>73</v>
      </c>
      <c r="P191" s="20" t="s">
        <v>74</v>
      </c>
      <c r="Q191" s="20" t="s">
        <v>75</v>
      </c>
      <c r="R191" s="20" t="s">
        <v>76</v>
      </c>
      <c r="S191" s="20" t="s">
        <v>77</v>
      </c>
      <c r="T191" s="20" t="s">
        <v>78</v>
      </c>
      <c r="U191" s="20" t="s">
        <v>79</v>
      </c>
      <c r="V191" s="20" t="s">
        <v>80</v>
      </c>
      <c r="W191" s="21" t="s">
        <v>81</v>
      </c>
    </row>
    <row r="192" spans="1:23" ht="102" x14ac:dyDescent="0.25">
      <c r="A192" s="51" t="s">
        <v>680</v>
      </c>
      <c r="B192" s="9">
        <v>1</v>
      </c>
      <c r="C192" s="22" t="s">
        <v>681</v>
      </c>
      <c r="D192" s="22" t="s">
        <v>682</v>
      </c>
      <c r="E192" s="22" t="s">
        <v>683</v>
      </c>
      <c r="F192" s="22" t="s">
        <v>86</v>
      </c>
      <c r="G192" s="22" t="s">
        <v>86</v>
      </c>
      <c r="H192" s="23" t="s">
        <v>87</v>
      </c>
      <c r="I192" s="24">
        <v>1</v>
      </c>
      <c r="J192" s="55">
        <v>1</v>
      </c>
      <c r="K192" s="9">
        <v>1</v>
      </c>
      <c r="L192" s="25"/>
      <c r="M192" s="26"/>
      <c r="N192" s="27"/>
      <c r="O192" s="28">
        <f>ROUND(ROUND(L192,4)*(1-M192),4)</f>
        <v>0</v>
      </c>
      <c r="P192" s="28">
        <f>ROUND(ROUND(O192,4)*(1+N192),4)</f>
        <v>0</v>
      </c>
      <c r="Q192" s="28">
        <f>ROUND($I192*O192,4)</f>
        <v>0</v>
      </c>
      <c r="R192" s="28">
        <f>ROUND($I192*P192,4)</f>
        <v>0</v>
      </c>
      <c r="S192" s="29"/>
      <c r="T192" s="29"/>
      <c r="U192" s="29"/>
      <c r="V192" s="29"/>
      <c r="W192" s="30"/>
    </row>
    <row r="193" spans="1:23" ht="102" x14ac:dyDescent="0.25">
      <c r="A193" s="52" t="s">
        <v>684</v>
      </c>
      <c r="B193" s="11">
        <v>2</v>
      </c>
      <c r="C193" s="31" t="s">
        <v>685</v>
      </c>
      <c r="D193" s="31" t="s">
        <v>682</v>
      </c>
      <c r="E193" s="31" t="s">
        <v>683</v>
      </c>
      <c r="F193" s="31" t="s">
        <v>86</v>
      </c>
      <c r="G193" s="31" t="s">
        <v>86</v>
      </c>
      <c r="H193" s="32" t="s">
        <v>87</v>
      </c>
      <c r="I193" s="33">
        <v>1</v>
      </c>
      <c r="J193" s="56"/>
      <c r="K193" s="11">
        <v>1</v>
      </c>
      <c r="L193" s="34"/>
      <c r="M193" s="35"/>
      <c r="N193" s="36"/>
      <c r="O193" s="37">
        <f>ROUND(ROUND(L193,4)*(1-M193),4)</f>
        <v>0</v>
      </c>
      <c r="P193" s="37">
        <f>ROUND(ROUND(O193,4)*(1+N193),4)</f>
        <v>0</v>
      </c>
      <c r="Q193" s="37">
        <f>ROUND($I193*O193,4)</f>
        <v>0</v>
      </c>
      <c r="R193" s="37">
        <f>ROUND($I193*P193,4)</f>
        <v>0</v>
      </c>
      <c r="S193" s="38"/>
      <c r="T193" s="38"/>
      <c r="U193" s="38"/>
      <c r="V193" s="38"/>
      <c r="W193" s="39"/>
    </row>
    <row r="194" spans="1:23" ht="102" x14ac:dyDescent="0.25">
      <c r="A194" s="52" t="s">
        <v>686</v>
      </c>
      <c r="B194" s="11">
        <v>3</v>
      </c>
      <c r="C194" s="31" t="s">
        <v>687</v>
      </c>
      <c r="D194" s="31" t="s">
        <v>682</v>
      </c>
      <c r="E194" s="31" t="s">
        <v>683</v>
      </c>
      <c r="F194" s="31" t="s">
        <v>86</v>
      </c>
      <c r="G194" s="31" t="s">
        <v>86</v>
      </c>
      <c r="H194" s="32" t="s">
        <v>87</v>
      </c>
      <c r="I194" s="33">
        <v>1</v>
      </c>
      <c r="J194" s="56"/>
      <c r="K194" s="11">
        <v>1</v>
      </c>
      <c r="L194" s="34"/>
      <c r="M194" s="35"/>
      <c r="N194" s="36"/>
      <c r="O194" s="37">
        <f>ROUND(ROUND(L194,4)*(1-M194),4)</f>
        <v>0</v>
      </c>
      <c r="P194" s="37">
        <f>ROUND(ROUND(O194,4)*(1+N194),4)</f>
        <v>0</v>
      </c>
      <c r="Q194" s="37">
        <f>ROUND($I194*O194,4)</f>
        <v>0</v>
      </c>
      <c r="R194" s="37">
        <f>ROUND($I194*P194,4)</f>
        <v>0</v>
      </c>
      <c r="S194" s="38"/>
      <c r="T194" s="38"/>
      <c r="U194" s="38"/>
      <c r="V194" s="38"/>
      <c r="W194" s="39"/>
    </row>
    <row r="195" spans="1:23" ht="102" x14ac:dyDescent="0.25">
      <c r="A195" s="52" t="s">
        <v>688</v>
      </c>
      <c r="B195" s="11">
        <v>4</v>
      </c>
      <c r="C195" s="31" t="s">
        <v>689</v>
      </c>
      <c r="D195" s="31" t="s">
        <v>682</v>
      </c>
      <c r="E195" s="31" t="s">
        <v>683</v>
      </c>
      <c r="F195" s="31" t="s">
        <v>86</v>
      </c>
      <c r="G195" s="31" t="s">
        <v>86</v>
      </c>
      <c r="H195" s="32" t="s">
        <v>87</v>
      </c>
      <c r="I195" s="33">
        <v>1</v>
      </c>
      <c r="J195" s="56"/>
      <c r="K195" s="11">
        <v>1</v>
      </c>
      <c r="L195" s="34"/>
      <c r="M195" s="35"/>
      <c r="N195" s="36"/>
      <c r="O195" s="37">
        <f>ROUND(ROUND(L195,4)*(1-M195),4)</f>
        <v>0</v>
      </c>
      <c r="P195" s="37">
        <f>ROUND(ROUND(O195,4)*(1+N195),4)</f>
        <v>0</v>
      </c>
      <c r="Q195" s="37">
        <f>ROUND($I195*O195,4)</f>
        <v>0</v>
      </c>
      <c r="R195" s="37">
        <f>ROUND($I195*P195,4)</f>
        <v>0</v>
      </c>
      <c r="S195" s="38"/>
      <c r="T195" s="38"/>
      <c r="U195" s="38"/>
      <c r="V195" s="38"/>
      <c r="W195" s="39"/>
    </row>
    <row r="196" spans="1:23" ht="102.75" thickBot="1" x14ac:dyDescent="0.3">
      <c r="A196" s="53" t="s">
        <v>690</v>
      </c>
      <c r="B196" s="13">
        <v>5</v>
      </c>
      <c r="C196" s="40" t="s">
        <v>691</v>
      </c>
      <c r="D196" s="40" t="s">
        <v>682</v>
      </c>
      <c r="E196" s="40" t="s">
        <v>683</v>
      </c>
      <c r="F196" s="40" t="s">
        <v>86</v>
      </c>
      <c r="G196" s="40" t="s">
        <v>86</v>
      </c>
      <c r="H196" s="41" t="s">
        <v>87</v>
      </c>
      <c r="I196" s="42">
        <v>1</v>
      </c>
      <c r="J196" s="62"/>
      <c r="K196" s="13">
        <v>1</v>
      </c>
      <c r="L196" s="43"/>
      <c r="M196" s="44"/>
      <c r="N196" s="45"/>
      <c r="O196" s="46">
        <f>ROUND(ROUND(L196,4)*(1-M196),4)</f>
        <v>0</v>
      </c>
      <c r="P196" s="46">
        <f>ROUND(ROUND(O196,4)*(1+N196),4)</f>
        <v>0</v>
      </c>
      <c r="Q196" s="46">
        <f>ROUND($I196*O196,4)</f>
        <v>0</v>
      </c>
      <c r="R196" s="46">
        <f>ROUND($I196*P196,4)</f>
        <v>0</v>
      </c>
      <c r="S196" s="47"/>
      <c r="T196" s="47"/>
      <c r="U196" s="47"/>
      <c r="V196" s="47"/>
      <c r="W196" s="48"/>
    </row>
    <row r="197" spans="1:23" ht="13.5" thickBot="1" x14ac:dyDescent="0.3">
      <c r="P197" s="59" t="s">
        <v>156</v>
      </c>
      <c r="Q197" s="60">
        <f>SUM(Q192:Q196)</f>
        <v>0</v>
      </c>
      <c r="R197" s="61">
        <f>SUM(R192:R196)</f>
        <v>0</v>
      </c>
    </row>
  </sheetData>
  <sheetProtection algorithmName="SHA-512" hashValue="jn0uvWTtMCYyLfFa4gAyJSqA3c7Dlyd3zQcLWSvbYxm1mG+dv5/YsfzZiKXbeq6qURXOlc53P/FJ/xr9RKcV8Q==" saltValue="aSKbO+sx9vdP23izqINpUA=="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16-09/21&amp;RStran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W145"/>
  <sheetViews>
    <sheetView topLeftCell="B1" workbookViewId="0"/>
  </sheetViews>
  <sheetFormatPr defaultRowHeight="12.75" x14ac:dyDescent="0.25"/>
  <cols>
    <col min="1" max="1" width="15.7109375" style="1" hidden="1" customWidth="1"/>
    <col min="2" max="2" width="7.28515625" style="1" customWidth="1"/>
    <col min="3" max="3" width="46.5703125" style="1" customWidth="1"/>
    <col min="4" max="4" width="41" style="1" customWidth="1"/>
    <col min="5" max="5" width="49.5703125" style="1" customWidth="1"/>
    <col min="6" max="6" width="15.28515625" style="1" customWidth="1"/>
    <col min="7" max="7" width="14"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7.7109375" style="1" customWidth="1"/>
    <col min="15" max="16" width="13.7109375" style="1" customWidth="1"/>
    <col min="17" max="18" width="17.28515625" style="1" customWidth="1"/>
    <col min="19" max="19" width="20.7109375" style="1" customWidth="1"/>
    <col min="20" max="20" width="25.7109375" style="1" customWidth="1"/>
    <col min="21" max="21" width="20.7109375" style="1" customWidth="1"/>
    <col min="22" max="22" width="12.7109375" style="1" customWidth="1"/>
    <col min="23" max="23" width="25.7109375" style="1" customWidth="1"/>
    <col min="24" max="16384" width="9.140625" style="1"/>
  </cols>
  <sheetData>
    <row r="4" spans="1:23" ht="15.75" x14ac:dyDescent="0.25">
      <c r="C4" s="75" t="s">
        <v>51</v>
      </c>
    </row>
    <row r="5" spans="1:23" ht="18" x14ac:dyDescent="0.25">
      <c r="B5" s="76" t="s">
        <v>692</v>
      </c>
      <c r="C5" s="2" t="s">
        <v>693</v>
      </c>
    </row>
    <row r="7" spans="1:23" x14ac:dyDescent="0.25">
      <c r="C7" s="77" t="str">
        <f>IF('2. Podatki o ponudniku'!C5&lt;&gt;"","Naziv ponudnika: " &amp; '2. Podatki o ponudniku'!C5,"")</f>
        <v/>
      </c>
    </row>
    <row r="8" spans="1:23" x14ac:dyDescent="0.25">
      <c r="C8" s="77" t="str">
        <f>IF('2. Podatki o ponudniku'!C7&lt;&gt;"","Identifikacijska številka za DDV: " &amp; '2. Podatki o ponudniku'!C7,"")</f>
        <v/>
      </c>
    </row>
    <row r="10" spans="1:23" ht="13.5" thickBot="1" x14ac:dyDescent="0.3"/>
    <row r="11" spans="1:23" ht="13.5" thickBot="1" x14ac:dyDescent="0.3">
      <c r="A11" s="49" t="s">
        <v>54</v>
      </c>
      <c r="B11" s="54" t="s">
        <v>55</v>
      </c>
      <c r="C11" s="18" t="s">
        <v>694</v>
      </c>
      <c r="D11" s="18"/>
      <c r="E11" s="18"/>
      <c r="F11" s="18"/>
      <c r="G11" s="18"/>
      <c r="H11" s="18" t="s">
        <v>57</v>
      </c>
      <c r="I11" s="18"/>
      <c r="J11" s="8"/>
      <c r="K11" s="7"/>
      <c r="L11" s="18" t="s">
        <v>695</v>
      </c>
      <c r="M11" s="18"/>
      <c r="N11" s="18"/>
      <c r="O11" s="18"/>
      <c r="P11" s="18"/>
      <c r="Q11" s="18"/>
      <c r="R11" s="18"/>
      <c r="S11" s="18"/>
      <c r="T11" s="18"/>
      <c r="U11" s="18"/>
      <c r="V11" s="18"/>
      <c r="W11" s="8"/>
    </row>
    <row r="12" spans="1:23" ht="26.25" thickBot="1" x14ac:dyDescent="0.3">
      <c r="A12" s="50"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1" t="s">
        <v>81</v>
      </c>
    </row>
    <row r="13" spans="1:23" ht="25.5" x14ac:dyDescent="0.25">
      <c r="A13" s="51" t="s">
        <v>696</v>
      </c>
      <c r="B13" s="9">
        <v>1</v>
      </c>
      <c r="C13" s="22" t="s">
        <v>697</v>
      </c>
      <c r="D13" s="22" t="s">
        <v>698</v>
      </c>
      <c r="E13" s="22" t="s">
        <v>699</v>
      </c>
      <c r="F13" s="22" t="s">
        <v>86</v>
      </c>
      <c r="G13" s="22" t="s">
        <v>86</v>
      </c>
      <c r="H13" s="23" t="s">
        <v>87</v>
      </c>
      <c r="I13" s="24">
        <v>200</v>
      </c>
      <c r="J13" s="55">
        <v>1</v>
      </c>
      <c r="K13" s="9">
        <v>1</v>
      </c>
      <c r="L13" s="25"/>
      <c r="M13" s="26"/>
      <c r="N13" s="27"/>
      <c r="O13" s="28">
        <f>ROUND(ROUND(L13,4)*(1-M13),4)</f>
        <v>0</v>
      </c>
      <c r="P13" s="28">
        <f>ROUND(ROUND(O13,4)*(1+N13),4)</f>
        <v>0</v>
      </c>
      <c r="Q13" s="28">
        <f>ROUND($I13*O13,4)</f>
        <v>0</v>
      </c>
      <c r="R13" s="28">
        <f>ROUND($I13*P13,4)</f>
        <v>0</v>
      </c>
      <c r="S13" s="29"/>
      <c r="T13" s="29"/>
      <c r="U13" s="29"/>
      <c r="V13" s="29"/>
      <c r="W13" s="30"/>
    </row>
    <row r="14" spans="1:23" ht="38.25" x14ac:dyDescent="0.25">
      <c r="A14" s="52" t="s">
        <v>700</v>
      </c>
      <c r="B14" s="11">
        <v>2</v>
      </c>
      <c r="C14" s="31" t="s">
        <v>701</v>
      </c>
      <c r="D14" s="31" t="s">
        <v>702</v>
      </c>
      <c r="E14" s="31" t="s">
        <v>699</v>
      </c>
      <c r="F14" s="31" t="s">
        <v>86</v>
      </c>
      <c r="G14" s="31" t="s">
        <v>86</v>
      </c>
      <c r="H14" s="32" t="s">
        <v>87</v>
      </c>
      <c r="I14" s="33">
        <v>60</v>
      </c>
      <c r="J14" s="57">
        <v>1</v>
      </c>
      <c r="K14" s="11">
        <v>1</v>
      </c>
      <c r="L14" s="34"/>
      <c r="M14" s="35"/>
      <c r="N14" s="36"/>
      <c r="O14" s="37">
        <f>ROUND(ROUND(L14,4)*(1-M14),4)</f>
        <v>0</v>
      </c>
      <c r="P14" s="37">
        <f>ROUND(ROUND(O14,4)*(1+N14),4)</f>
        <v>0</v>
      </c>
      <c r="Q14" s="37">
        <f>ROUND($I14*O14,4)</f>
        <v>0</v>
      </c>
      <c r="R14" s="37">
        <f>ROUND($I14*P14,4)</f>
        <v>0</v>
      </c>
      <c r="S14" s="38"/>
      <c r="T14" s="38"/>
      <c r="U14" s="38"/>
      <c r="V14" s="38"/>
      <c r="W14" s="39"/>
    </row>
    <row r="15" spans="1:23" ht="38.25" x14ac:dyDescent="0.25">
      <c r="A15" s="52" t="s">
        <v>703</v>
      </c>
      <c r="B15" s="11">
        <v>3</v>
      </c>
      <c r="C15" s="31" t="s">
        <v>704</v>
      </c>
      <c r="D15" s="31" t="s">
        <v>702</v>
      </c>
      <c r="E15" s="31" t="s">
        <v>699</v>
      </c>
      <c r="F15" s="31" t="s">
        <v>86</v>
      </c>
      <c r="G15" s="31" t="s">
        <v>86</v>
      </c>
      <c r="H15" s="32" t="s">
        <v>87</v>
      </c>
      <c r="I15" s="33">
        <v>60</v>
      </c>
      <c r="J15" s="56"/>
      <c r="K15" s="11">
        <v>1</v>
      </c>
      <c r="L15" s="34"/>
      <c r="M15" s="35"/>
      <c r="N15" s="36"/>
      <c r="O15" s="37">
        <f>ROUND(ROUND(L15,4)*(1-M15),4)</f>
        <v>0</v>
      </c>
      <c r="P15" s="37">
        <f>ROUND(ROUND(O15,4)*(1+N15),4)</f>
        <v>0</v>
      </c>
      <c r="Q15" s="37">
        <f>ROUND($I15*O15,4)</f>
        <v>0</v>
      </c>
      <c r="R15" s="37">
        <f>ROUND($I15*P15,4)</f>
        <v>0</v>
      </c>
      <c r="S15" s="38"/>
      <c r="T15" s="38"/>
      <c r="U15" s="38"/>
      <c r="V15" s="38"/>
      <c r="W15" s="39"/>
    </row>
    <row r="16" spans="1:23" ht="38.25" x14ac:dyDescent="0.25">
      <c r="A16" s="52" t="s">
        <v>705</v>
      </c>
      <c r="B16" s="11">
        <v>4</v>
      </c>
      <c r="C16" s="31" t="s">
        <v>706</v>
      </c>
      <c r="D16" s="31" t="s">
        <v>702</v>
      </c>
      <c r="E16" s="31" t="s">
        <v>699</v>
      </c>
      <c r="F16" s="31" t="s">
        <v>86</v>
      </c>
      <c r="G16" s="31" t="s">
        <v>86</v>
      </c>
      <c r="H16" s="32" t="s">
        <v>87</v>
      </c>
      <c r="I16" s="33">
        <v>60</v>
      </c>
      <c r="J16" s="56"/>
      <c r="K16" s="11">
        <v>1</v>
      </c>
      <c r="L16" s="34"/>
      <c r="M16" s="35"/>
      <c r="N16" s="36"/>
      <c r="O16" s="37">
        <f>ROUND(ROUND(L16,4)*(1-M16),4)</f>
        <v>0</v>
      </c>
      <c r="P16" s="37">
        <f>ROUND(ROUND(O16,4)*(1+N16),4)</f>
        <v>0</v>
      </c>
      <c r="Q16" s="37">
        <f>ROUND($I16*O16,4)</f>
        <v>0</v>
      </c>
      <c r="R16" s="37">
        <f>ROUND($I16*P16,4)</f>
        <v>0</v>
      </c>
      <c r="S16" s="38"/>
      <c r="T16" s="38"/>
      <c r="U16" s="38"/>
      <c r="V16" s="38"/>
      <c r="W16" s="39"/>
    </row>
    <row r="17" spans="1:23" ht="90" thickBot="1" x14ac:dyDescent="0.3">
      <c r="A17" s="53" t="s">
        <v>707</v>
      </c>
      <c r="B17" s="13">
        <v>5</v>
      </c>
      <c r="C17" s="40" t="s">
        <v>708</v>
      </c>
      <c r="D17" s="40" t="s">
        <v>709</v>
      </c>
      <c r="E17" s="40" t="s">
        <v>710</v>
      </c>
      <c r="F17" s="40" t="s">
        <v>711</v>
      </c>
      <c r="G17" s="40" t="s">
        <v>712</v>
      </c>
      <c r="H17" s="41" t="s">
        <v>87</v>
      </c>
      <c r="I17" s="42">
        <v>200</v>
      </c>
      <c r="J17" s="58">
        <v>1</v>
      </c>
      <c r="K17" s="13">
        <v>1</v>
      </c>
      <c r="L17" s="43"/>
      <c r="M17" s="44"/>
      <c r="N17" s="45"/>
      <c r="O17" s="46">
        <f>ROUND(ROUND(L17,4)*(1-M17),4)</f>
        <v>0</v>
      </c>
      <c r="P17" s="46">
        <f>ROUND(ROUND(O17,4)*(1+N17),4)</f>
        <v>0</v>
      </c>
      <c r="Q17" s="46">
        <f>ROUND($I17*O17,4)</f>
        <v>0</v>
      </c>
      <c r="R17" s="46">
        <f>ROUND($I17*P17,4)</f>
        <v>0</v>
      </c>
      <c r="S17" s="47"/>
      <c r="T17" s="47"/>
      <c r="U17" s="47"/>
      <c r="V17" s="47"/>
      <c r="W17" s="48"/>
    </row>
    <row r="18" spans="1:23" ht="13.5" thickBot="1" x14ac:dyDescent="0.3">
      <c r="P18" s="59" t="s">
        <v>156</v>
      </c>
      <c r="Q18" s="60">
        <f>SUM(Q13:Q17)</f>
        <v>0</v>
      </c>
      <c r="R18" s="61">
        <f>SUM(R13:R17)</f>
        <v>0</v>
      </c>
    </row>
    <row r="20" spans="1:23" ht="13.5" thickBot="1" x14ac:dyDescent="0.3"/>
    <row r="21" spans="1:23" ht="13.5" thickBot="1" x14ac:dyDescent="0.3">
      <c r="A21" s="49" t="s">
        <v>54</v>
      </c>
      <c r="B21" s="54" t="s">
        <v>157</v>
      </c>
      <c r="C21" s="18" t="s">
        <v>713</v>
      </c>
      <c r="D21" s="18"/>
      <c r="E21" s="18"/>
      <c r="F21" s="18"/>
      <c r="G21" s="18"/>
      <c r="H21" s="18" t="s">
        <v>57</v>
      </c>
      <c r="I21" s="18"/>
      <c r="J21" s="8"/>
      <c r="K21" s="7"/>
      <c r="L21" s="18" t="s">
        <v>714</v>
      </c>
      <c r="M21" s="18"/>
      <c r="N21" s="18"/>
      <c r="O21" s="18"/>
      <c r="P21" s="18"/>
      <c r="Q21" s="18"/>
      <c r="R21" s="18"/>
      <c r="S21" s="18"/>
      <c r="T21" s="18"/>
      <c r="U21" s="18"/>
      <c r="V21" s="18"/>
      <c r="W21" s="8"/>
    </row>
    <row r="22" spans="1:23" ht="26.25" thickBot="1" x14ac:dyDescent="0.3">
      <c r="A22" s="50" t="s">
        <v>59</v>
      </c>
      <c r="B22" s="19" t="s">
        <v>60</v>
      </c>
      <c r="C22" s="20" t="s">
        <v>61</v>
      </c>
      <c r="D22" s="20" t="s">
        <v>62</v>
      </c>
      <c r="E22" s="20" t="s">
        <v>63</v>
      </c>
      <c r="F22" s="20" t="s">
        <v>64</v>
      </c>
      <c r="G22" s="20" t="s">
        <v>65</v>
      </c>
      <c r="H22" s="20" t="s">
        <v>66</v>
      </c>
      <c r="I22" s="20" t="s">
        <v>67</v>
      </c>
      <c r="J22" s="21" t="s">
        <v>68</v>
      </c>
      <c r="K22" s="19" t="s">
        <v>69</v>
      </c>
      <c r="L22" s="20" t="s">
        <v>70</v>
      </c>
      <c r="M22" s="20" t="s">
        <v>71</v>
      </c>
      <c r="N22" s="20" t="s">
        <v>72</v>
      </c>
      <c r="O22" s="20" t="s">
        <v>73</v>
      </c>
      <c r="P22" s="20" t="s">
        <v>74</v>
      </c>
      <c r="Q22" s="20" t="s">
        <v>75</v>
      </c>
      <c r="R22" s="20" t="s">
        <v>76</v>
      </c>
      <c r="S22" s="20" t="s">
        <v>77</v>
      </c>
      <c r="T22" s="20" t="s">
        <v>78</v>
      </c>
      <c r="U22" s="20" t="s">
        <v>79</v>
      </c>
      <c r="V22" s="20" t="s">
        <v>80</v>
      </c>
      <c r="W22" s="21" t="s">
        <v>81</v>
      </c>
    </row>
    <row r="23" spans="1:23" ht="51" x14ac:dyDescent="0.25">
      <c r="A23" s="51" t="s">
        <v>715</v>
      </c>
      <c r="B23" s="9">
        <v>1</v>
      </c>
      <c r="C23" s="22" t="s">
        <v>716</v>
      </c>
      <c r="D23" s="22" t="s">
        <v>717</v>
      </c>
      <c r="E23" s="22" t="s">
        <v>718</v>
      </c>
      <c r="F23" s="22" t="s">
        <v>86</v>
      </c>
      <c r="G23" s="22" t="s">
        <v>86</v>
      </c>
      <c r="H23" s="23" t="s">
        <v>87</v>
      </c>
      <c r="I23" s="24">
        <v>40</v>
      </c>
      <c r="J23" s="55">
        <v>1</v>
      </c>
      <c r="K23" s="9">
        <v>1</v>
      </c>
      <c r="L23" s="25"/>
      <c r="M23" s="26"/>
      <c r="N23" s="27"/>
      <c r="O23" s="28">
        <f>ROUND(ROUND(L23,4)*(1-M23),4)</f>
        <v>0</v>
      </c>
      <c r="P23" s="28">
        <f>ROUND(ROUND(O23,4)*(1+N23),4)</f>
        <v>0</v>
      </c>
      <c r="Q23" s="28">
        <f>ROUND($I23*O23,4)</f>
        <v>0</v>
      </c>
      <c r="R23" s="28">
        <f>ROUND($I23*P23,4)</f>
        <v>0</v>
      </c>
      <c r="S23" s="29"/>
      <c r="T23" s="29"/>
      <c r="U23" s="29"/>
      <c r="V23" s="29"/>
      <c r="W23" s="30"/>
    </row>
    <row r="24" spans="1:23" ht="51" x14ac:dyDescent="0.25">
      <c r="A24" s="52" t="s">
        <v>719</v>
      </c>
      <c r="B24" s="11">
        <v>2</v>
      </c>
      <c r="C24" s="31" t="s">
        <v>720</v>
      </c>
      <c r="D24" s="31" t="s">
        <v>717</v>
      </c>
      <c r="E24" s="31" t="s">
        <v>718</v>
      </c>
      <c r="F24" s="31" t="s">
        <v>86</v>
      </c>
      <c r="G24" s="31" t="s">
        <v>86</v>
      </c>
      <c r="H24" s="32" t="s">
        <v>87</v>
      </c>
      <c r="I24" s="33">
        <v>40</v>
      </c>
      <c r="J24" s="56"/>
      <c r="K24" s="11">
        <v>1</v>
      </c>
      <c r="L24" s="34"/>
      <c r="M24" s="35"/>
      <c r="N24" s="36"/>
      <c r="O24" s="37">
        <f>ROUND(ROUND(L24,4)*(1-M24),4)</f>
        <v>0</v>
      </c>
      <c r="P24" s="37">
        <f>ROUND(ROUND(O24,4)*(1+N24),4)</f>
        <v>0</v>
      </c>
      <c r="Q24" s="37">
        <f>ROUND($I24*O24,4)</f>
        <v>0</v>
      </c>
      <c r="R24" s="37">
        <f>ROUND($I24*P24,4)</f>
        <v>0</v>
      </c>
      <c r="S24" s="38"/>
      <c r="T24" s="38"/>
      <c r="U24" s="38"/>
      <c r="V24" s="38"/>
      <c r="W24" s="39"/>
    </row>
    <row r="25" spans="1:23" ht="51" x14ac:dyDescent="0.25">
      <c r="A25" s="52" t="s">
        <v>721</v>
      </c>
      <c r="B25" s="11">
        <v>3</v>
      </c>
      <c r="C25" s="31" t="s">
        <v>722</v>
      </c>
      <c r="D25" s="31" t="s">
        <v>717</v>
      </c>
      <c r="E25" s="31" t="s">
        <v>718</v>
      </c>
      <c r="F25" s="31" t="s">
        <v>86</v>
      </c>
      <c r="G25" s="31" t="s">
        <v>86</v>
      </c>
      <c r="H25" s="32" t="s">
        <v>87</v>
      </c>
      <c r="I25" s="33">
        <v>20</v>
      </c>
      <c r="J25" s="56"/>
      <c r="K25" s="11">
        <v>1</v>
      </c>
      <c r="L25" s="34"/>
      <c r="M25" s="35"/>
      <c r="N25" s="36"/>
      <c r="O25" s="37">
        <f>ROUND(ROUND(L25,4)*(1-M25),4)</f>
        <v>0</v>
      </c>
      <c r="P25" s="37">
        <f>ROUND(ROUND(O25,4)*(1+N25),4)</f>
        <v>0</v>
      </c>
      <c r="Q25" s="37">
        <f>ROUND($I25*O25,4)</f>
        <v>0</v>
      </c>
      <c r="R25" s="37">
        <f>ROUND($I25*P25,4)</f>
        <v>0</v>
      </c>
      <c r="S25" s="38"/>
      <c r="T25" s="38"/>
      <c r="U25" s="38"/>
      <c r="V25" s="38"/>
      <c r="W25" s="39"/>
    </row>
    <row r="26" spans="1:23" ht="89.25" x14ac:dyDescent="0.25">
      <c r="A26" s="52" t="s">
        <v>723</v>
      </c>
      <c r="B26" s="11">
        <v>4</v>
      </c>
      <c r="C26" s="31" t="s">
        <v>724</v>
      </c>
      <c r="D26" s="31" t="s">
        <v>717</v>
      </c>
      <c r="E26" s="31" t="s">
        <v>725</v>
      </c>
      <c r="F26" s="31" t="s">
        <v>86</v>
      </c>
      <c r="G26" s="31" t="s">
        <v>86</v>
      </c>
      <c r="H26" s="32" t="s">
        <v>87</v>
      </c>
      <c r="I26" s="33">
        <v>400</v>
      </c>
      <c r="J26" s="57">
        <v>1</v>
      </c>
      <c r="K26" s="11">
        <v>1</v>
      </c>
      <c r="L26" s="34"/>
      <c r="M26" s="35"/>
      <c r="N26" s="36"/>
      <c r="O26" s="37">
        <f>ROUND(ROUND(L26,4)*(1-M26),4)</f>
        <v>0</v>
      </c>
      <c r="P26" s="37">
        <f>ROUND(ROUND(O26,4)*(1+N26),4)</f>
        <v>0</v>
      </c>
      <c r="Q26" s="37">
        <f>ROUND($I26*O26,4)</f>
        <v>0</v>
      </c>
      <c r="R26" s="37">
        <f>ROUND($I26*P26,4)</f>
        <v>0</v>
      </c>
      <c r="S26" s="38"/>
      <c r="T26" s="38"/>
      <c r="U26" s="38"/>
      <c r="V26" s="38"/>
      <c r="W26" s="39"/>
    </row>
    <row r="27" spans="1:23" ht="89.25" x14ac:dyDescent="0.25">
      <c r="A27" s="52" t="s">
        <v>726</v>
      </c>
      <c r="B27" s="11">
        <v>5</v>
      </c>
      <c r="C27" s="31" t="s">
        <v>727</v>
      </c>
      <c r="D27" s="31" t="s">
        <v>728</v>
      </c>
      <c r="E27" s="31" t="s">
        <v>725</v>
      </c>
      <c r="F27" s="31" t="s">
        <v>86</v>
      </c>
      <c r="G27" s="31" t="s">
        <v>86</v>
      </c>
      <c r="H27" s="32" t="s">
        <v>87</v>
      </c>
      <c r="I27" s="33">
        <v>40</v>
      </c>
      <c r="J27" s="57">
        <v>1</v>
      </c>
      <c r="K27" s="11">
        <v>1</v>
      </c>
      <c r="L27" s="34"/>
      <c r="M27" s="35"/>
      <c r="N27" s="36"/>
      <c r="O27" s="37">
        <f>ROUND(ROUND(L27,4)*(1-M27),4)</f>
        <v>0</v>
      </c>
      <c r="P27" s="37">
        <f>ROUND(ROUND(O27,4)*(1+N27),4)</f>
        <v>0</v>
      </c>
      <c r="Q27" s="37">
        <f>ROUND($I27*O27,4)</f>
        <v>0</v>
      </c>
      <c r="R27" s="37">
        <f>ROUND($I27*P27,4)</f>
        <v>0</v>
      </c>
      <c r="S27" s="38"/>
      <c r="T27" s="38"/>
      <c r="U27" s="38"/>
      <c r="V27" s="38"/>
      <c r="W27" s="39"/>
    </row>
    <row r="28" spans="1:23" ht="89.25" x14ac:dyDescent="0.25">
      <c r="A28" s="52" t="s">
        <v>729</v>
      </c>
      <c r="B28" s="11">
        <v>6</v>
      </c>
      <c r="C28" s="31" t="s">
        <v>730</v>
      </c>
      <c r="D28" s="31" t="s">
        <v>731</v>
      </c>
      <c r="E28" s="31" t="s">
        <v>732</v>
      </c>
      <c r="F28" s="31" t="s">
        <v>86</v>
      </c>
      <c r="G28" s="31" t="s">
        <v>86</v>
      </c>
      <c r="H28" s="32" t="s">
        <v>87</v>
      </c>
      <c r="I28" s="33">
        <v>1200</v>
      </c>
      <c r="J28" s="57">
        <v>1</v>
      </c>
      <c r="K28" s="11">
        <v>1</v>
      </c>
      <c r="L28" s="34"/>
      <c r="M28" s="35"/>
      <c r="N28" s="36"/>
      <c r="O28" s="37">
        <f>ROUND(ROUND(L28,4)*(1-M28),4)</f>
        <v>0</v>
      </c>
      <c r="P28" s="37">
        <f>ROUND(ROUND(O28,4)*(1+N28),4)</f>
        <v>0</v>
      </c>
      <c r="Q28" s="37">
        <f>ROUND($I28*O28,4)</f>
        <v>0</v>
      </c>
      <c r="R28" s="37">
        <f>ROUND($I28*P28,4)</f>
        <v>0</v>
      </c>
      <c r="S28" s="38"/>
      <c r="T28" s="38"/>
      <c r="U28" s="38"/>
      <c r="V28" s="38"/>
      <c r="W28" s="39"/>
    </row>
    <row r="29" spans="1:23" ht="63.75" x14ac:dyDescent="0.25">
      <c r="A29" s="52" t="s">
        <v>733</v>
      </c>
      <c r="B29" s="11">
        <v>7</v>
      </c>
      <c r="C29" s="31" t="s">
        <v>734</v>
      </c>
      <c r="D29" s="31" t="s">
        <v>731</v>
      </c>
      <c r="E29" s="31" t="s">
        <v>735</v>
      </c>
      <c r="F29" s="31" t="s">
        <v>86</v>
      </c>
      <c r="G29" s="31" t="s">
        <v>86</v>
      </c>
      <c r="H29" s="32" t="s">
        <v>87</v>
      </c>
      <c r="I29" s="33">
        <v>200</v>
      </c>
      <c r="J29" s="57">
        <v>1</v>
      </c>
      <c r="K29" s="11">
        <v>1</v>
      </c>
      <c r="L29" s="34"/>
      <c r="M29" s="35"/>
      <c r="N29" s="36"/>
      <c r="O29" s="37">
        <f>ROUND(ROUND(L29,4)*(1-M29),4)</f>
        <v>0</v>
      </c>
      <c r="P29" s="37">
        <f>ROUND(ROUND(O29,4)*(1+N29),4)</f>
        <v>0</v>
      </c>
      <c r="Q29" s="37">
        <f>ROUND($I29*O29,4)</f>
        <v>0</v>
      </c>
      <c r="R29" s="37">
        <f>ROUND($I29*P29,4)</f>
        <v>0</v>
      </c>
      <c r="S29" s="38"/>
      <c r="T29" s="38"/>
      <c r="U29" s="38"/>
      <c r="V29" s="38"/>
      <c r="W29" s="39"/>
    </row>
    <row r="30" spans="1:23" ht="38.25" x14ac:dyDescent="0.25">
      <c r="A30" s="52" t="s">
        <v>736</v>
      </c>
      <c r="B30" s="11">
        <v>8</v>
      </c>
      <c r="C30" s="31" t="s">
        <v>737</v>
      </c>
      <c r="D30" s="31" t="s">
        <v>738</v>
      </c>
      <c r="E30" s="31" t="s">
        <v>739</v>
      </c>
      <c r="F30" s="31" t="s">
        <v>86</v>
      </c>
      <c r="G30" s="31" t="s">
        <v>86</v>
      </c>
      <c r="H30" s="32" t="s">
        <v>87</v>
      </c>
      <c r="I30" s="33">
        <v>40</v>
      </c>
      <c r="J30" s="57">
        <v>1</v>
      </c>
      <c r="K30" s="11">
        <v>1</v>
      </c>
      <c r="L30" s="34"/>
      <c r="M30" s="35"/>
      <c r="N30" s="36"/>
      <c r="O30" s="37">
        <f>ROUND(ROUND(L30,4)*(1-M30),4)</f>
        <v>0</v>
      </c>
      <c r="P30" s="37">
        <f>ROUND(ROUND(O30,4)*(1+N30),4)</f>
        <v>0</v>
      </c>
      <c r="Q30" s="37">
        <f>ROUND($I30*O30,4)</f>
        <v>0</v>
      </c>
      <c r="R30" s="37">
        <f>ROUND($I30*P30,4)</f>
        <v>0</v>
      </c>
      <c r="S30" s="38"/>
      <c r="T30" s="38"/>
      <c r="U30" s="38"/>
      <c r="V30" s="38"/>
      <c r="W30" s="39"/>
    </row>
    <row r="31" spans="1:23" ht="114.75" x14ac:dyDescent="0.25">
      <c r="A31" s="52" t="s">
        <v>740</v>
      </c>
      <c r="B31" s="11">
        <v>9</v>
      </c>
      <c r="C31" s="31" t="s">
        <v>741</v>
      </c>
      <c r="D31" s="31" t="s">
        <v>731</v>
      </c>
      <c r="E31" s="31" t="s">
        <v>742</v>
      </c>
      <c r="F31" s="31" t="s">
        <v>86</v>
      </c>
      <c r="G31" s="31" t="s">
        <v>86</v>
      </c>
      <c r="H31" s="32" t="s">
        <v>87</v>
      </c>
      <c r="I31" s="33">
        <v>600</v>
      </c>
      <c r="J31" s="57">
        <v>1</v>
      </c>
      <c r="K31" s="11">
        <v>1</v>
      </c>
      <c r="L31" s="34"/>
      <c r="M31" s="35"/>
      <c r="N31" s="36"/>
      <c r="O31" s="37">
        <f>ROUND(ROUND(L31,4)*(1-M31),4)</f>
        <v>0</v>
      </c>
      <c r="P31" s="37">
        <f>ROUND(ROUND(O31,4)*(1+N31),4)</f>
        <v>0</v>
      </c>
      <c r="Q31" s="37">
        <f>ROUND($I31*O31,4)</f>
        <v>0</v>
      </c>
      <c r="R31" s="37">
        <f>ROUND($I31*P31,4)</f>
        <v>0</v>
      </c>
      <c r="S31" s="38"/>
      <c r="T31" s="38"/>
      <c r="U31" s="38"/>
      <c r="V31" s="38"/>
      <c r="W31" s="39"/>
    </row>
    <row r="32" spans="1:23" ht="38.25" x14ac:dyDescent="0.25">
      <c r="A32" s="52" t="s">
        <v>743</v>
      </c>
      <c r="B32" s="11">
        <v>10</v>
      </c>
      <c r="C32" s="31" t="s">
        <v>744</v>
      </c>
      <c r="D32" s="31" t="s">
        <v>738</v>
      </c>
      <c r="E32" s="31" t="s">
        <v>745</v>
      </c>
      <c r="F32" s="31" t="s">
        <v>86</v>
      </c>
      <c r="G32" s="31" t="s">
        <v>86</v>
      </c>
      <c r="H32" s="32" t="s">
        <v>87</v>
      </c>
      <c r="I32" s="33">
        <v>40</v>
      </c>
      <c r="J32" s="57">
        <v>1</v>
      </c>
      <c r="K32" s="11">
        <v>1</v>
      </c>
      <c r="L32" s="34"/>
      <c r="M32" s="35"/>
      <c r="N32" s="36"/>
      <c r="O32" s="37">
        <f>ROUND(ROUND(L32,4)*(1-M32),4)</f>
        <v>0</v>
      </c>
      <c r="P32" s="37">
        <f>ROUND(ROUND(O32,4)*(1+N32),4)</f>
        <v>0</v>
      </c>
      <c r="Q32" s="37">
        <f>ROUND($I32*O32,4)</f>
        <v>0</v>
      </c>
      <c r="R32" s="37">
        <f>ROUND($I32*P32,4)</f>
        <v>0</v>
      </c>
      <c r="S32" s="38"/>
      <c r="T32" s="38"/>
      <c r="U32" s="38"/>
      <c r="V32" s="38"/>
      <c r="W32" s="39"/>
    </row>
    <row r="33" spans="1:23" ht="89.25" x14ac:dyDescent="0.25">
      <c r="A33" s="52" t="s">
        <v>746</v>
      </c>
      <c r="B33" s="11">
        <v>11</v>
      </c>
      <c r="C33" s="31" t="s">
        <v>747</v>
      </c>
      <c r="D33" s="31" t="s">
        <v>731</v>
      </c>
      <c r="E33" s="31" t="s">
        <v>748</v>
      </c>
      <c r="F33" s="31" t="s">
        <v>86</v>
      </c>
      <c r="G33" s="31" t="s">
        <v>86</v>
      </c>
      <c r="H33" s="32" t="s">
        <v>87</v>
      </c>
      <c r="I33" s="33">
        <v>2400</v>
      </c>
      <c r="J33" s="57">
        <v>1</v>
      </c>
      <c r="K33" s="11">
        <v>1</v>
      </c>
      <c r="L33" s="34"/>
      <c r="M33" s="35"/>
      <c r="N33" s="36"/>
      <c r="O33" s="37">
        <f>ROUND(ROUND(L33,4)*(1-M33),4)</f>
        <v>0</v>
      </c>
      <c r="P33" s="37">
        <f>ROUND(ROUND(O33,4)*(1+N33),4)</f>
        <v>0</v>
      </c>
      <c r="Q33" s="37">
        <f>ROUND($I33*O33,4)</f>
        <v>0</v>
      </c>
      <c r="R33" s="37">
        <f>ROUND($I33*P33,4)</f>
        <v>0</v>
      </c>
      <c r="S33" s="38"/>
      <c r="T33" s="38"/>
      <c r="U33" s="38"/>
      <c r="V33" s="38"/>
      <c r="W33" s="39"/>
    </row>
    <row r="34" spans="1:23" ht="63.75" x14ac:dyDescent="0.25">
      <c r="A34" s="52" t="s">
        <v>749</v>
      </c>
      <c r="B34" s="11">
        <v>12</v>
      </c>
      <c r="C34" s="31" t="s">
        <v>750</v>
      </c>
      <c r="D34" s="31" t="s">
        <v>731</v>
      </c>
      <c r="E34" s="31" t="s">
        <v>751</v>
      </c>
      <c r="F34" s="31" t="s">
        <v>86</v>
      </c>
      <c r="G34" s="31" t="s">
        <v>86</v>
      </c>
      <c r="H34" s="32" t="s">
        <v>87</v>
      </c>
      <c r="I34" s="33">
        <v>200</v>
      </c>
      <c r="J34" s="57">
        <v>1</v>
      </c>
      <c r="K34" s="11">
        <v>1</v>
      </c>
      <c r="L34" s="34"/>
      <c r="M34" s="35"/>
      <c r="N34" s="36"/>
      <c r="O34" s="37">
        <f>ROUND(ROUND(L34,4)*(1-M34),4)</f>
        <v>0</v>
      </c>
      <c r="P34" s="37">
        <f>ROUND(ROUND(O34,4)*(1+N34),4)</f>
        <v>0</v>
      </c>
      <c r="Q34" s="37">
        <f>ROUND($I34*O34,4)</f>
        <v>0</v>
      </c>
      <c r="R34" s="37">
        <f>ROUND($I34*P34,4)</f>
        <v>0</v>
      </c>
      <c r="S34" s="38"/>
      <c r="T34" s="38"/>
      <c r="U34" s="38"/>
      <c r="V34" s="38"/>
      <c r="W34" s="39"/>
    </row>
    <row r="35" spans="1:23" ht="63.75" x14ac:dyDescent="0.25">
      <c r="A35" s="52" t="s">
        <v>752</v>
      </c>
      <c r="B35" s="11">
        <v>13</v>
      </c>
      <c r="C35" s="31" t="s">
        <v>753</v>
      </c>
      <c r="D35" s="31" t="s">
        <v>717</v>
      </c>
      <c r="E35" s="31" t="s">
        <v>754</v>
      </c>
      <c r="F35" s="31" t="s">
        <v>86</v>
      </c>
      <c r="G35" s="31" t="s">
        <v>86</v>
      </c>
      <c r="H35" s="32" t="s">
        <v>87</v>
      </c>
      <c r="I35" s="33">
        <v>40</v>
      </c>
      <c r="J35" s="57">
        <v>1</v>
      </c>
      <c r="K35" s="11">
        <v>1</v>
      </c>
      <c r="L35" s="34"/>
      <c r="M35" s="35"/>
      <c r="N35" s="36"/>
      <c r="O35" s="37">
        <f>ROUND(ROUND(L35,4)*(1-M35),4)</f>
        <v>0</v>
      </c>
      <c r="P35" s="37">
        <f>ROUND(ROUND(O35,4)*(1+N35),4)</f>
        <v>0</v>
      </c>
      <c r="Q35" s="37">
        <f>ROUND($I35*O35,4)</f>
        <v>0</v>
      </c>
      <c r="R35" s="37">
        <f>ROUND($I35*P35,4)</f>
        <v>0</v>
      </c>
      <c r="S35" s="38"/>
      <c r="T35" s="38"/>
      <c r="U35" s="38"/>
      <c r="V35" s="38"/>
      <c r="W35" s="39"/>
    </row>
    <row r="36" spans="1:23" ht="63.75" x14ac:dyDescent="0.25">
      <c r="A36" s="52" t="s">
        <v>755</v>
      </c>
      <c r="B36" s="11">
        <v>14</v>
      </c>
      <c r="C36" s="31" t="s">
        <v>756</v>
      </c>
      <c r="D36" s="31" t="s">
        <v>717</v>
      </c>
      <c r="E36" s="31" t="s">
        <v>754</v>
      </c>
      <c r="F36" s="31" t="s">
        <v>86</v>
      </c>
      <c r="G36" s="31" t="s">
        <v>86</v>
      </c>
      <c r="H36" s="32" t="s">
        <v>87</v>
      </c>
      <c r="I36" s="33">
        <v>40</v>
      </c>
      <c r="J36" s="56"/>
      <c r="K36" s="11">
        <v>1</v>
      </c>
      <c r="L36" s="34"/>
      <c r="M36" s="35"/>
      <c r="N36" s="36"/>
      <c r="O36" s="37">
        <f>ROUND(ROUND(L36,4)*(1-M36),4)</f>
        <v>0</v>
      </c>
      <c r="P36" s="37">
        <f>ROUND(ROUND(O36,4)*(1+N36),4)</f>
        <v>0</v>
      </c>
      <c r="Q36" s="37">
        <f>ROUND($I36*O36,4)</f>
        <v>0</v>
      </c>
      <c r="R36" s="37">
        <f>ROUND($I36*P36,4)</f>
        <v>0</v>
      </c>
      <c r="S36" s="38"/>
      <c r="T36" s="38"/>
      <c r="U36" s="38"/>
      <c r="V36" s="38"/>
      <c r="W36" s="39"/>
    </row>
    <row r="37" spans="1:23" ht="63.75" x14ac:dyDescent="0.25">
      <c r="A37" s="52" t="s">
        <v>757</v>
      </c>
      <c r="B37" s="11">
        <v>15</v>
      </c>
      <c r="C37" s="31" t="s">
        <v>758</v>
      </c>
      <c r="D37" s="31" t="s">
        <v>717</v>
      </c>
      <c r="E37" s="31" t="s">
        <v>754</v>
      </c>
      <c r="F37" s="31" t="s">
        <v>86</v>
      </c>
      <c r="G37" s="31" t="s">
        <v>86</v>
      </c>
      <c r="H37" s="32" t="s">
        <v>87</v>
      </c>
      <c r="I37" s="33">
        <v>40</v>
      </c>
      <c r="J37" s="56"/>
      <c r="K37" s="11">
        <v>1</v>
      </c>
      <c r="L37" s="34"/>
      <c r="M37" s="35"/>
      <c r="N37" s="36"/>
      <c r="O37" s="37">
        <f>ROUND(ROUND(L37,4)*(1-M37),4)</f>
        <v>0</v>
      </c>
      <c r="P37" s="37">
        <f>ROUND(ROUND(O37,4)*(1+N37),4)</f>
        <v>0</v>
      </c>
      <c r="Q37" s="37">
        <f>ROUND($I37*O37,4)</f>
        <v>0</v>
      </c>
      <c r="R37" s="37">
        <f>ROUND($I37*P37,4)</f>
        <v>0</v>
      </c>
      <c r="S37" s="38"/>
      <c r="T37" s="38"/>
      <c r="U37" s="38"/>
      <c r="V37" s="38"/>
      <c r="W37" s="39"/>
    </row>
    <row r="38" spans="1:23" ht="114.75" x14ac:dyDescent="0.25">
      <c r="A38" s="52" t="s">
        <v>759</v>
      </c>
      <c r="B38" s="11">
        <v>16</v>
      </c>
      <c r="C38" s="31" t="s">
        <v>760</v>
      </c>
      <c r="D38" s="31" t="s">
        <v>731</v>
      </c>
      <c r="E38" s="31" t="s">
        <v>761</v>
      </c>
      <c r="F38" s="31" t="s">
        <v>86</v>
      </c>
      <c r="G38" s="31" t="s">
        <v>86</v>
      </c>
      <c r="H38" s="32" t="s">
        <v>87</v>
      </c>
      <c r="I38" s="33">
        <v>300</v>
      </c>
      <c r="J38" s="57">
        <v>1</v>
      </c>
      <c r="K38" s="11">
        <v>1</v>
      </c>
      <c r="L38" s="34"/>
      <c r="M38" s="35"/>
      <c r="N38" s="36"/>
      <c r="O38" s="37">
        <f>ROUND(ROUND(L38,4)*(1-M38),4)</f>
        <v>0</v>
      </c>
      <c r="P38" s="37">
        <f>ROUND(ROUND(O38,4)*(1+N38),4)</f>
        <v>0</v>
      </c>
      <c r="Q38" s="37">
        <f>ROUND($I38*O38,4)</f>
        <v>0</v>
      </c>
      <c r="R38" s="37">
        <f>ROUND($I38*P38,4)</f>
        <v>0</v>
      </c>
      <c r="S38" s="38"/>
      <c r="T38" s="38"/>
      <c r="U38" s="38"/>
      <c r="V38" s="38"/>
      <c r="W38" s="39"/>
    </row>
    <row r="39" spans="1:23" ht="115.5" thickBot="1" x14ac:dyDescent="0.3">
      <c r="A39" s="53" t="s">
        <v>762</v>
      </c>
      <c r="B39" s="13">
        <v>17</v>
      </c>
      <c r="C39" s="40" t="s">
        <v>763</v>
      </c>
      <c r="D39" s="40" t="s">
        <v>731</v>
      </c>
      <c r="E39" s="40" t="s">
        <v>764</v>
      </c>
      <c r="F39" s="40" t="s">
        <v>86</v>
      </c>
      <c r="G39" s="40" t="s">
        <v>86</v>
      </c>
      <c r="H39" s="41" t="s">
        <v>87</v>
      </c>
      <c r="I39" s="42">
        <v>300</v>
      </c>
      <c r="J39" s="62"/>
      <c r="K39" s="13">
        <v>1</v>
      </c>
      <c r="L39" s="43"/>
      <c r="M39" s="44"/>
      <c r="N39" s="45"/>
      <c r="O39" s="46">
        <f>ROUND(ROUND(L39,4)*(1-M39),4)</f>
        <v>0</v>
      </c>
      <c r="P39" s="46">
        <f>ROUND(ROUND(O39,4)*(1+N39),4)</f>
        <v>0</v>
      </c>
      <c r="Q39" s="46">
        <f>ROUND($I39*O39,4)</f>
        <v>0</v>
      </c>
      <c r="R39" s="46">
        <f>ROUND($I39*P39,4)</f>
        <v>0</v>
      </c>
      <c r="S39" s="47"/>
      <c r="T39" s="47"/>
      <c r="U39" s="47"/>
      <c r="V39" s="47"/>
      <c r="W39" s="48"/>
    </row>
    <row r="40" spans="1:23" ht="13.5" thickBot="1" x14ac:dyDescent="0.3">
      <c r="P40" s="59" t="s">
        <v>156</v>
      </c>
      <c r="Q40" s="60">
        <f>SUM(Q23:Q39)</f>
        <v>0</v>
      </c>
      <c r="R40" s="61">
        <f>SUM(R23:R39)</f>
        <v>0</v>
      </c>
    </row>
    <row r="42" spans="1:23" ht="13.5" thickBot="1" x14ac:dyDescent="0.3"/>
    <row r="43" spans="1:23" ht="13.5" thickBot="1" x14ac:dyDescent="0.3">
      <c r="A43" s="49" t="s">
        <v>54</v>
      </c>
      <c r="B43" s="54" t="s">
        <v>181</v>
      </c>
      <c r="C43" s="18" t="s">
        <v>765</v>
      </c>
      <c r="D43" s="18"/>
      <c r="E43" s="18"/>
      <c r="F43" s="18"/>
      <c r="G43" s="18"/>
      <c r="H43" s="18" t="s">
        <v>57</v>
      </c>
      <c r="I43" s="18"/>
      <c r="J43" s="8"/>
      <c r="K43" s="7"/>
      <c r="L43" s="18" t="s">
        <v>766</v>
      </c>
      <c r="M43" s="18"/>
      <c r="N43" s="18"/>
      <c r="O43" s="18"/>
      <c r="P43" s="18"/>
      <c r="Q43" s="18"/>
      <c r="R43" s="18"/>
      <c r="S43" s="18"/>
      <c r="T43" s="18"/>
      <c r="U43" s="18"/>
      <c r="V43" s="18"/>
      <c r="W43" s="8"/>
    </row>
    <row r="44" spans="1:23" ht="26.25" thickBot="1" x14ac:dyDescent="0.3">
      <c r="A44" s="50" t="s">
        <v>59</v>
      </c>
      <c r="B44" s="19" t="s">
        <v>60</v>
      </c>
      <c r="C44" s="20" t="s">
        <v>61</v>
      </c>
      <c r="D44" s="20" t="s">
        <v>62</v>
      </c>
      <c r="E44" s="20" t="s">
        <v>63</v>
      </c>
      <c r="F44" s="20" t="s">
        <v>64</v>
      </c>
      <c r="G44" s="20" t="s">
        <v>65</v>
      </c>
      <c r="H44" s="20" t="s">
        <v>66</v>
      </c>
      <c r="I44" s="20" t="s">
        <v>67</v>
      </c>
      <c r="J44" s="21" t="s">
        <v>68</v>
      </c>
      <c r="K44" s="19" t="s">
        <v>69</v>
      </c>
      <c r="L44" s="20" t="s">
        <v>70</v>
      </c>
      <c r="M44" s="20" t="s">
        <v>71</v>
      </c>
      <c r="N44" s="20" t="s">
        <v>72</v>
      </c>
      <c r="O44" s="20" t="s">
        <v>73</v>
      </c>
      <c r="P44" s="20" t="s">
        <v>74</v>
      </c>
      <c r="Q44" s="20" t="s">
        <v>75</v>
      </c>
      <c r="R44" s="20" t="s">
        <v>76</v>
      </c>
      <c r="S44" s="20" t="s">
        <v>77</v>
      </c>
      <c r="T44" s="20" t="s">
        <v>78</v>
      </c>
      <c r="U44" s="20" t="s">
        <v>79</v>
      </c>
      <c r="V44" s="20" t="s">
        <v>80</v>
      </c>
      <c r="W44" s="21" t="s">
        <v>81</v>
      </c>
    </row>
    <row r="45" spans="1:23" ht="178.5" x14ac:dyDescent="0.25">
      <c r="A45" s="51" t="s">
        <v>767</v>
      </c>
      <c r="B45" s="9">
        <v>1</v>
      </c>
      <c r="C45" s="22" t="s">
        <v>768</v>
      </c>
      <c r="D45" s="22" t="s">
        <v>769</v>
      </c>
      <c r="E45" s="22" t="s">
        <v>770</v>
      </c>
      <c r="F45" s="22" t="s">
        <v>86</v>
      </c>
      <c r="G45" s="22" t="s">
        <v>86</v>
      </c>
      <c r="H45" s="23" t="s">
        <v>87</v>
      </c>
      <c r="I45" s="24">
        <v>200</v>
      </c>
      <c r="J45" s="55">
        <v>1</v>
      </c>
      <c r="K45" s="9">
        <v>1</v>
      </c>
      <c r="L45" s="25"/>
      <c r="M45" s="26"/>
      <c r="N45" s="27"/>
      <c r="O45" s="28">
        <f>ROUND(ROUND(L45,4)*(1-M45),4)</f>
        <v>0</v>
      </c>
      <c r="P45" s="28">
        <f>ROUND(ROUND(O45,4)*(1+N45),4)</f>
        <v>0</v>
      </c>
      <c r="Q45" s="28">
        <f>ROUND($I45*O45,4)</f>
        <v>0</v>
      </c>
      <c r="R45" s="28">
        <f>ROUND($I45*P45,4)</f>
        <v>0</v>
      </c>
      <c r="S45" s="29"/>
      <c r="T45" s="29"/>
      <c r="U45" s="29"/>
      <c r="V45" s="29"/>
      <c r="W45" s="30"/>
    </row>
    <row r="46" spans="1:23" ht="179.25" thickBot="1" x14ac:dyDescent="0.3">
      <c r="A46" s="53" t="s">
        <v>771</v>
      </c>
      <c r="B46" s="13">
        <v>2</v>
      </c>
      <c r="C46" s="40" t="s">
        <v>772</v>
      </c>
      <c r="D46" s="40" t="s">
        <v>773</v>
      </c>
      <c r="E46" s="40" t="s">
        <v>774</v>
      </c>
      <c r="F46" s="40" t="s">
        <v>86</v>
      </c>
      <c r="G46" s="40" t="s">
        <v>86</v>
      </c>
      <c r="H46" s="41" t="s">
        <v>87</v>
      </c>
      <c r="I46" s="42">
        <v>400</v>
      </c>
      <c r="J46" s="58">
        <v>1</v>
      </c>
      <c r="K46" s="13">
        <v>1</v>
      </c>
      <c r="L46" s="43"/>
      <c r="M46" s="44"/>
      <c r="N46" s="45"/>
      <c r="O46" s="46">
        <f>ROUND(ROUND(L46,4)*(1-M46),4)</f>
        <v>0</v>
      </c>
      <c r="P46" s="46">
        <f>ROUND(ROUND(O46,4)*(1+N46),4)</f>
        <v>0</v>
      </c>
      <c r="Q46" s="46">
        <f>ROUND($I46*O46,4)</f>
        <v>0</v>
      </c>
      <c r="R46" s="46">
        <f>ROUND($I46*P46,4)</f>
        <v>0</v>
      </c>
      <c r="S46" s="47"/>
      <c r="T46" s="47"/>
      <c r="U46" s="47"/>
      <c r="V46" s="47"/>
      <c r="W46" s="48"/>
    </row>
    <row r="47" spans="1:23" ht="13.5" thickBot="1" x14ac:dyDescent="0.3">
      <c r="P47" s="59" t="s">
        <v>156</v>
      </c>
      <c r="Q47" s="60">
        <f>SUM(Q45:Q46)</f>
        <v>0</v>
      </c>
      <c r="R47" s="61">
        <f>SUM(R45:R46)</f>
        <v>0</v>
      </c>
    </row>
    <row r="49" spans="1:23" ht="13.5" thickBot="1" x14ac:dyDescent="0.3"/>
    <row r="50" spans="1:23" ht="13.5" thickBot="1" x14ac:dyDescent="0.3">
      <c r="A50" s="49" t="s">
        <v>54</v>
      </c>
      <c r="B50" s="54" t="s">
        <v>234</v>
      </c>
      <c r="C50" s="18" t="s">
        <v>775</v>
      </c>
      <c r="D50" s="18"/>
      <c r="E50" s="18"/>
      <c r="F50" s="18"/>
      <c r="G50" s="18"/>
      <c r="H50" s="18" t="s">
        <v>57</v>
      </c>
      <c r="I50" s="18"/>
      <c r="J50" s="8"/>
      <c r="K50" s="7"/>
      <c r="L50" s="18" t="s">
        <v>776</v>
      </c>
      <c r="M50" s="18"/>
      <c r="N50" s="18"/>
      <c r="O50" s="18"/>
      <c r="P50" s="18"/>
      <c r="Q50" s="18"/>
      <c r="R50" s="18"/>
      <c r="S50" s="18"/>
      <c r="T50" s="18"/>
      <c r="U50" s="18"/>
      <c r="V50" s="18"/>
      <c r="W50" s="8"/>
    </row>
    <row r="51" spans="1:23" ht="26.25" thickBot="1" x14ac:dyDescent="0.3">
      <c r="A51" s="50" t="s">
        <v>59</v>
      </c>
      <c r="B51" s="19" t="s">
        <v>60</v>
      </c>
      <c r="C51" s="20" t="s">
        <v>61</v>
      </c>
      <c r="D51" s="20" t="s">
        <v>62</v>
      </c>
      <c r="E51" s="20" t="s">
        <v>63</v>
      </c>
      <c r="F51" s="20" t="s">
        <v>64</v>
      </c>
      <c r="G51" s="20" t="s">
        <v>65</v>
      </c>
      <c r="H51" s="20" t="s">
        <v>66</v>
      </c>
      <c r="I51" s="20" t="s">
        <v>67</v>
      </c>
      <c r="J51" s="21" t="s">
        <v>68</v>
      </c>
      <c r="K51" s="19" t="s">
        <v>69</v>
      </c>
      <c r="L51" s="20" t="s">
        <v>70</v>
      </c>
      <c r="M51" s="20" t="s">
        <v>71</v>
      </c>
      <c r="N51" s="20" t="s">
        <v>72</v>
      </c>
      <c r="O51" s="20" t="s">
        <v>73</v>
      </c>
      <c r="P51" s="20" t="s">
        <v>74</v>
      </c>
      <c r="Q51" s="20" t="s">
        <v>75</v>
      </c>
      <c r="R51" s="20" t="s">
        <v>76</v>
      </c>
      <c r="S51" s="20" t="s">
        <v>77</v>
      </c>
      <c r="T51" s="20" t="s">
        <v>78</v>
      </c>
      <c r="U51" s="20" t="s">
        <v>79</v>
      </c>
      <c r="V51" s="20" t="s">
        <v>80</v>
      </c>
      <c r="W51" s="21" t="s">
        <v>81</v>
      </c>
    </row>
    <row r="52" spans="1:23" ht="51.75" thickBot="1" x14ac:dyDescent="0.3">
      <c r="A52" s="72" t="s">
        <v>777</v>
      </c>
      <c r="B52" s="73">
        <v>1</v>
      </c>
      <c r="C52" s="63" t="s">
        <v>778</v>
      </c>
      <c r="D52" s="63" t="s">
        <v>779</v>
      </c>
      <c r="E52" s="63" t="s">
        <v>780</v>
      </c>
      <c r="F52" s="63" t="s">
        <v>86</v>
      </c>
      <c r="G52" s="63" t="s">
        <v>86</v>
      </c>
      <c r="H52" s="64" t="s">
        <v>447</v>
      </c>
      <c r="I52" s="65">
        <v>100</v>
      </c>
      <c r="J52" s="74">
        <v>1</v>
      </c>
      <c r="K52" s="73">
        <v>1</v>
      </c>
      <c r="L52" s="66"/>
      <c r="M52" s="67"/>
      <c r="N52" s="68"/>
      <c r="O52" s="69">
        <f>ROUND(ROUND(L52,4)*(1-M52),4)</f>
        <v>0</v>
      </c>
      <c r="P52" s="69">
        <f>ROUND(ROUND(O52,4)*(1+N52),4)</f>
        <v>0</v>
      </c>
      <c r="Q52" s="69">
        <f>ROUND($I52*O52,4)</f>
        <v>0</v>
      </c>
      <c r="R52" s="69">
        <f>ROUND($I52*P52,4)</f>
        <v>0</v>
      </c>
      <c r="S52" s="70"/>
      <c r="T52" s="70"/>
      <c r="U52" s="70"/>
      <c r="V52" s="70"/>
      <c r="W52" s="71"/>
    </row>
    <row r="53" spans="1:23" ht="13.5" thickBot="1" x14ac:dyDescent="0.3">
      <c r="P53" s="59" t="s">
        <v>156</v>
      </c>
      <c r="Q53" s="60">
        <f>SUM(Q52:Q52)</f>
        <v>0</v>
      </c>
      <c r="R53" s="61">
        <f>SUM(R52:R52)</f>
        <v>0</v>
      </c>
    </row>
    <row r="55" spans="1:23" ht="13.5" thickBot="1" x14ac:dyDescent="0.3"/>
    <row r="56" spans="1:23" ht="13.5" thickBot="1" x14ac:dyDescent="0.3">
      <c r="A56" s="49" t="s">
        <v>54</v>
      </c>
      <c r="B56" s="54" t="s">
        <v>263</v>
      </c>
      <c r="C56" s="18" t="s">
        <v>781</v>
      </c>
      <c r="D56" s="18"/>
      <c r="E56" s="18"/>
      <c r="F56" s="18"/>
      <c r="G56" s="18"/>
      <c r="H56" s="18" t="s">
        <v>57</v>
      </c>
      <c r="I56" s="18"/>
      <c r="J56" s="8"/>
      <c r="K56" s="7"/>
      <c r="L56" s="18" t="s">
        <v>782</v>
      </c>
      <c r="M56" s="18"/>
      <c r="N56" s="18"/>
      <c r="O56" s="18"/>
      <c r="P56" s="18"/>
      <c r="Q56" s="18"/>
      <c r="R56" s="18"/>
      <c r="S56" s="18"/>
      <c r="T56" s="18"/>
      <c r="U56" s="18"/>
      <c r="V56" s="18"/>
      <c r="W56" s="8"/>
    </row>
    <row r="57" spans="1:23" ht="26.25" thickBot="1" x14ac:dyDescent="0.3">
      <c r="A57" s="50" t="s">
        <v>59</v>
      </c>
      <c r="B57" s="19" t="s">
        <v>60</v>
      </c>
      <c r="C57" s="20" t="s">
        <v>61</v>
      </c>
      <c r="D57" s="20" t="s">
        <v>62</v>
      </c>
      <c r="E57" s="20" t="s">
        <v>63</v>
      </c>
      <c r="F57" s="20" t="s">
        <v>64</v>
      </c>
      <c r="G57" s="20" t="s">
        <v>65</v>
      </c>
      <c r="H57" s="20" t="s">
        <v>66</v>
      </c>
      <c r="I57" s="20" t="s">
        <v>67</v>
      </c>
      <c r="J57" s="21" t="s">
        <v>68</v>
      </c>
      <c r="K57" s="19" t="s">
        <v>69</v>
      </c>
      <c r="L57" s="20" t="s">
        <v>70</v>
      </c>
      <c r="M57" s="20" t="s">
        <v>71</v>
      </c>
      <c r="N57" s="20" t="s">
        <v>72</v>
      </c>
      <c r="O57" s="20" t="s">
        <v>73</v>
      </c>
      <c r="P57" s="20" t="s">
        <v>74</v>
      </c>
      <c r="Q57" s="20" t="s">
        <v>75</v>
      </c>
      <c r="R57" s="20" t="s">
        <v>76</v>
      </c>
      <c r="S57" s="20" t="s">
        <v>77</v>
      </c>
      <c r="T57" s="20" t="s">
        <v>78</v>
      </c>
      <c r="U57" s="20" t="s">
        <v>79</v>
      </c>
      <c r="V57" s="20" t="s">
        <v>80</v>
      </c>
      <c r="W57" s="21" t="s">
        <v>81</v>
      </c>
    </row>
    <row r="58" spans="1:23" ht="51" x14ac:dyDescent="0.25">
      <c r="A58" s="51" t="s">
        <v>783</v>
      </c>
      <c r="B58" s="9">
        <v>1</v>
      </c>
      <c r="C58" s="22" t="s">
        <v>784</v>
      </c>
      <c r="D58" s="22" t="s">
        <v>779</v>
      </c>
      <c r="E58" s="22" t="s">
        <v>785</v>
      </c>
      <c r="F58" s="22" t="s">
        <v>86</v>
      </c>
      <c r="G58" s="22" t="s">
        <v>86</v>
      </c>
      <c r="H58" s="23" t="s">
        <v>87</v>
      </c>
      <c r="I58" s="24">
        <v>3000</v>
      </c>
      <c r="J58" s="55">
        <v>1</v>
      </c>
      <c r="K58" s="9">
        <v>1</v>
      </c>
      <c r="L58" s="25"/>
      <c r="M58" s="26"/>
      <c r="N58" s="27"/>
      <c r="O58" s="28">
        <f>ROUND(ROUND(L58,4)*(1-M58),4)</f>
        <v>0</v>
      </c>
      <c r="P58" s="28">
        <f>ROUND(ROUND(O58,4)*(1+N58),4)</f>
        <v>0</v>
      </c>
      <c r="Q58" s="28">
        <f>ROUND($I58*O58,4)</f>
        <v>0</v>
      </c>
      <c r="R58" s="28">
        <f>ROUND($I58*P58,4)</f>
        <v>0</v>
      </c>
      <c r="S58" s="29"/>
      <c r="T58" s="29"/>
      <c r="U58" s="29"/>
      <c r="V58" s="29"/>
      <c r="W58" s="30"/>
    </row>
    <row r="59" spans="1:23" ht="51" x14ac:dyDescent="0.25">
      <c r="A59" s="52" t="s">
        <v>786</v>
      </c>
      <c r="B59" s="11">
        <v>2</v>
      </c>
      <c r="C59" s="31" t="s">
        <v>787</v>
      </c>
      <c r="D59" s="31" t="s">
        <v>779</v>
      </c>
      <c r="E59" s="31" t="s">
        <v>788</v>
      </c>
      <c r="F59" s="31" t="s">
        <v>86</v>
      </c>
      <c r="G59" s="31" t="s">
        <v>86</v>
      </c>
      <c r="H59" s="32" t="s">
        <v>87</v>
      </c>
      <c r="I59" s="33">
        <v>1000</v>
      </c>
      <c r="J59" s="57">
        <v>1</v>
      </c>
      <c r="K59" s="11">
        <v>1</v>
      </c>
      <c r="L59" s="34"/>
      <c r="M59" s="35"/>
      <c r="N59" s="36"/>
      <c r="O59" s="37">
        <f>ROUND(ROUND(L59,4)*(1-M59),4)</f>
        <v>0</v>
      </c>
      <c r="P59" s="37">
        <f>ROUND(ROUND(O59,4)*(1+N59),4)</f>
        <v>0</v>
      </c>
      <c r="Q59" s="37">
        <f>ROUND($I59*O59,4)</f>
        <v>0</v>
      </c>
      <c r="R59" s="37">
        <f>ROUND($I59*P59,4)</f>
        <v>0</v>
      </c>
      <c r="S59" s="38"/>
      <c r="T59" s="38"/>
      <c r="U59" s="38"/>
      <c r="V59" s="38"/>
      <c r="W59" s="39"/>
    </row>
    <row r="60" spans="1:23" ht="51" x14ac:dyDescent="0.25">
      <c r="A60" s="52" t="s">
        <v>789</v>
      </c>
      <c r="B60" s="11">
        <v>3</v>
      </c>
      <c r="C60" s="31" t="s">
        <v>790</v>
      </c>
      <c r="D60" s="31" t="s">
        <v>779</v>
      </c>
      <c r="E60" s="31" t="s">
        <v>791</v>
      </c>
      <c r="F60" s="31" t="s">
        <v>86</v>
      </c>
      <c r="G60" s="31" t="s">
        <v>86</v>
      </c>
      <c r="H60" s="32" t="s">
        <v>87</v>
      </c>
      <c r="I60" s="33">
        <v>500</v>
      </c>
      <c r="J60" s="56"/>
      <c r="K60" s="11">
        <v>1</v>
      </c>
      <c r="L60" s="34"/>
      <c r="M60" s="35"/>
      <c r="N60" s="36"/>
      <c r="O60" s="37">
        <f>ROUND(ROUND(L60,4)*(1-M60),4)</f>
        <v>0</v>
      </c>
      <c r="P60" s="37">
        <f>ROUND(ROUND(O60,4)*(1+N60),4)</f>
        <v>0</v>
      </c>
      <c r="Q60" s="37">
        <f>ROUND($I60*O60,4)</f>
        <v>0</v>
      </c>
      <c r="R60" s="37">
        <f>ROUND($I60*P60,4)</f>
        <v>0</v>
      </c>
      <c r="S60" s="38"/>
      <c r="T60" s="38"/>
      <c r="U60" s="38"/>
      <c r="V60" s="38"/>
      <c r="W60" s="39"/>
    </row>
    <row r="61" spans="1:23" ht="51" x14ac:dyDescent="0.25">
      <c r="A61" s="52" t="s">
        <v>792</v>
      </c>
      <c r="B61" s="11">
        <v>4</v>
      </c>
      <c r="C61" s="31" t="s">
        <v>793</v>
      </c>
      <c r="D61" s="31" t="s">
        <v>794</v>
      </c>
      <c r="E61" s="31" t="s">
        <v>795</v>
      </c>
      <c r="F61" s="31" t="s">
        <v>86</v>
      </c>
      <c r="G61" s="31" t="s">
        <v>86</v>
      </c>
      <c r="H61" s="32" t="s">
        <v>87</v>
      </c>
      <c r="I61" s="33">
        <v>500</v>
      </c>
      <c r="J61" s="57">
        <v>1</v>
      </c>
      <c r="K61" s="11">
        <v>1</v>
      </c>
      <c r="L61" s="34"/>
      <c r="M61" s="35"/>
      <c r="N61" s="36"/>
      <c r="O61" s="37">
        <f>ROUND(ROUND(L61,4)*(1-M61),4)</f>
        <v>0</v>
      </c>
      <c r="P61" s="37">
        <f>ROUND(ROUND(O61,4)*(1+N61),4)</f>
        <v>0</v>
      </c>
      <c r="Q61" s="37">
        <f>ROUND($I61*O61,4)</f>
        <v>0</v>
      </c>
      <c r="R61" s="37">
        <f>ROUND($I61*P61,4)</f>
        <v>0</v>
      </c>
      <c r="S61" s="38"/>
      <c r="T61" s="38"/>
      <c r="U61" s="38"/>
      <c r="V61" s="38"/>
      <c r="W61" s="39"/>
    </row>
    <row r="62" spans="1:23" ht="51.75" thickBot="1" x14ac:dyDescent="0.3">
      <c r="A62" s="53" t="s">
        <v>796</v>
      </c>
      <c r="B62" s="13">
        <v>5</v>
      </c>
      <c r="C62" s="40" t="s">
        <v>797</v>
      </c>
      <c r="D62" s="40" t="s">
        <v>779</v>
      </c>
      <c r="E62" s="40" t="s">
        <v>798</v>
      </c>
      <c r="F62" s="40" t="s">
        <v>86</v>
      </c>
      <c r="G62" s="40" t="s">
        <v>86</v>
      </c>
      <c r="H62" s="41" t="s">
        <v>87</v>
      </c>
      <c r="I62" s="42">
        <v>300</v>
      </c>
      <c r="J62" s="58">
        <v>1</v>
      </c>
      <c r="K62" s="13">
        <v>1</v>
      </c>
      <c r="L62" s="43"/>
      <c r="M62" s="44"/>
      <c r="N62" s="45"/>
      <c r="O62" s="46">
        <f>ROUND(ROUND(L62,4)*(1-M62),4)</f>
        <v>0</v>
      </c>
      <c r="P62" s="46">
        <f>ROUND(ROUND(O62,4)*(1+N62),4)</f>
        <v>0</v>
      </c>
      <c r="Q62" s="46">
        <f>ROUND($I62*O62,4)</f>
        <v>0</v>
      </c>
      <c r="R62" s="46">
        <f>ROUND($I62*P62,4)</f>
        <v>0</v>
      </c>
      <c r="S62" s="47"/>
      <c r="T62" s="47"/>
      <c r="U62" s="47"/>
      <c r="V62" s="47"/>
      <c r="W62" s="48"/>
    </row>
    <row r="63" spans="1:23" ht="13.5" thickBot="1" x14ac:dyDescent="0.3">
      <c r="P63" s="59" t="s">
        <v>156</v>
      </c>
      <c r="Q63" s="60">
        <f>SUM(Q58:Q62)</f>
        <v>0</v>
      </c>
      <c r="R63" s="61">
        <f>SUM(R58:R62)</f>
        <v>0</v>
      </c>
    </row>
    <row r="65" spans="1:23" ht="13.5" thickBot="1" x14ac:dyDescent="0.3"/>
    <row r="66" spans="1:23" ht="13.5" thickBot="1" x14ac:dyDescent="0.3">
      <c r="A66" s="49" t="s">
        <v>54</v>
      </c>
      <c r="B66" s="54" t="s">
        <v>273</v>
      </c>
      <c r="C66" s="18" t="s">
        <v>799</v>
      </c>
      <c r="D66" s="18"/>
      <c r="E66" s="18"/>
      <c r="F66" s="18"/>
      <c r="G66" s="18"/>
      <c r="H66" s="18" t="s">
        <v>57</v>
      </c>
      <c r="I66" s="18"/>
      <c r="J66" s="8"/>
      <c r="K66" s="7"/>
      <c r="L66" s="18" t="s">
        <v>800</v>
      </c>
      <c r="M66" s="18"/>
      <c r="N66" s="18"/>
      <c r="O66" s="18"/>
      <c r="P66" s="18"/>
      <c r="Q66" s="18"/>
      <c r="R66" s="18"/>
      <c r="S66" s="18"/>
      <c r="T66" s="18"/>
      <c r="U66" s="18"/>
      <c r="V66" s="18"/>
      <c r="W66" s="8"/>
    </row>
    <row r="67" spans="1:23" ht="26.25" thickBot="1" x14ac:dyDescent="0.3">
      <c r="A67" s="50" t="s">
        <v>59</v>
      </c>
      <c r="B67" s="19" t="s">
        <v>60</v>
      </c>
      <c r="C67" s="20" t="s">
        <v>61</v>
      </c>
      <c r="D67" s="20" t="s">
        <v>62</v>
      </c>
      <c r="E67" s="20" t="s">
        <v>63</v>
      </c>
      <c r="F67" s="20" t="s">
        <v>64</v>
      </c>
      <c r="G67" s="20" t="s">
        <v>65</v>
      </c>
      <c r="H67" s="20" t="s">
        <v>66</v>
      </c>
      <c r="I67" s="20" t="s">
        <v>67</v>
      </c>
      <c r="J67" s="21" t="s">
        <v>68</v>
      </c>
      <c r="K67" s="19" t="s">
        <v>69</v>
      </c>
      <c r="L67" s="20" t="s">
        <v>70</v>
      </c>
      <c r="M67" s="20" t="s">
        <v>71</v>
      </c>
      <c r="N67" s="20" t="s">
        <v>72</v>
      </c>
      <c r="O67" s="20" t="s">
        <v>73</v>
      </c>
      <c r="P67" s="20" t="s">
        <v>74</v>
      </c>
      <c r="Q67" s="20" t="s">
        <v>75</v>
      </c>
      <c r="R67" s="20" t="s">
        <v>76</v>
      </c>
      <c r="S67" s="20" t="s">
        <v>77</v>
      </c>
      <c r="T67" s="20" t="s">
        <v>78</v>
      </c>
      <c r="U67" s="20" t="s">
        <v>79</v>
      </c>
      <c r="V67" s="20" t="s">
        <v>80</v>
      </c>
      <c r="W67" s="21" t="s">
        <v>81</v>
      </c>
    </row>
    <row r="68" spans="1:23" ht="115.5" thickBot="1" x14ac:dyDescent="0.3">
      <c r="A68" s="72" t="s">
        <v>801</v>
      </c>
      <c r="B68" s="73">
        <v>1</v>
      </c>
      <c r="C68" s="63" t="s">
        <v>802</v>
      </c>
      <c r="D68" s="63" t="s">
        <v>803</v>
      </c>
      <c r="E68" s="63" t="s">
        <v>804</v>
      </c>
      <c r="F68" s="63" t="s">
        <v>86</v>
      </c>
      <c r="G68" s="63" t="s">
        <v>86</v>
      </c>
      <c r="H68" s="64" t="s">
        <v>87</v>
      </c>
      <c r="I68" s="65">
        <v>1000</v>
      </c>
      <c r="J68" s="74">
        <v>1</v>
      </c>
      <c r="K68" s="73">
        <v>1</v>
      </c>
      <c r="L68" s="66"/>
      <c r="M68" s="67"/>
      <c r="N68" s="68"/>
      <c r="O68" s="69">
        <f>ROUND(ROUND(L68,4)*(1-M68),4)</f>
        <v>0</v>
      </c>
      <c r="P68" s="69">
        <f>ROUND(ROUND(O68,4)*(1+N68),4)</f>
        <v>0</v>
      </c>
      <c r="Q68" s="69">
        <f>ROUND($I68*O68,4)</f>
        <v>0</v>
      </c>
      <c r="R68" s="69">
        <f>ROUND($I68*P68,4)</f>
        <v>0</v>
      </c>
      <c r="S68" s="70"/>
      <c r="T68" s="70"/>
      <c r="U68" s="70"/>
      <c r="V68" s="70"/>
      <c r="W68" s="71"/>
    </row>
    <row r="69" spans="1:23" ht="13.5" thickBot="1" x14ac:dyDescent="0.3">
      <c r="P69" s="59" t="s">
        <v>156</v>
      </c>
      <c r="Q69" s="60">
        <f>SUM(Q68:Q68)</f>
        <v>0</v>
      </c>
      <c r="R69" s="61">
        <f>SUM(R68:R68)</f>
        <v>0</v>
      </c>
    </row>
    <row r="71" spans="1:23" ht="13.5" thickBot="1" x14ac:dyDescent="0.3"/>
    <row r="72" spans="1:23" ht="13.5" thickBot="1" x14ac:dyDescent="0.3">
      <c r="A72" s="49" t="s">
        <v>54</v>
      </c>
      <c r="B72" s="54" t="s">
        <v>487</v>
      </c>
      <c r="C72" s="18" t="s">
        <v>805</v>
      </c>
      <c r="D72" s="18"/>
      <c r="E72" s="18"/>
      <c r="F72" s="18"/>
      <c r="G72" s="18"/>
      <c r="H72" s="18" t="s">
        <v>57</v>
      </c>
      <c r="I72" s="18"/>
      <c r="J72" s="8"/>
      <c r="K72" s="7"/>
      <c r="L72" s="18" t="s">
        <v>806</v>
      </c>
      <c r="M72" s="18"/>
      <c r="N72" s="18"/>
      <c r="O72" s="18"/>
      <c r="P72" s="18"/>
      <c r="Q72" s="18"/>
      <c r="R72" s="18"/>
      <c r="S72" s="18"/>
      <c r="T72" s="18"/>
      <c r="U72" s="18"/>
      <c r="V72" s="18"/>
      <c r="W72" s="8"/>
    </row>
    <row r="73" spans="1:23" ht="26.25" thickBot="1" x14ac:dyDescent="0.3">
      <c r="A73" s="50" t="s">
        <v>59</v>
      </c>
      <c r="B73" s="19" t="s">
        <v>60</v>
      </c>
      <c r="C73" s="20" t="s">
        <v>61</v>
      </c>
      <c r="D73" s="20" t="s">
        <v>62</v>
      </c>
      <c r="E73" s="20" t="s">
        <v>63</v>
      </c>
      <c r="F73" s="20" t="s">
        <v>64</v>
      </c>
      <c r="G73" s="20" t="s">
        <v>65</v>
      </c>
      <c r="H73" s="20" t="s">
        <v>66</v>
      </c>
      <c r="I73" s="20" t="s">
        <v>67</v>
      </c>
      <c r="J73" s="21" t="s">
        <v>68</v>
      </c>
      <c r="K73" s="19" t="s">
        <v>69</v>
      </c>
      <c r="L73" s="20" t="s">
        <v>70</v>
      </c>
      <c r="M73" s="20" t="s">
        <v>71</v>
      </c>
      <c r="N73" s="20" t="s">
        <v>72</v>
      </c>
      <c r="O73" s="20" t="s">
        <v>73</v>
      </c>
      <c r="P73" s="20" t="s">
        <v>74</v>
      </c>
      <c r="Q73" s="20" t="s">
        <v>75</v>
      </c>
      <c r="R73" s="20" t="s">
        <v>76</v>
      </c>
      <c r="S73" s="20" t="s">
        <v>77</v>
      </c>
      <c r="T73" s="20" t="s">
        <v>78</v>
      </c>
      <c r="U73" s="20" t="s">
        <v>79</v>
      </c>
      <c r="V73" s="20" t="s">
        <v>80</v>
      </c>
      <c r="W73" s="21" t="s">
        <v>81</v>
      </c>
    </row>
    <row r="74" spans="1:23" ht="38.25" x14ac:dyDescent="0.25">
      <c r="A74" s="51" t="s">
        <v>807</v>
      </c>
      <c r="B74" s="9">
        <v>1</v>
      </c>
      <c r="C74" s="22" t="s">
        <v>808</v>
      </c>
      <c r="D74" s="22" t="s">
        <v>809</v>
      </c>
      <c r="E74" s="22" t="s">
        <v>810</v>
      </c>
      <c r="F74" s="22" t="s">
        <v>811</v>
      </c>
      <c r="G74" s="22" t="s">
        <v>812</v>
      </c>
      <c r="H74" s="23" t="s">
        <v>87</v>
      </c>
      <c r="I74" s="24">
        <v>600</v>
      </c>
      <c r="J74" s="55">
        <v>1</v>
      </c>
      <c r="K74" s="9">
        <v>1</v>
      </c>
      <c r="L74" s="25"/>
      <c r="M74" s="26"/>
      <c r="N74" s="27"/>
      <c r="O74" s="28">
        <f>ROUND(ROUND(L74,4)*(1-M74),4)</f>
        <v>0</v>
      </c>
      <c r="P74" s="28">
        <f>ROUND(ROUND(O74,4)*(1+N74),4)</f>
        <v>0</v>
      </c>
      <c r="Q74" s="28">
        <f>ROUND($I74*O74,4)</f>
        <v>0</v>
      </c>
      <c r="R74" s="28">
        <f>ROUND($I74*P74,4)</f>
        <v>0</v>
      </c>
      <c r="S74" s="29"/>
      <c r="T74" s="29"/>
      <c r="U74" s="29"/>
      <c r="V74" s="29"/>
      <c r="W74" s="30"/>
    </row>
    <row r="75" spans="1:23" ht="77.25" thickBot="1" x14ac:dyDescent="0.3">
      <c r="A75" s="53" t="s">
        <v>813</v>
      </c>
      <c r="B75" s="13">
        <v>2</v>
      </c>
      <c r="C75" s="40" t="s">
        <v>814</v>
      </c>
      <c r="D75" s="40" t="s">
        <v>809</v>
      </c>
      <c r="E75" s="40" t="s">
        <v>810</v>
      </c>
      <c r="F75" s="40" t="s">
        <v>815</v>
      </c>
      <c r="G75" s="40" t="s">
        <v>816</v>
      </c>
      <c r="H75" s="41" t="s">
        <v>87</v>
      </c>
      <c r="I75" s="42">
        <v>2000</v>
      </c>
      <c r="J75" s="58">
        <v>1</v>
      </c>
      <c r="K75" s="13">
        <v>1</v>
      </c>
      <c r="L75" s="43"/>
      <c r="M75" s="44"/>
      <c r="N75" s="45"/>
      <c r="O75" s="46">
        <f>ROUND(ROUND(L75,4)*(1-M75),4)</f>
        <v>0</v>
      </c>
      <c r="P75" s="46">
        <f>ROUND(ROUND(O75,4)*(1+N75),4)</f>
        <v>0</v>
      </c>
      <c r="Q75" s="46">
        <f>ROUND($I75*O75,4)</f>
        <v>0</v>
      </c>
      <c r="R75" s="46">
        <f>ROUND($I75*P75,4)</f>
        <v>0</v>
      </c>
      <c r="S75" s="47"/>
      <c r="T75" s="47"/>
      <c r="U75" s="47"/>
      <c r="V75" s="47"/>
      <c r="W75" s="48"/>
    </row>
    <row r="76" spans="1:23" ht="13.5" thickBot="1" x14ac:dyDescent="0.3">
      <c r="P76" s="59" t="s">
        <v>156</v>
      </c>
      <c r="Q76" s="60">
        <f>SUM(Q74:Q75)</f>
        <v>0</v>
      </c>
      <c r="R76" s="61">
        <f>SUM(R74:R75)</f>
        <v>0</v>
      </c>
    </row>
    <row r="78" spans="1:23" ht="13.5" thickBot="1" x14ac:dyDescent="0.3"/>
    <row r="79" spans="1:23" ht="13.5" thickBot="1" x14ac:dyDescent="0.3">
      <c r="A79" s="49" t="s">
        <v>54</v>
      </c>
      <c r="B79" s="54" t="s">
        <v>534</v>
      </c>
      <c r="C79" s="18" t="s">
        <v>817</v>
      </c>
      <c r="D79" s="18"/>
      <c r="E79" s="18"/>
      <c r="F79" s="18"/>
      <c r="G79" s="18"/>
      <c r="H79" s="18" t="s">
        <v>57</v>
      </c>
      <c r="I79" s="18"/>
      <c r="J79" s="8"/>
      <c r="K79" s="7"/>
      <c r="L79" s="18" t="s">
        <v>818</v>
      </c>
      <c r="M79" s="18"/>
      <c r="N79" s="18"/>
      <c r="O79" s="18"/>
      <c r="P79" s="18"/>
      <c r="Q79" s="18"/>
      <c r="R79" s="18"/>
      <c r="S79" s="18"/>
      <c r="T79" s="18"/>
      <c r="U79" s="18"/>
      <c r="V79" s="18"/>
      <c r="W79" s="8"/>
    </row>
    <row r="80" spans="1:23" ht="26.25" thickBot="1" x14ac:dyDescent="0.3">
      <c r="A80" s="50" t="s">
        <v>59</v>
      </c>
      <c r="B80" s="19" t="s">
        <v>60</v>
      </c>
      <c r="C80" s="20" t="s">
        <v>61</v>
      </c>
      <c r="D80" s="20" t="s">
        <v>62</v>
      </c>
      <c r="E80" s="20" t="s">
        <v>63</v>
      </c>
      <c r="F80" s="20" t="s">
        <v>64</v>
      </c>
      <c r="G80" s="20" t="s">
        <v>65</v>
      </c>
      <c r="H80" s="20" t="s">
        <v>66</v>
      </c>
      <c r="I80" s="20" t="s">
        <v>67</v>
      </c>
      <c r="J80" s="21" t="s">
        <v>68</v>
      </c>
      <c r="K80" s="19" t="s">
        <v>69</v>
      </c>
      <c r="L80" s="20" t="s">
        <v>70</v>
      </c>
      <c r="M80" s="20" t="s">
        <v>71</v>
      </c>
      <c r="N80" s="20" t="s">
        <v>72</v>
      </c>
      <c r="O80" s="20" t="s">
        <v>73</v>
      </c>
      <c r="P80" s="20" t="s">
        <v>74</v>
      </c>
      <c r="Q80" s="20" t="s">
        <v>75</v>
      </c>
      <c r="R80" s="20" t="s">
        <v>76</v>
      </c>
      <c r="S80" s="20" t="s">
        <v>77</v>
      </c>
      <c r="T80" s="20" t="s">
        <v>78</v>
      </c>
      <c r="U80" s="20" t="s">
        <v>79</v>
      </c>
      <c r="V80" s="20" t="s">
        <v>80</v>
      </c>
      <c r="W80" s="21" t="s">
        <v>81</v>
      </c>
    </row>
    <row r="81" spans="1:23" ht="102" x14ac:dyDescent="0.25">
      <c r="A81" s="51" t="s">
        <v>819</v>
      </c>
      <c r="B81" s="9">
        <v>1</v>
      </c>
      <c r="C81" s="22" t="s">
        <v>820</v>
      </c>
      <c r="D81" s="22" t="s">
        <v>821</v>
      </c>
      <c r="E81" s="22" t="s">
        <v>822</v>
      </c>
      <c r="F81" s="22" t="s">
        <v>86</v>
      </c>
      <c r="G81" s="22" t="s">
        <v>86</v>
      </c>
      <c r="H81" s="23" t="s">
        <v>87</v>
      </c>
      <c r="I81" s="24">
        <v>200</v>
      </c>
      <c r="J81" s="55">
        <v>1</v>
      </c>
      <c r="K81" s="9">
        <v>1</v>
      </c>
      <c r="L81" s="25"/>
      <c r="M81" s="26"/>
      <c r="N81" s="27"/>
      <c r="O81" s="28">
        <f>ROUND(ROUND(L81,4)*(1-M81),4)</f>
        <v>0</v>
      </c>
      <c r="P81" s="28">
        <f>ROUND(ROUND(O81,4)*(1+N81),4)</f>
        <v>0</v>
      </c>
      <c r="Q81" s="28">
        <f>ROUND($I81*O81,4)</f>
        <v>0</v>
      </c>
      <c r="R81" s="28">
        <f>ROUND($I81*P81,4)</f>
        <v>0</v>
      </c>
      <c r="S81" s="29"/>
      <c r="T81" s="29"/>
      <c r="U81" s="29"/>
      <c r="V81" s="29"/>
      <c r="W81" s="30"/>
    </row>
    <row r="82" spans="1:23" ht="115.5" thickBot="1" x14ac:dyDescent="0.3">
      <c r="A82" s="53" t="s">
        <v>823</v>
      </c>
      <c r="B82" s="13">
        <v>2</v>
      </c>
      <c r="C82" s="40" t="s">
        <v>824</v>
      </c>
      <c r="D82" s="40" t="s">
        <v>825</v>
      </c>
      <c r="E82" s="40" t="s">
        <v>822</v>
      </c>
      <c r="F82" s="40" t="s">
        <v>86</v>
      </c>
      <c r="G82" s="40" t="s">
        <v>86</v>
      </c>
      <c r="H82" s="41" t="s">
        <v>87</v>
      </c>
      <c r="I82" s="42">
        <v>400</v>
      </c>
      <c r="J82" s="58">
        <v>1</v>
      </c>
      <c r="K82" s="13">
        <v>1</v>
      </c>
      <c r="L82" s="43"/>
      <c r="M82" s="44"/>
      <c r="N82" s="45"/>
      <c r="O82" s="46">
        <f>ROUND(ROUND(L82,4)*(1-M82),4)</f>
        <v>0</v>
      </c>
      <c r="P82" s="46">
        <f>ROUND(ROUND(O82,4)*(1+N82),4)</f>
        <v>0</v>
      </c>
      <c r="Q82" s="46">
        <f>ROUND($I82*O82,4)</f>
        <v>0</v>
      </c>
      <c r="R82" s="46">
        <f>ROUND($I82*P82,4)</f>
        <v>0</v>
      </c>
      <c r="S82" s="47"/>
      <c r="T82" s="47"/>
      <c r="U82" s="47"/>
      <c r="V82" s="47"/>
      <c r="W82" s="48"/>
    </row>
    <row r="83" spans="1:23" ht="13.5" thickBot="1" x14ac:dyDescent="0.3">
      <c r="P83" s="59" t="s">
        <v>156</v>
      </c>
      <c r="Q83" s="60">
        <f>SUM(Q81:Q82)</f>
        <v>0</v>
      </c>
      <c r="R83" s="61">
        <f>SUM(R81:R82)</f>
        <v>0</v>
      </c>
    </row>
    <row r="85" spans="1:23" ht="13.5" thickBot="1" x14ac:dyDescent="0.3"/>
    <row r="86" spans="1:23" ht="13.5" thickBot="1" x14ac:dyDescent="0.3">
      <c r="A86" s="49" t="s">
        <v>54</v>
      </c>
      <c r="B86" s="54" t="s">
        <v>590</v>
      </c>
      <c r="C86" s="18" t="s">
        <v>826</v>
      </c>
      <c r="D86" s="18"/>
      <c r="E86" s="18"/>
      <c r="F86" s="18"/>
      <c r="G86" s="18"/>
      <c r="H86" s="18" t="s">
        <v>265</v>
      </c>
      <c r="I86" s="18"/>
      <c r="J86" s="8"/>
      <c r="K86" s="7"/>
      <c r="L86" s="18" t="s">
        <v>827</v>
      </c>
      <c r="M86" s="18"/>
      <c r="N86" s="18"/>
      <c r="O86" s="18"/>
      <c r="P86" s="18"/>
      <c r="Q86" s="18"/>
      <c r="R86" s="18"/>
      <c r="S86" s="18"/>
      <c r="T86" s="18"/>
      <c r="U86" s="18"/>
      <c r="V86" s="18"/>
      <c r="W86" s="8"/>
    </row>
    <row r="87" spans="1:23" ht="26.25" thickBot="1" x14ac:dyDescent="0.3">
      <c r="A87" s="50" t="s">
        <v>59</v>
      </c>
      <c r="B87" s="19" t="s">
        <v>60</v>
      </c>
      <c r="C87" s="20" t="s">
        <v>61</v>
      </c>
      <c r="D87" s="20" t="s">
        <v>62</v>
      </c>
      <c r="E87" s="20" t="s">
        <v>63</v>
      </c>
      <c r="F87" s="20" t="s">
        <v>64</v>
      </c>
      <c r="G87" s="20" t="s">
        <v>65</v>
      </c>
      <c r="H87" s="20" t="s">
        <v>66</v>
      </c>
      <c r="I87" s="20" t="s">
        <v>67</v>
      </c>
      <c r="J87" s="21" t="s">
        <v>68</v>
      </c>
      <c r="K87" s="19" t="s">
        <v>69</v>
      </c>
      <c r="L87" s="20" t="s">
        <v>70</v>
      </c>
      <c r="M87" s="20" t="s">
        <v>71</v>
      </c>
      <c r="N87" s="20" t="s">
        <v>72</v>
      </c>
      <c r="O87" s="20" t="s">
        <v>73</v>
      </c>
      <c r="P87" s="20" t="s">
        <v>74</v>
      </c>
      <c r="Q87" s="20" t="s">
        <v>75</v>
      </c>
      <c r="R87" s="20" t="s">
        <v>76</v>
      </c>
      <c r="S87" s="20" t="s">
        <v>77</v>
      </c>
      <c r="T87" s="20" t="s">
        <v>78</v>
      </c>
      <c r="U87" s="20" t="s">
        <v>79</v>
      </c>
      <c r="V87" s="20" t="s">
        <v>80</v>
      </c>
      <c r="W87" s="21" t="s">
        <v>81</v>
      </c>
    </row>
    <row r="88" spans="1:23" ht="25.5" x14ac:dyDescent="0.25">
      <c r="A88" s="51" t="s">
        <v>828</v>
      </c>
      <c r="B88" s="9">
        <v>1</v>
      </c>
      <c r="C88" s="22" t="s">
        <v>829</v>
      </c>
      <c r="D88" s="22" t="s">
        <v>278</v>
      </c>
      <c r="E88" s="22" t="s">
        <v>830</v>
      </c>
      <c r="F88" s="22" t="s">
        <v>86</v>
      </c>
      <c r="G88" s="22" t="s">
        <v>86</v>
      </c>
      <c r="H88" s="23" t="s">
        <v>831</v>
      </c>
      <c r="I88" s="24">
        <v>200</v>
      </c>
      <c r="J88" s="80"/>
      <c r="K88" s="9">
        <v>1</v>
      </c>
      <c r="L88" s="25"/>
      <c r="M88" s="26"/>
      <c r="N88" s="27"/>
      <c r="O88" s="28">
        <f>ROUND(ROUND(L88,4)*(1-M88),4)</f>
        <v>0</v>
      </c>
      <c r="P88" s="28">
        <f>ROUND(ROUND(O88,4)*(1+N88),4)</f>
        <v>0</v>
      </c>
      <c r="Q88" s="28">
        <f>ROUND($I88*O88,4)</f>
        <v>0</v>
      </c>
      <c r="R88" s="28">
        <f>ROUND($I88*P88,4)</f>
        <v>0</v>
      </c>
      <c r="S88" s="29"/>
      <c r="T88" s="29"/>
      <c r="U88" s="29"/>
      <c r="V88" s="29"/>
      <c r="W88" s="30"/>
    </row>
    <row r="89" spans="1:23" ht="25.5" x14ac:dyDescent="0.25">
      <c r="A89" s="52" t="s">
        <v>832</v>
      </c>
      <c r="B89" s="11">
        <v>2</v>
      </c>
      <c r="C89" s="31" t="s">
        <v>833</v>
      </c>
      <c r="D89" s="31" t="s">
        <v>278</v>
      </c>
      <c r="E89" s="31" t="s">
        <v>834</v>
      </c>
      <c r="F89" s="31" t="s">
        <v>86</v>
      </c>
      <c r="G89" s="31" t="s">
        <v>86</v>
      </c>
      <c r="H89" s="32" t="s">
        <v>835</v>
      </c>
      <c r="I89" s="33">
        <v>200</v>
      </c>
      <c r="J89" s="56"/>
      <c r="K89" s="11">
        <v>1</v>
      </c>
      <c r="L89" s="34"/>
      <c r="M89" s="35"/>
      <c r="N89" s="36"/>
      <c r="O89" s="37">
        <f>ROUND(ROUND(L89,4)*(1-M89),4)</f>
        <v>0</v>
      </c>
      <c r="P89" s="37">
        <f>ROUND(ROUND(O89,4)*(1+N89),4)</f>
        <v>0</v>
      </c>
      <c r="Q89" s="37">
        <f>ROUND($I89*O89,4)</f>
        <v>0</v>
      </c>
      <c r="R89" s="37">
        <f>ROUND($I89*P89,4)</f>
        <v>0</v>
      </c>
      <c r="S89" s="38"/>
      <c r="T89" s="38"/>
      <c r="U89" s="38"/>
      <c r="V89" s="38"/>
      <c r="W89" s="39"/>
    </row>
    <row r="90" spans="1:23" ht="38.25" x14ac:dyDescent="0.25">
      <c r="A90" s="52" t="s">
        <v>836</v>
      </c>
      <c r="B90" s="11">
        <v>3</v>
      </c>
      <c r="C90" s="31" t="s">
        <v>837</v>
      </c>
      <c r="D90" s="31" t="s">
        <v>779</v>
      </c>
      <c r="E90" s="31" t="s">
        <v>838</v>
      </c>
      <c r="F90" s="31" t="s">
        <v>86</v>
      </c>
      <c r="G90" s="31" t="s">
        <v>86</v>
      </c>
      <c r="H90" s="32" t="s">
        <v>831</v>
      </c>
      <c r="I90" s="33">
        <v>200</v>
      </c>
      <c r="J90" s="56"/>
      <c r="K90" s="11">
        <v>1</v>
      </c>
      <c r="L90" s="34"/>
      <c r="M90" s="35"/>
      <c r="N90" s="36"/>
      <c r="O90" s="37">
        <f>ROUND(ROUND(L90,4)*(1-M90),4)</f>
        <v>0</v>
      </c>
      <c r="P90" s="37">
        <f>ROUND(ROUND(O90,4)*(1+N90),4)</f>
        <v>0</v>
      </c>
      <c r="Q90" s="37">
        <f>ROUND($I90*O90,4)</f>
        <v>0</v>
      </c>
      <c r="R90" s="37">
        <f>ROUND($I90*P90,4)</f>
        <v>0</v>
      </c>
      <c r="S90" s="38"/>
      <c r="T90" s="38"/>
      <c r="U90" s="38"/>
      <c r="V90" s="38"/>
      <c r="W90" s="39"/>
    </row>
    <row r="91" spans="1:23" ht="165.75" x14ac:dyDescent="0.25">
      <c r="A91" s="52" t="s">
        <v>839</v>
      </c>
      <c r="B91" s="11">
        <v>4</v>
      </c>
      <c r="C91" s="31" t="s">
        <v>840</v>
      </c>
      <c r="D91" s="31" t="s">
        <v>841</v>
      </c>
      <c r="E91" s="31" t="s">
        <v>842</v>
      </c>
      <c r="F91" s="31" t="s">
        <v>86</v>
      </c>
      <c r="G91" s="31" t="s">
        <v>86</v>
      </c>
      <c r="H91" s="32" t="s">
        <v>831</v>
      </c>
      <c r="I91" s="33">
        <v>400</v>
      </c>
      <c r="J91" s="56"/>
      <c r="K91" s="11">
        <v>1</v>
      </c>
      <c r="L91" s="34"/>
      <c r="M91" s="35"/>
      <c r="N91" s="36"/>
      <c r="O91" s="37">
        <f>ROUND(ROUND(L91,4)*(1-M91),4)</f>
        <v>0</v>
      </c>
      <c r="P91" s="37">
        <f>ROUND(ROUND(O91,4)*(1+N91),4)</f>
        <v>0</v>
      </c>
      <c r="Q91" s="37">
        <f>ROUND($I91*O91,4)</f>
        <v>0</v>
      </c>
      <c r="R91" s="37">
        <f>ROUND($I91*P91,4)</f>
        <v>0</v>
      </c>
      <c r="S91" s="38"/>
      <c r="T91" s="38"/>
      <c r="U91" s="38"/>
      <c r="V91" s="38"/>
      <c r="W91" s="39"/>
    </row>
    <row r="92" spans="1:23" ht="153.75" thickBot="1" x14ac:dyDescent="0.3">
      <c r="A92" s="53" t="s">
        <v>843</v>
      </c>
      <c r="B92" s="13">
        <v>5</v>
      </c>
      <c r="C92" s="40" t="s">
        <v>844</v>
      </c>
      <c r="D92" s="40" t="s">
        <v>845</v>
      </c>
      <c r="E92" s="40" t="s">
        <v>846</v>
      </c>
      <c r="F92" s="40" t="s">
        <v>86</v>
      </c>
      <c r="G92" s="40" t="s">
        <v>86</v>
      </c>
      <c r="H92" s="41" t="s">
        <v>831</v>
      </c>
      <c r="I92" s="42">
        <v>200</v>
      </c>
      <c r="J92" s="62"/>
      <c r="K92" s="13">
        <v>1</v>
      </c>
      <c r="L92" s="43"/>
      <c r="M92" s="44"/>
      <c r="N92" s="45"/>
      <c r="O92" s="46">
        <f>ROUND(ROUND(L92,4)*(1-M92),4)</f>
        <v>0</v>
      </c>
      <c r="P92" s="46">
        <f>ROUND(ROUND(O92,4)*(1+N92),4)</f>
        <v>0</v>
      </c>
      <c r="Q92" s="46">
        <f>ROUND($I92*O92,4)</f>
        <v>0</v>
      </c>
      <c r="R92" s="46">
        <f>ROUND($I92*P92,4)</f>
        <v>0</v>
      </c>
      <c r="S92" s="47"/>
      <c r="T92" s="47"/>
      <c r="U92" s="47"/>
      <c r="V92" s="47"/>
      <c r="W92" s="48"/>
    </row>
    <row r="93" spans="1:23" ht="13.5" thickBot="1" x14ac:dyDescent="0.3">
      <c r="P93" s="59" t="s">
        <v>156</v>
      </c>
      <c r="Q93" s="60">
        <f>SUM(Q88:Q92)</f>
        <v>0</v>
      </c>
      <c r="R93" s="61">
        <f>SUM(R88:R92)</f>
        <v>0</v>
      </c>
    </row>
    <row r="95" spans="1:23" ht="13.5" thickBot="1" x14ac:dyDescent="0.3"/>
    <row r="96" spans="1:23" ht="13.5" thickBot="1" x14ac:dyDescent="0.3">
      <c r="A96" s="49" t="s">
        <v>54</v>
      </c>
      <c r="B96" s="54" t="s">
        <v>631</v>
      </c>
      <c r="C96" s="18" t="s">
        <v>847</v>
      </c>
      <c r="D96" s="18"/>
      <c r="E96" s="18"/>
      <c r="F96" s="18"/>
      <c r="G96" s="18"/>
      <c r="H96" s="18" t="s">
        <v>265</v>
      </c>
      <c r="I96" s="18"/>
      <c r="J96" s="8"/>
      <c r="K96" s="7"/>
      <c r="L96" s="18" t="s">
        <v>848</v>
      </c>
      <c r="M96" s="18"/>
      <c r="N96" s="18"/>
      <c r="O96" s="18"/>
      <c r="P96" s="18"/>
      <c r="Q96" s="18"/>
      <c r="R96" s="18"/>
      <c r="S96" s="18"/>
      <c r="T96" s="18"/>
      <c r="U96" s="18"/>
      <c r="V96" s="18"/>
      <c r="W96" s="8"/>
    </row>
    <row r="97" spans="1:23" ht="26.25" thickBot="1" x14ac:dyDescent="0.3">
      <c r="A97" s="50" t="s">
        <v>59</v>
      </c>
      <c r="B97" s="19" t="s">
        <v>60</v>
      </c>
      <c r="C97" s="20" t="s">
        <v>61</v>
      </c>
      <c r="D97" s="20" t="s">
        <v>62</v>
      </c>
      <c r="E97" s="20" t="s">
        <v>63</v>
      </c>
      <c r="F97" s="20" t="s">
        <v>64</v>
      </c>
      <c r="G97" s="20" t="s">
        <v>65</v>
      </c>
      <c r="H97" s="20" t="s">
        <v>66</v>
      </c>
      <c r="I97" s="20" t="s">
        <v>67</v>
      </c>
      <c r="J97" s="21" t="s">
        <v>68</v>
      </c>
      <c r="K97" s="19" t="s">
        <v>69</v>
      </c>
      <c r="L97" s="20" t="s">
        <v>70</v>
      </c>
      <c r="M97" s="20" t="s">
        <v>71</v>
      </c>
      <c r="N97" s="20" t="s">
        <v>72</v>
      </c>
      <c r="O97" s="20" t="s">
        <v>73</v>
      </c>
      <c r="P97" s="20" t="s">
        <v>74</v>
      </c>
      <c r="Q97" s="20" t="s">
        <v>75</v>
      </c>
      <c r="R97" s="20" t="s">
        <v>76</v>
      </c>
      <c r="S97" s="20" t="s">
        <v>77</v>
      </c>
      <c r="T97" s="20" t="s">
        <v>78</v>
      </c>
      <c r="U97" s="20" t="s">
        <v>79</v>
      </c>
      <c r="V97" s="20" t="s">
        <v>80</v>
      </c>
      <c r="W97" s="21" t="s">
        <v>81</v>
      </c>
    </row>
    <row r="98" spans="1:23" ht="51" x14ac:dyDescent="0.25">
      <c r="A98" s="51" t="s">
        <v>849</v>
      </c>
      <c r="B98" s="9">
        <v>1</v>
      </c>
      <c r="C98" s="22" t="s">
        <v>850</v>
      </c>
      <c r="D98" s="22" t="s">
        <v>851</v>
      </c>
      <c r="E98" s="22" t="s">
        <v>86</v>
      </c>
      <c r="F98" s="22" t="s">
        <v>86</v>
      </c>
      <c r="G98" s="22" t="s">
        <v>852</v>
      </c>
      <c r="H98" s="23" t="s">
        <v>87</v>
      </c>
      <c r="I98" s="24">
        <v>6</v>
      </c>
      <c r="J98" s="80"/>
      <c r="K98" s="9">
        <v>1</v>
      </c>
      <c r="L98" s="25"/>
      <c r="M98" s="26"/>
      <c r="N98" s="27"/>
      <c r="O98" s="28">
        <f>ROUND(ROUND(L98,4)*(1-M98),4)</f>
        <v>0</v>
      </c>
      <c r="P98" s="28">
        <f>ROUND(ROUND(O98,4)*(1+N98),4)</f>
        <v>0</v>
      </c>
      <c r="Q98" s="28">
        <f>ROUND($I98*O98,4)</f>
        <v>0</v>
      </c>
      <c r="R98" s="28">
        <f>ROUND($I98*P98,4)</f>
        <v>0</v>
      </c>
      <c r="S98" s="29"/>
      <c r="T98" s="29"/>
      <c r="U98" s="29"/>
      <c r="V98" s="29"/>
      <c r="W98" s="30"/>
    </row>
    <row r="99" spans="1:23" x14ac:dyDescent="0.25">
      <c r="A99" s="52" t="s">
        <v>853</v>
      </c>
      <c r="B99" s="11">
        <v>2</v>
      </c>
      <c r="C99" s="31" t="s">
        <v>854</v>
      </c>
      <c r="D99" s="31" t="s">
        <v>86</v>
      </c>
      <c r="E99" s="31" t="s">
        <v>86</v>
      </c>
      <c r="F99" s="31" t="s">
        <v>86</v>
      </c>
      <c r="G99" s="31" t="s">
        <v>86</v>
      </c>
      <c r="H99" s="32" t="s">
        <v>831</v>
      </c>
      <c r="I99" s="33">
        <v>2000</v>
      </c>
      <c r="J99" s="56"/>
      <c r="K99" s="11">
        <v>1</v>
      </c>
      <c r="L99" s="34"/>
      <c r="M99" s="35"/>
      <c r="N99" s="36"/>
      <c r="O99" s="37">
        <f>ROUND(ROUND(L99,4)*(1-M99),4)</f>
        <v>0</v>
      </c>
      <c r="P99" s="37">
        <f>ROUND(ROUND(O99,4)*(1+N99),4)</f>
        <v>0</v>
      </c>
      <c r="Q99" s="37">
        <f>ROUND($I99*O99,4)</f>
        <v>0</v>
      </c>
      <c r="R99" s="37">
        <f>ROUND($I99*P99,4)</f>
        <v>0</v>
      </c>
      <c r="S99" s="38"/>
      <c r="T99" s="38"/>
      <c r="U99" s="38"/>
      <c r="V99" s="38"/>
      <c r="W99" s="39"/>
    </row>
    <row r="100" spans="1:23" x14ac:dyDescent="0.25">
      <c r="A100" s="52" t="s">
        <v>855</v>
      </c>
      <c r="B100" s="11">
        <v>3</v>
      </c>
      <c r="C100" s="31" t="s">
        <v>856</v>
      </c>
      <c r="D100" s="31" t="s">
        <v>86</v>
      </c>
      <c r="E100" s="31" t="s">
        <v>86</v>
      </c>
      <c r="F100" s="31" t="s">
        <v>86</v>
      </c>
      <c r="G100" s="31" t="s">
        <v>86</v>
      </c>
      <c r="H100" s="32" t="s">
        <v>831</v>
      </c>
      <c r="I100" s="33">
        <v>200</v>
      </c>
      <c r="J100" s="56"/>
      <c r="K100" s="11">
        <v>1</v>
      </c>
      <c r="L100" s="34"/>
      <c r="M100" s="35"/>
      <c r="N100" s="36"/>
      <c r="O100" s="37">
        <f>ROUND(ROUND(L100,4)*(1-M100),4)</f>
        <v>0</v>
      </c>
      <c r="P100" s="37">
        <f>ROUND(ROUND(O100,4)*(1+N100),4)</f>
        <v>0</v>
      </c>
      <c r="Q100" s="37">
        <f>ROUND($I100*O100,4)</f>
        <v>0</v>
      </c>
      <c r="R100" s="37">
        <f>ROUND($I100*P100,4)</f>
        <v>0</v>
      </c>
      <c r="S100" s="38"/>
      <c r="T100" s="38"/>
      <c r="U100" s="38"/>
      <c r="V100" s="38"/>
      <c r="W100" s="39"/>
    </row>
    <row r="101" spans="1:23" ht="25.5" x14ac:dyDescent="0.25">
      <c r="A101" s="52" t="s">
        <v>857</v>
      </c>
      <c r="B101" s="11">
        <v>4</v>
      </c>
      <c r="C101" s="31" t="s">
        <v>858</v>
      </c>
      <c r="D101" s="31" t="s">
        <v>859</v>
      </c>
      <c r="E101" s="31" t="s">
        <v>838</v>
      </c>
      <c r="F101" s="31" t="s">
        <v>859</v>
      </c>
      <c r="G101" s="31" t="s">
        <v>860</v>
      </c>
      <c r="H101" s="32" t="s">
        <v>835</v>
      </c>
      <c r="I101" s="33">
        <v>40</v>
      </c>
      <c r="J101" s="56"/>
      <c r="K101" s="11">
        <v>1</v>
      </c>
      <c r="L101" s="34"/>
      <c r="M101" s="35"/>
      <c r="N101" s="36"/>
      <c r="O101" s="37">
        <f>ROUND(ROUND(L101,4)*(1-M101),4)</f>
        <v>0</v>
      </c>
      <c r="P101" s="37">
        <f>ROUND(ROUND(O101,4)*(1+N101),4)</f>
        <v>0</v>
      </c>
      <c r="Q101" s="37">
        <f>ROUND($I101*O101,4)</f>
        <v>0</v>
      </c>
      <c r="R101" s="37">
        <f>ROUND($I101*P101,4)</f>
        <v>0</v>
      </c>
      <c r="S101" s="38"/>
      <c r="T101" s="38"/>
      <c r="U101" s="38"/>
      <c r="V101" s="38"/>
      <c r="W101" s="39"/>
    </row>
    <row r="102" spans="1:23" ht="38.25" x14ac:dyDescent="0.25">
      <c r="A102" s="52" t="s">
        <v>861</v>
      </c>
      <c r="B102" s="11">
        <v>5</v>
      </c>
      <c r="C102" s="31" t="s">
        <v>862</v>
      </c>
      <c r="D102" s="31" t="s">
        <v>863</v>
      </c>
      <c r="E102" s="31" t="s">
        <v>86</v>
      </c>
      <c r="F102" s="31" t="s">
        <v>86</v>
      </c>
      <c r="G102" s="31" t="s">
        <v>86</v>
      </c>
      <c r="H102" s="32" t="s">
        <v>87</v>
      </c>
      <c r="I102" s="33">
        <v>1000</v>
      </c>
      <c r="J102" s="56"/>
      <c r="K102" s="11">
        <v>1</v>
      </c>
      <c r="L102" s="34"/>
      <c r="M102" s="35"/>
      <c r="N102" s="36"/>
      <c r="O102" s="37">
        <f>ROUND(ROUND(L102,4)*(1-M102),4)</f>
        <v>0</v>
      </c>
      <c r="P102" s="37">
        <f>ROUND(ROUND(O102,4)*(1+N102),4)</f>
        <v>0</v>
      </c>
      <c r="Q102" s="37">
        <f>ROUND($I102*O102,4)</f>
        <v>0</v>
      </c>
      <c r="R102" s="37">
        <f>ROUND($I102*P102,4)</f>
        <v>0</v>
      </c>
      <c r="S102" s="38"/>
      <c r="T102" s="38"/>
      <c r="U102" s="38"/>
      <c r="V102" s="38"/>
      <c r="W102" s="39"/>
    </row>
    <row r="103" spans="1:23" ht="38.25" x14ac:dyDescent="0.25">
      <c r="A103" s="52" t="s">
        <v>864</v>
      </c>
      <c r="B103" s="11">
        <v>6</v>
      </c>
      <c r="C103" s="31" t="s">
        <v>865</v>
      </c>
      <c r="D103" s="31" t="s">
        <v>863</v>
      </c>
      <c r="E103" s="31" t="s">
        <v>86</v>
      </c>
      <c r="F103" s="31" t="s">
        <v>86</v>
      </c>
      <c r="G103" s="31" t="s">
        <v>86</v>
      </c>
      <c r="H103" s="32" t="s">
        <v>87</v>
      </c>
      <c r="I103" s="33">
        <v>3000</v>
      </c>
      <c r="J103" s="56"/>
      <c r="K103" s="11">
        <v>1</v>
      </c>
      <c r="L103" s="34"/>
      <c r="M103" s="35"/>
      <c r="N103" s="36"/>
      <c r="O103" s="37">
        <f>ROUND(ROUND(L103,4)*(1-M103),4)</f>
        <v>0</v>
      </c>
      <c r="P103" s="37">
        <f>ROUND(ROUND(O103,4)*(1+N103),4)</f>
        <v>0</v>
      </c>
      <c r="Q103" s="37">
        <f>ROUND($I103*O103,4)</f>
        <v>0</v>
      </c>
      <c r="R103" s="37">
        <f>ROUND($I103*P103,4)</f>
        <v>0</v>
      </c>
      <c r="S103" s="38"/>
      <c r="T103" s="38"/>
      <c r="U103" s="38"/>
      <c r="V103" s="38"/>
      <c r="W103" s="39"/>
    </row>
    <row r="104" spans="1:23" ht="38.25" x14ac:dyDescent="0.25">
      <c r="A104" s="52" t="s">
        <v>866</v>
      </c>
      <c r="B104" s="11">
        <v>7</v>
      </c>
      <c r="C104" s="31" t="s">
        <v>867</v>
      </c>
      <c r="D104" s="31" t="s">
        <v>863</v>
      </c>
      <c r="E104" s="31" t="s">
        <v>86</v>
      </c>
      <c r="F104" s="31" t="s">
        <v>86</v>
      </c>
      <c r="G104" s="31" t="s">
        <v>86</v>
      </c>
      <c r="H104" s="32" t="s">
        <v>87</v>
      </c>
      <c r="I104" s="33">
        <v>3000</v>
      </c>
      <c r="J104" s="56"/>
      <c r="K104" s="11">
        <v>1</v>
      </c>
      <c r="L104" s="34"/>
      <c r="M104" s="35"/>
      <c r="N104" s="36"/>
      <c r="O104" s="37">
        <f>ROUND(ROUND(L104,4)*(1-M104),4)</f>
        <v>0</v>
      </c>
      <c r="P104" s="37">
        <f>ROUND(ROUND(O104,4)*(1+N104),4)</f>
        <v>0</v>
      </c>
      <c r="Q104" s="37">
        <f>ROUND($I104*O104,4)</f>
        <v>0</v>
      </c>
      <c r="R104" s="37">
        <f>ROUND($I104*P104,4)</f>
        <v>0</v>
      </c>
      <c r="S104" s="38"/>
      <c r="T104" s="38"/>
      <c r="U104" s="38"/>
      <c r="V104" s="38"/>
      <c r="W104" s="39"/>
    </row>
    <row r="105" spans="1:23" ht="63.75" x14ac:dyDescent="0.25">
      <c r="A105" s="52" t="s">
        <v>868</v>
      </c>
      <c r="B105" s="11">
        <v>8</v>
      </c>
      <c r="C105" s="31" t="s">
        <v>869</v>
      </c>
      <c r="D105" s="31" t="s">
        <v>870</v>
      </c>
      <c r="E105" s="31" t="s">
        <v>86</v>
      </c>
      <c r="F105" s="31" t="s">
        <v>86</v>
      </c>
      <c r="G105" s="31" t="s">
        <v>86</v>
      </c>
      <c r="H105" s="32" t="s">
        <v>87</v>
      </c>
      <c r="I105" s="33">
        <v>1000</v>
      </c>
      <c r="J105" s="56"/>
      <c r="K105" s="11">
        <v>1</v>
      </c>
      <c r="L105" s="34"/>
      <c r="M105" s="35"/>
      <c r="N105" s="36"/>
      <c r="O105" s="37">
        <f>ROUND(ROUND(L105,4)*(1-M105),4)</f>
        <v>0</v>
      </c>
      <c r="P105" s="37">
        <f>ROUND(ROUND(O105,4)*(1+N105),4)</f>
        <v>0</v>
      </c>
      <c r="Q105" s="37">
        <f>ROUND($I105*O105,4)</f>
        <v>0</v>
      </c>
      <c r="R105" s="37">
        <f>ROUND($I105*P105,4)</f>
        <v>0</v>
      </c>
      <c r="S105" s="38"/>
      <c r="T105" s="38"/>
      <c r="U105" s="38"/>
      <c r="V105" s="38"/>
      <c r="W105" s="39"/>
    </row>
    <row r="106" spans="1:23" x14ac:dyDescent="0.25">
      <c r="A106" s="52" t="s">
        <v>871</v>
      </c>
      <c r="B106" s="11">
        <v>9</v>
      </c>
      <c r="C106" s="31" t="s">
        <v>872</v>
      </c>
      <c r="D106" s="31" t="s">
        <v>851</v>
      </c>
      <c r="E106" s="31" t="s">
        <v>86</v>
      </c>
      <c r="F106" s="31" t="s">
        <v>86</v>
      </c>
      <c r="G106" s="31" t="s">
        <v>86</v>
      </c>
      <c r="H106" s="32" t="s">
        <v>87</v>
      </c>
      <c r="I106" s="33">
        <v>6</v>
      </c>
      <c r="J106" s="56"/>
      <c r="K106" s="11">
        <v>1</v>
      </c>
      <c r="L106" s="34"/>
      <c r="M106" s="35"/>
      <c r="N106" s="36"/>
      <c r="O106" s="37">
        <f>ROUND(ROUND(L106,4)*(1-M106),4)</f>
        <v>0</v>
      </c>
      <c r="P106" s="37">
        <f>ROUND(ROUND(O106,4)*(1+N106),4)</f>
        <v>0</v>
      </c>
      <c r="Q106" s="37">
        <f>ROUND($I106*O106,4)</f>
        <v>0</v>
      </c>
      <c r="R106" s="37">
        <f>ROUND($I106*P106,4)</f>
        <v>0</v>
      </c>
      <c r="S106" s="38"/>
      <c r="T106" s="38"/>
      <c r="U106" s="38"/>
      <c r="V106" s="38"/>
      <c r="W106" s="39"/>
    </row>
    <row r="107" spans="1:23" x14ac:dyDescent="0.25">
      <c r="A107" s="52" t="s">
        <v>873</v>
      </c>
      <c r="B107" s="11">
        <v>10</v>
      </c>
      <c r="C107" s="31" t="s">
        <v>874</v>
      </c>
      <c r="D107" s="31" t="s">
        <v>851</v>
      </c>
      <c r="E107" s="31" t="s">
        <v>86</v>
      </c>
      <c r="F107" s="31" t="s">
        <v>86</v>
      </c>
      <c r="G107" s="31" t="s">
        <v>86</v>
      </c>
      <c r="H107" s="32" t="s">
        <v>87</v>
      </c>
      <c r="I107" s="33">
        <v>4</v>
      </c>
      <c r="J107" s="56"/>
      <c r="K107" s="11">
        <v>1</v>
      </c>
      <c r="L107" s="34"/>
      <c r="M107" s="35"/>
      <c r="N107" s="36"/>
      <c r="O107" s="37">
        <f>ROUND(ROUND(L107,4)*(1-M107),4)</f>
        <v>0</v>
      </c>
      <c r="P107" s="37">
        <f>ROUND(ROUND(O107,4)*(1+N107),4)</f>
        <v>0</v>
      </c>
      <c r="Q107" s="37">
        <f>ROUND($I107*O107,4)</f>
        <v>0</v>
      </c>
      <c r="R107" s="37">
        <f>ROUND($I107*P107,4)</f>
        <v>0</v>
      </c>
      <c r="S107" s="38"/>
      <c r="T107" s="38"/>
      <c r="U107" s="38"/>
      <c r="V107" s="38"/>
      <c r="W107" s="39"/>
    </row>
    <row r="108" spans="1:23" ht="25.5" x14ac:dyDescent="0.25">
      <c r="A108" s="52" t="s">
        <v>875</v>
      </c>
      <c r="B108" s="11">
        <v>11</v>
      </c>
      <c r="C108" s="31" t="s">
        <v>876</v>
      </c>
      <c r="D108" s="31" t="s">
        <v>851</v>
      </c>
      <c r="E108" s="31" t="s">
        <v>86</v>
      </c>
      <c r="F108" s="31" t="s">
        <v>86</v>
      </c>
      <c r="G108" s="31" t="s">
        <v>86</v>
      </c>
      <c r="H108" s="32" t="s">
        <v>87</v>
      </c>
      <c r="I108" s="33">
        <v>100</v>
      </c>
      <c r="J108" s="56"/>
      <c r="K108" s="11">
        <v>1</v>
      </c>
      <c r="L108" s="34"/>
      <c r="M108" s="35"/>
      <c r="N108" s="36"/>
      <c r="O108" s="37">
        <f>ROUND(ROUND(L108,4)*(1-M108),4)</f>
        <v>0</v>
      </c>
      <c r="P108" s="37">
        <f>ROUND(ROUND(O108,4)*(1+N108),4)</f>
        <v>0</v>
      </c>
      <c r="Q108" s="37">
        <f>ROUND($I108*O108,4)</f>
        <v>0</v>
      </c>
      <c r="R108" s="37">
        <f>ROUND($I108*P108,4)</f>
        <v>0</v>
      </c>
      <c r="S108" s="38"/>
      <c r="T108" s="38"/>
      <c r="U108" s="38"/>
      <c r="V108" s="38"/>
      <c r="W108" s="39"/>
    </row>
    <row r="109" spans="1:23" x14ac:dyDescent="0.25">
      <c r="A109" s="52" t="s">
        <v>877</v>
      </c>
      <c r="B109" s="11">
        <v>12</v>
      </c>
      <c r="C109" s="31" t="s">
        <v>878</v>
      </c>
      <c r="D109" s="31" t="s">
        <v>851</v>
      </c>
      <c r="E109" s="31" t="s">
        <v>86</v>
      </c>
      <c r="F109" s="31" t="s">
        <v>86</v>
      </c>
      <c r="G109" s="31" t="s">
        <v>86</v>
      </c>
      <c r="H109" s="32" t="s">
        <v>87</v>
      </c>
      <c r="I109" s="33">
        <v>20</v>
      </c>
      <c r="J109" s="56"/>
      <c r="K109" s="11">
        <v>1</v>
      </c>
      <c r="L109" s="34"/>
      <c r="M109" s="35"/>
      <c r="N109" s="36"/>
      <c r="O109" s="37">
        <f>ROUND(ROUND(L109,4)*(1-M109),4)</f>
        <v>0</v>
      </c>
      <c r="P109" s="37">
        <f>ROUND(ROUND(O109,4)*(1+N109),4)</f>
        <v>0</v>
      </c>
      <c r="Q109" s="37">
        <f>ROUND($I109*O109,4)</f>
        <v>0</v>
      </c>
      <c r="R109" s="37">
        <f>ROUND($I109*P109,4)</f>
        <v>0</v>
      </c>
      <c r="S109" s="38"/>
      <c r="T109" s="38"/>
      <c r="U109" s="38"/>
      <c r="V109" s="38"/>
      <c r="W109" s="39"/>
    </row>
    <row r="110" spans="1:23" x14ac:dyDescent="0.25">
      <c r="A110" s="52" t="s">
        <v>879</v>
      </c>
      <c r="B110" s="11">
        <v>13</v>
      </c>
      <c r="C110" s="31" t="s">
        <v>880</v>
      </c>
      <c r="D110" s="31" t="s">
        <v>881</v>
      </c>
      <c r="E110" s="31" t="s">
        <v>86</v>
      </c>
      <c r="F110" s="31" t="s">
        <v>86</v>
      </c>
      <c r="G110" s="31" t="s">
        <v>86</v>
      </c>
      <c r="H110" s="32" t="s">
        <v>87</v>
      </c>
      <c r="I110" s="33">
        <v>14</v>
      </c>
      <c r="J110" s="56"/>
      <c r="K110" s="11">
        <v>1</v>
      </c>
      <c r="L110" s="34"/>
      <c r="M110" s="35"/>
      <c r="N110" s="36"/>
      <c r="O110" s="37">
        <f>ROUND(ROUND(L110,4)*(1-M110),4)</f>
        <v>0</v>
      </c>
      <c r="P110" s="37">
        <f>ROUND(ROUND(O110,4)*(1+N110),4)</f>
        <v>0</v>
      </c>
      <c r="Q110" s="37">
        <f>ROUND($I110*O110,4)</f>
        <v>0</v>
      </c>
      <c r="R110" s="37">
        <f>ROUND($I110*P110,4)</f>
        <v>0</v>
      </c>
      <c r="S110" s="38"/>
      <c r="T110" s="38"/>
      <c r="U110" s="38"/>
      <c r="V110" s="38"/>
      <c r="W110" s="39"/>
    </row>
    <row r="111" spans="1:23" x14ac:dyDescent="0.25">
      <c r="A111" s="52" t="s">
        <v>882</v>
      </c>
      <c r="B111" s="11">
        <v>14</v>
      </c>
      <c r="C111" s="31" t="s">
        <v>883</v>
      </c>
      <c r="D111" s="31" t="s">
        <v>881</v>
      </c>
      <c r="E111" s="31" t="s">
        <v>86</v>
      </c>
      <c r="F111" s="31" t="s">
        <v>86</v>
      </c>
      <c r="G111" s="31" t="s">
        <v>86</v>
      </c>
      <c r="H111" s="32" t="s">
        <v>87</v>
      </c>
      <c r="I111" s="33">
        <v>6</v>
      </c>
      <c r="J111" s="56"/>
      <c r="K111" s="11">
        <v>1</v>
      </c>
      <c r="L111" s="34"/>
      <c r="M111" s="35"/>
      <c r="N111" s="36"/>
      <c r="O111" s="37">
        <f>ROUND(ROUND(L111,4)*(1-M111),4)</f>
        <v>0</v>
      </c>
      <c r="P111" s="37">
        <f>ROUND(ROUND(O111,4)*(1+N111),4)</f>
        <v>0</v>
      </c>
      <c r="Q111" s="37">
        <f>ROUND($I111*O111,4)</f>
        <v>0</v>
      </c>
      <c r="R111" s="37">
        <f>ROUND($I111*P111,4)</f>
        <v>0</v>
      </c>
      <c r="S111" s="38"/>
      <c r="T111" s="38"/>
      <c r="U111" s="38"/>
      <c r="V111" s="38"/>
      <c r="W111" s="39"/>
    </row>
    <row r="112" spans="1:23" x14ac:dyDescent="0.25">
      <c r="A112" s="52" t="s">
        <v>884</v>
      </c>
      <c r="B112" s="11">
        <v>15</v>
      </c>
      <c r="C112" s="31" t="s">
        <v>885</v>
      </c>
      <c r="D112" s="31" t="s">
        <v>886</v>
      </c>
      <c r="E112" s="31" t="s">
        <v>86</v>
      </c>
      <c r="F112" s="31" t="s">
        <v>86</v>
      </c>
      <c r="G112" s="31" t="s">
        <v>86</v>
      </c>
      <c r="H112" s="32" t="s">
        <v>87</v>
      </c>
      <c r="I112" s="33">
        <v>30</v>
      </c>
      <c r="J112" s="56"/>
      <c r="K112" s="11">
        <v>1</v>
      </c>
      <c r="L112" s="34"/>
      <c r="M112" s="35"/>
      <c r="N112" s="36"/>
      <c r="O112" s="37">
        <f>ROUND(ROUND(L112,4)*(1-M112),4)</f>
        <v>0</v>
      </c>
      <c r="P112" s="37">
        <f>ROUND(ROUND(O112,4)*(1+N112),4)</f>
        <v>0</v>
      </c>
      <c r="Q112" s="37">
        <f>ROUND($I112*O112,4)</f>
        <v>0</v>
      </c>
      <c r="R112" s="37">
        <f>ROUND($I112*P112,4)</f>
        <v>0</v>
      </c>
      <c r="S112" s="38"/>
      <c r="T112" s="38"/>
      <c r="U112" s="38"/>
      <c r="V112" s="38"/>
      <c r="W112" s="39"/>
    </row>
    <row r="113" spans="1:23" x14ac:dyDescent="0.25">
      <c r="A113" s="52" t="s">
        <v>887</v>
      </c>
      <c r="B113" s="11">
        <v>16</v>
      </c>
      <c r="C113" s="31" t="s">
        <v>888</v>
      </c>
      <c r="D113" s="31" t="s">
        <v>886</v>
      </c>
      <c r="E113" s="31" t="s">
        <v>86</v>
      </c>
      <c r="F113" s="31" t="s">
        <v>86</v>
      </c>
      <c r="G113" s="31" t="s">
        <v>86</v>
      </c>
      <c r="H113" s="32" t="s">
        <v>87</v>
      </c>
      <c r="I113" s="33">
        <v>10</v>
      </c>
      <c r="J113" s="56"/>
      <c r="K113" s="11">
        <v>1</v>
      </c>
      <c r="L113" s="34"/>
      <c r="M113" s="35"/>
      <c r="N113" s="36"/>
      <c r="O113" s="37">
        <f>ROUND(ROUND(L113,4)*(1-M113),4)</f>
        <v>0</v>
      </c>
      <c r="P113" s="37">
        <f>ROUND(ROUND(O113,4)*(1+N113),4)</f>
        <v>0</v>
      </c>
      <c r="Q113" s="37">
        <f>ROUND($I113*O113,4)</f>
        <v>0</v>
      </c>
      <c r="R113" s="37">
        <f>ROUND($I113*P113,4)</f>
        <v>0</v>
      </c>
      <c r="S113" s="38"/>
      <c r="T113" s="38"/>
      <c r="U113" s="38"/>
      <c r="V113" s="38"/>
      <c r="W113" s="39"/>
    </row>
    <row r="114" spans="1:23" x14ac:dyDescent="0.25">
      <c r="A114" s="52" t="s">
        <v>889</v>
      </c>
      <c r="B114" s="11">
        <v>17</v>
      </c>
      <c r="C114" s="31" t="s">
        <v>890</v>
      </c>
      <c r="D114" s="31" t="s">
        <v>891</v>
      </c>
      <c r="E114" s="31" t="s">
        <v>86</v>
      </c>
      <c r="F114" s="31" t="s">
        <v>86</v>
      </c>
      <c r="G114" s="31" t="s">
        <v>86</v>
      </c>
      <c r="H114" s="32" t="s">
        <v>87</v>
      </c>
      <c r="I114" s="33">
        <v>10</v>
      </c>
      <c r="J114" s="56"/>
      <c r="K114" s="11">
        <v>1</v>
      </c>
      <c r="L114" s="34"/>
      <c r="M114" s="35"/>
      <c r="N114" s="36"/>
      <c r="O114" s="37">
        <f>ROUND(ROUND(L114,4)*(1-M114),4)</f>
        <v>0</v>
      </c>
      <c r="P114" s="37">
        <f>ROUND(ROUND(O114,4)*(1+N114),4)</f>
        <v>0</v>
      </c>
      <c r="Q114" s="37">
        <f>ROUND($I114*O114,4)</f>
        <v>0</v>
      </c>
      <c r="R114" s="37">
        <f>ROUND($I114*P114,4)</f>
        <v>0</v>
      </c>
      <c r="S114" s="38"/>
      <c r="T114" s="38"/>
      <c r="U114" s="38"/>
      <c r="V114" s="38"/>
      <c r="W114" s="39"/>
    </row>
    <row r="115" spans="1:23" x14ac:dyDescent="0.25">
      <c r="A115" s="52" t="s">
        <v>892</v>
      </c>
      <c r="B115" s="11">
        <v>18</v>
      </c>
      <c r="C115" s="31" t="s">
        <v>893</v>
      </c>
      <c r="D115" s="31" t="s">
        <v>86</v>
      </c>
      <c r="E115" s="31" t="s">
        <v>86</v>
      </c>
      <c r="F115" s="31" t="s">
        <v>86</v>
      </c>
      <c r="G115" s="31" t="s">
        <v>86</v>
      </c>
      <c r="H115" s="32" t="s">
        <v>87</v>
      </c>
      <c r="I115" s="33">
        <v>20</v>
      </c>
      <c r="J115" s="56"/>
      <c r="K115" s="11">
        <v>1</v>
      </c>
      <c r="L115" s="34"/>
      <c r="M115" s="35"/>
      <c r="N115" s="36"/>
      <c r="O115" s="37">
        <f>ROUND(ROUND(L115,4)*(1-M115),4)</f>
        <v>0</v>
      </c>
      <c r="P115" s="37">
        <f>ROUND(ROUND(O115,4)*(1+N115),4)</f>
        <v>0</v>
      </c>
      <c r="Q115" s="37">
        <f>ROUND($I115*O115,4)</f>
        <v>0</v>
      </c>
      <c r="R115" s="37">
        <f>ROUND($I115*P115,4)</f>
        <v>0</v>
      </c>
      <c r="S115" s="38"/>
      <c r="T115" s="38"/>
      <c r="U115" s="38"/>
      <c r="V115" s="38"/>
      <c r="W115" s="39"/>
    </row>
    <row r="116" spans="1:23" x14ac:dyDescent="0.25">
      <c r="A116" s="52" t="s">
        <v>894</v>
      </c>
      <c r="B116" s="11">
        <v>19</v>
      </c>
      <c r="C116" s="31" t="s">
        <v>895</v>
      </c>
      <c r="D116" s="31" t="s">
        <v>896</v>
      </c>
      <c r="E116" s="31" t="s">
        <v>86</v>
      </c>
      <c r="F116" s="31" t="s">
        <v>86</v>
      </c>
      <c r="G116" s="31" t="s">
        <v>86</v>
      </c>
      <c r="H116" s="32" t="s">
        <v>831</v>
      </c>
      <c r="I116" s="33">
        <v>400</v>
      </c>
      <c r="J116" s="56"/>
      <c r="K116" s="11">
        <v>1</v>
      </c>
      <c r="L116" s="34"/>
      <c r="M116" s="35"/>
      <c r="N116" s="36"/>
      <c r="O116" s="37">
        <f>ROUND(ROUND(L116,4)*(1-M116),4)</f>
        <v>0</v>
      </c>
      <c r="P116" s="37">
        <f>ROUND(ROUND(O116,4)*(1+N116),4)</f>
        <v>0</v>
      </c>
      <c r="Q116" s="37">
        <f>ROUND($I116*O116,4)</f>
        <v>0</v>
      </c>
      <c r="R116" s="37">
        <f>ROUND($I116*P116,4)</f>
        <v>0</v>
      </c>
      <c r="S116" s="38"/>
      <c r="T116" s="38"/>
      <c r="U116" s="38"/>
      <c r="V116" s="38"/>
      <c r="W116" s="39"/>
    </row>
    <row r="117" spans="1:23" x14ac:dyDescent="0.25">
      <c r="A117" s="52" t="s">
        <v>897</v>
      </c>
      <c r="B117" s="11">
        <v>20</v>
      </c>
      <c r="C117" s="31" t="s">
        <v>898</v>
      </c>
      <c r="D117" s="31" t="s">
        <v>899</v>
      </c>
      <c r="E117" s="31" t="s">
        <v>86</v>
      </c>
      <c r="F117" s="31" t="s">
        <v>86</v>
      </c>
      <c r="G117" s="31" t="s">
        <v>86</v>
      </c>
      <c r="H117" s="32" t="s">
        <v>831</v>
      </c>
      <c r="I117" s="33">
        <v>6000</v>
      </c>
      <c r="J117" s="56"/>
      <c r="K117" s="11">
        <v>1</v>
      </c>
      <c r="L117" s="34"/>
      <c r="M117" s="35"/>
      <c r="N117" s="36"/>
      <c r="O117" s="37">
        <f>ROUND(ROUND(L117,4)*(1-M117),4)</f>
        <v>0</v>
      </c>
      <c r="P117" s="37">
        <f>ROUND(ROUND(O117,4)*(1+N117),4)</f>
        <v>0</v>
      </c>
      <c r="Q117" s="37">
        <f>ROUND($I117*O117,4)</f>
        <v>0</v>
      </c>
      <c r="R117" s="37">
        <f>ROUND($I117*P117,4)</f>
        <v>0</v>
      </c>
      <c r="S117" s="38"/>
      <c r="T117" s="38"/>
      <c r="U117" s="38"/>
      <c r="V117" s="38"/>
      <c r="W117" s="39"/>
    </row>
    <row r="118" spans="1:23" x14ac:dyDescent="0.25">
      <c r="A118" s="52" t="s">
        <v>900</v>
      </c>
      <c r="B118" s="11">
        <v>21</v>
      </c>
      <c r="C118" s="31" t="s">
        <v>901</v>
      </c>
      <c r="D118" s="31" t="s">
        <v>899</v>
      </c>
      <c r="E118" s="31" t="s">
        <v>86</v>
      </c>
      <c r="F118" s="31" t="s">
        <v>86</v>
      </c>
      <c r="G118" s="31" t="s">
        <v>86</v>
      </c>
      <c r="H118" s="32" t="s">
        <v>831</v>
      </c>
      <c r="I118" s="33">
        <v>2000</v>
      </c>
      <c r="J118" s="56"/>
      <c r="K118" s="11">
        <v>1</v>
      </c>
      <c r="L118" s="34"/>
      <c r="M118" s="35"/>
      <c r="N118" s="36"/>
      <c r="O118" s="37">
        <f>ROUND(ROUND(L118,4)*(1-M118),4)</f>
        <v>0</v>
      </c>
      <c r="P118" s="37">
        <f>ROUND(ROUND(O118,4)*(1+N118),4)</f>
        <v>0</v>
      </c>
      <c r="Q118" s="37">
        <f>ROUND($I118*O118,4)</f>
        <v>0</v>
      </c>
      <c r="R118" s="37">
        <f>ROUND($I118*P118,4)</f>
        <v>0</v>
      </c>
      <c r="S118" s="38"/>
      <c r="T118" s="38"/>
      <c r="U118" s="38"/>
      <c r="V118" s="38"/>
      <c r="W118" s="39"/>
    </row>
    <row r="119" spans="1:23" ht="25.5" x14ac:dyDescent="0.25">
      <c r="A119" s="52" t="s">
        <v>902</v>
      </c>
      <c r="B119" s="11">
        <v>22</v>
      </c>
      <c r="C119" s="31" t="s">
        <v>903</v>
      </c>
      <c r="D119" s="31" t="s">
        <v>904</v>
      </c>
      <c r="E119" s="31" t="s">
        <v>86</v>
      </c>
      <c r="F119" s="31" t="s">
        <v>86</v>
      </c>
      <c r="G119" s="31" t="s">
        <v>86</v>
      </c>
      <c r="H119" s="32" t="s">
        <v>831</v>
      </c>
      <c r="I119" s="33">
        <v>2000</v>
      </c>
      <c r="J119" s="56"/>
      <c r="K119" s="11">
        <v>1</v>
      </c>
      <c r="L119" s="34"/>
      <c r="M119" s="35"/>
      <c r="N119" s="36"/>
      <c r="O119" s="37">
        <f>ROUND(ROUND(L119,4)*(1-M119),4)</f>
        <v>0</v>
      </c>
      <c r="P119" s="37">
        <f>ROUND(ROUND(O119,4)*(1+N119),4)</f>
        <v>0</v>
      </c>
      <c r="Q119" s="37">
        <f>ROUND($I119*O119,4)</f>
        <v>0</v>
      </c>
      <c r="R119" s="37">
        <f>ROUND($I119*P119,4)</f>
        <v>0</v>
      </c>
      <c r="S119" s="38"/>
      <c r="T119" s="38"/>
      <c r="U119" s="38"/>
      <c r="V119" s="38"/>
      <c r="W119" s="39"/>
    </row>
    <row r="120" spans="1:23" ht="25.5" x14ac:dyDescent="0.25">
      <c r="A120" s="52" t="s">
        <v>905</v>
      </c>
      <c r="B120" s="11">
        <v>23</v>
      </c>
      <c r="C120" s="31" t="s">
        <v>906</v>
      </c>
      <c r="D120" s="31" t="s">
        <v>907</v>
      </c>
      <c r="E120" s="31" t="s">
        <v>86</v>
      </c>
      <c r="F120" s="31" t="s">
        <v>86</v>
      </c>
      <c r="G120" s="31" t="s">
        <v>86</v>
      </c>
      <c r="H120" s="32" t="s">
        <v>87</v>
      </c>
      <c r="I120" s="33">
        <v>10</v>
      </c>
      <c r="J120" s="56"/>
      <c r="K120" s="11">
        <v>1</v>
      </c>
      <c r="L120" s="34"/>
      <c r="M120" s="35"/>
      <c r="N120" s="36"/>
      <c r="O120" s="37">
        <f>ROUND(ROUND(L120,4)*(1-M120),4)</f>
        <v>0</v>
      </c>
      <c r="P120" s="37">
        <f>ROUND(ROUND(O120,4)*(1+N120),4)</f>
        <v>0</v>
      </c>
      <c r="Q120" s="37">
        <f>ROUND($I120*O120,4)</f>
        <v>0</v>
      </c>
      <c r="R120" s="37">
        <f>ROUND($I120*P120,4)</f>
        <v>0</v>
      </c>
      <c r="S120" s="38"/>
      <c r="T120" s="38"/>
      <c r="U120" s="38"/>
      <c r="V120" s="38"/>
      <c r="W120" s="39"/>
    </row>
    <row r="121" spans="1:23" ht="25.5" x14ac:dyDescent="0.25">
      <c r="A121" s="52" t="s">
        <v>908</v>
      </c>
      <c r="B121" s="11">
        <v>24</v>
      </c>
      <c r="C121" s="31" t="s">
        <v>909</v>
      </c>
      <c r="D121" s="31" t="s">
        <v>910</v>
      </c>
      <c r="E121" s="31" t="s">
        <v>86</v>
      </c>
      <c r="F121" s="31" t="s">
        <v>86</v>
      </c>
      <c r="G121" s="31" t="s">
        <v>86</v>
      </c>
      <c r="H121" s="32" t="s">
        <v>87</v>
      </c>
      <c r="I121" s="33">
        <v>60</v>
      </c>
      <c r="J121" s="56"/>
      <c r="K121" s="11">
        <v>1</v>
      </c>
      <c r="L121" s="34"/>
      <c r="M121" s="35"/>
      <c r="N121" s="36"/>
      <c r="O121" s="37">
        <f>ROUND(ROUND(L121,4)*(1-M121),4)</f>
        <v>0</v>
      </c>
      <c r="P121" s="37">
        <f>ROUND(ROUND(O121,4)*(1+N121),4)</f>
        <v>0</v>
      </c>
      <c r="Q121" s="37">
        <f>ROUND($I121*O121,4)</f>
        <v>0</v>
      </c>
      <c r="R121" s="37">
        <f>ROUND($I121*P121,4)</f>
        <v>0</v>
      </c>
      <c r="S121" s="38"/>
      <c r="T121" s="38"/>
      <c r="U121" s="38"/>
      <c r="V121" s="38"/>
      <c r="W121" s="39"/>
    </row>
    <row r="122" spans="1:23" ht="25.5" x14ac:dyDescent="0.25">
      <c r="A122" s="52" t="s">
        <v>911</v>
      </c>
      <c r="B122" s="11">
        <v>25</v>
      </c>
      <c r="C122" s="31" t="s">
        <v>912</v>
      </c>
      <c r="D122" s="31" t="s">
        <v>913</v>
      </c>
      <c r="E122" s="31" t="s">
        <v>910</v>
      </c>
      <c r="F122" s="31" t="s">
        <v>86</v>
      </c>
      <c r="G122" s="31" t="s">
        <v>86</v>
      </c>
      <c r="H122" s="32" t="s">
        <v>835</v>
      </c>
      <c r="I122" s="33">
        <v>120</v>
      </c>
      <c r="J122" s="56"/>
      <c r="K122" s="11">
        <v>1</v>
      </c>
      <c r="L122" s="34"/>
      <c r="M122" s="35"/>
      <c r="N122" s="36"/>
      <c r="O122" s="37">
        <f>ROUND(ROUND(L122,4)*(1-M122),4)</f>
        <v>0</v>
      </c>
      <c r="P122" s="37">
        <f>ROUND(ROUND(O122,4)*(1+N122),4)</f>
        <v>0</v>
      </c>
      <c r="Q122" s="37">
        <f>ROUND($I122*O122,4)</f>
        <v>0</v>
      </c>
      <c r="R122" s="37">
        <f>ROUND($I122*P122,4)</f>
        <v>0</v>
      </c>
      <c r="S122" s="38"/>
      <c r="T122" s="38"/>
      <c r="U122" s="38"/>
      <c r="V122" s="38"/>
      <c r="W122" s="39"/>
    </row>
    <row r="123" spans="1:23" x14ac:dyDescent="0.25">
      <c r="A123" s="52" t="s">
        <v>914</v>
      </c>
      <c r="B123" s="11">
        <v>26</v>
      </c>
      <c r="C123" s="31" t="s">
        <v>915</v>
      </c>
      <c r="D123" s="31" t="s">
        <v>916</v>
      </c>
      <c r="E123" s="31" t="s">
        <v>917</v>
      </c>
      <c r="F123" s="31" t="s">
        <v>86</v>
      </c>
      <c r="G123" s="31" t="s">
        <v>86</v>
      </c>
      <c r="H123" s="32" t="s">
        <v>831</v>
      </c>
      <c r="I123" s="33">
        <v>80</v>
      </c>
      <c r="J123" s="56"/>
      <c r="K123" s="11">
        <v>1</v>
      </c>
      <c r="L123" s="34"/>
      <c r="M123" s="35"/>
      <c r="N123" s="36"/>
      <c r="O123" s="37">
        <f>ROUND(ROUND(L123,4)*(1-M123),4)</f>
        <v>0</v>
      </c>
      <c r="P123" s="37">
        <f>ROUND(ROUND(O123,4)*(1+N123),4)</f>
        <v>0</v>
      </c>
      <c r="Q123" s="37">
        <f>ROUND($I123*O123,4)</f>
        <v>0</v>
      </c>
      <c r="R123" s="37">
        <f>ROUND($I123*P123,4)</f>
        <v>0</v>
      </c>
      <c r="S123" s="38"/>
      <c r="T123" s="38"/>
      <c r="U123" s="38"/>
      <c r="V123" s="38"/>
      <c r="W123" s="39"/>
    </row>
    <row r="124" spans="1:23" ht="26.25" thickBot="1" x14ac:dyDescent="0.3">
      <c r="A124" s="53" t="s">
        <v>918</v>
      </c>
      <c r="B124" s="13">
        <v>27</v>
      </c>
      <c r="C124" s="40" t="s">
        <v>919</v>
      </c>
      <c r="D124" s="40" t="s">
        <v>920</v>
      </c>
      <c r="E124" s="40" t="s">
        <v>86</v>
      </c>
      <c r="F124" s="40" t="s">
        <v>86</v>
      </c>
      <c r="G124" s="40" t="s">
        <v>86</v>
      </c>
      <c r="H124" s="41" t="s">
        <v>87</v>
      </c>
      <c r="I124" s="42">
        <v>300</v>
      </c>
      <c r="J124" s="62"/>
      <c r="K124" s="13">
        <v>1</v>
      </c>
      <c r="L124" s="43"/>
      <c r="M124" s="44"/>
      <c r="N124" s="45"/>
      <c r="O124" s="46">
        <f>ROUND(ROUND(L124,4)*(1-M124),4)</f>
        <v>0</v>
      </c>
      <c r="P124" s="46">
        <f>ROUND(ROUND(O124,4)*(1+N124),4)</f>
        <v>0</v>
      </c>
      <c r="Q124" s="46">
        <f>ROUND($I124*O124,4)</f>
        <v>0</v>
      </c>
      <c r="R124" s="46">
        <f>ROUND($I124*P124,4)</f>
        <v>0</v>
      </c>
      <c r="S124" s="47"/>
      <c r="T124" s="47"/>
      <c r="U124" s="47"/>
      <c r="V124" s="47"/>
      <c r="W124" s="48"/>
    </row>
    <row r="125" spans="1:23" ht="13.5" thickBot="1" x14ac:dyDescent="0.3">
      <c r="P125" s="59" t="s">
        <v>156</v>
      </c>
      <c r="Q125" s="60">
        <f>SUM(Q98:Q124)</f>
        <v>0</v>
      </c>
      <c r="R125" s="61">
        <f>SUM(R98:R124)</f>
        <v>0</v>
      </c>
    </row>
    <row r="127" spans="1:23" ht="13.5" thickBot="1" x14ac:dyDescent="0.3"/>
    <row r="128" spans="1:23" ht="13.5" thickBot="1" x14ac:dyDescent="0.3">
      <c r="A128" s="49" t="s">
        <v>54</v>
      </c>
      <c r="B128" s="54" t="s">
        <v>661</v>
      </c>
      <c r="C128" s="18" t="s">
        <v>921</v>
      </c>
      <c r="D128" s="18"/>
      <c r="E128" s="18"/>
      <c r="F128" s="18"/>
      <c r="G128" s="18"/>
      <c r="H128" s="18" t="s">
        <v>265</v>
      </c>
      <c r="I128" s="18"/>
      <c r="J128" s="8"/>
      <c r="K128" s="7"/>
      <c r="L128" s="18" t="s">
        <v>922</v>
      </c>
      <c r="M128" s="18"/>
      <c r="N128" s="18"/>
      <c r="O128" s="18"/>
      <c r="P128" s="18"/>
      <c r="Q128" s="18"/>
      <c r="R128" s="18"/>
      <c r="S128" s="18"/>
      <c r="T128" s="18"/>
      <c r="U128" s="18"/>
      <c r="V128" s="18"/>
      <c r="W128" s="8"/>
    </row>
    <row r="129" spans="1:23" ht="26.25" thickBot="1" x14ac:dyDescent="0.3">
      <c r="A129" s="50" t="s">
        <v>59</v>
      </c>
      <c r="B129" s="19" t="s">
        <v>60</v>
      </c>
      <c r="C129" s="20" t="s">
        <v>61</v>
      </c>
      <c r="D129" s="20" t="s">
        <v>62</v>
      </c>
      <c r="E129" s="20" t="s">
        <v>63</v>
      </c>
      <c r="F129" s="20" t="s">
        <v>64</v>
      </c>
      <c r="G129" s="20" t="s">
        <v>65</v>
      </c>
      <c r="H129" s="20" t="s">
        <v>66</v>
      </c>
      <c r="I129" s="20" t="s">
        <v>67</v>
      </c>
      <c r="J129" s="21" t="s">
        <v>68</v>
      </c>
      <c r="K129" s="19" t="s">
        <v>69</v>
      </c>
      <c r="L129" s="20" t="s">
        <v>70</v>
      </c>
      <c r="M129" s="20" t="s">
        <v>71</v>
      </c>
      <c r="N129" s="20" t="s">
        <v>72</v>
      </c>
      <c r="O129" s="20" t="s">
        <v>73</v>
      </c>
      <c r="P129" s="20" t="s">
        <v>74</v>
      </c>
      <c r="Q129" s="20" t="s">
        <v>75</v>
      </c>
      <c r="R129" s="20" t="s">
        <v>76</v>
      </c>
      <c r="S129" s="20" t="s">
        <v>77</v>
      </c>
      <c r="T129" s="20" t="s">
        <v>78</v>
      </c>
      <c r="U129" s="20" t="s">
        <v>79</v>
      </c>
      <c r="V129" s="20" t="s">
        <v>80</v>
      </c>
      <c r="W129" s="21" t="s">
        <v>81</v>
      </c>
    </row>
    <row r="130" spans="1:23" ht="89.25" x14ac:dyDescent="0.25">
      <c r="A130" s="51" t="s">
        <v>923</v>
      </c>
      <c r="B130" s="9">
        <v>1</v>
      </c>
      <c r="C130" s="22" t="s">
        <v>716</v>
      </c>
      <c r="D130" s="22" t="s">
        <v>717</v>
      </c>
      <c r="E130" s="22" t="s">
        <v>718</v>
      </c>
      <c r="F130" s="22" t="s">
        <v>924</v>
      </c>
      <c r="G130" s="22" t="s">
        <v>86</v>
      </c>
      <c r="H130" s="23" t="s">
        <v>87</v>
      </c>
      <c r="I130" s="24">
        <v>10</v>
      </c>
      <c r="J130" s="80"/>
      <c r="K130" s="9">
        <v>1</v>
      </c>
      <c r="L130" s="25"/>
      <c r="M130" s="26"/>
      <c r="N130" s="27"/>
      <c r="O130" s="28">
        <f>ROUND(ROUND(L130,4)*(1-M130),4)</f>
        <v>0</v>
      </c>
      <c r="P130" s="28">
        <f>ROUND(ROUND(O130,4)*(1+N130),4)</f>
        <v>0</v>
      </c>
      <c r="Q130" s="28">
        <f>ROUND($I130*O130,4)</f>
        <v>0</v>
      </c>
      <c r="R130" s="28">
        <f>ROUND($I130*P130,4)</f>
        <v>0</v>
      </c>
      <c r="S130" s="29"/>
      <c r="T130" s="29"/>
      <c r="U130" s="29"/>
      <c r="V130" s="29"/>
      <c r="W130" s="30"/>
    </row>
    <row r="131" spans="1:23" ht="89.25" x14ac:dyDescent="0.25">
      <c r="A131" s="52" t="s">
        <v>925</v>
      </c>
      <c r="B131" s="11">
        <v>2</v>
      </c>
      <c r="C131" s="31" t="s">
        <v>720</v>
      </c>
      <c r="D131" s="31" t="s">
        <v>717</v>
      </c>
      <c r="E131" s="31" t="s">
        <v>718</v>
      </c>
      <c r="F131" s="31" t="s">
        <v>924</v>
      </c>
      <c r="G131" s="31" t="s">
        <v>86</v>
      </c>
      <c r="H131" s="32" t="s">
        <v>87</v>
      </c>
      <c r="I131" s="33">
        <v>10</v>
      </c>
      <c r="J131" s="56"/>
      <c r="K131" s="11">
        <v>1</v>
      </c>
      <c r="L131" s="34"/>
      <c r="M131" s="35"/>
      <c r="N131" s="36"/>
      <c r="O131" s="37">
        <f>ROUND(ROUND(L131,4)*(1-M131),4)</f>
        <v>0</v>
      </c>
      <c r="P131" s="37">
        <f>ROUND(ROUND(O131,4)*(1+N131),4)</f>
        <v>0</v>
      </c>
      <c r="Q131" s="37">
        <f>ROUND($I131*O131,4)</f>
        <v>0</v>
      </c>
      <c r="R131" s="37">
        <f>ROUND($I131*P131,4)</f>
        <v>0</v>
      </c>
      <c r="S131" s="38"/>
      <c r="T131" s="38"/>
      <c r="U131" s="38"/>
      <c r="V131" s="38"/>
      <c r="W131" s="39"/>
    </row>
    <row r="132" spans="1:23" ht="89.25" x14ac:dyDescent="0.25">
      <c r="A132" s="52" t="s">
        <v>926</v>
      </c>
      <c r="B132" s="11">
        <v>3</v>
      </c>
      <c r="C132" s="31" t="s">
        <v>722</v>
      </c>
      <c r="D132" s="31" t="s">
        <v>717</v>
      </c>
      <c r="E132" s="31" t="s">
        <v>718</v>
      </c>
      <c r="F132" s="31" t="s">
        <v>924</v>
      </c>
      <c r="G132" s="31" t="s">
        <v>86</v>
      </c>
      <c r="H132" s="32" t="s">
        <v>87</v>
      </c>
      <c r="I132" s="33">
        <v>10</v>
      </c>
      <c r="J132" s="56"/>
      <c r="K132" s="11">
        <v>1</v>
      </c>
      <c r="L132" s="34"/>
      <c r="M132" s="35"/>
      <c r="N132" s="36"/>
      <c r="O132" s="37">
        <f>ROUND(ROUND(L132,4)*(1-M132),4)</f>
        <v>0</v>
      </c>
      <c r="P132" s="37">
        <f>ROUND(ROUND(O132,4)*(1+N132),4)</f>
        <v>0</v>
      </c>
      <c r="Q132" s="37">
        <f>ROUND($I132*O132,4)</f>
        <v>0</v>
      </c>
      <c r="R132" s="37">
        <f>ROUND($I132*P132,4)</f>
        <v>0</v>
      </c>
      <c r="S132" s="38"/>
      <c r="T132" s="38"/>
      <c r="U132" s="38"/>
      <c r="V132" s="38"/>
      <c r="W132" s="39"/>
    </row>
    <row r="133" spans="1:23" ht="89.25" x14ac:dyDescent="0.25">
      <c r="A133" s="52" t="s">
        <v>927</v>
      </c>
      <c r="B133" s="11">
        <v>4</v>
      </c>
      <c r="C133" s="31" t="s">
        <v>724</v>
      </c>
      <c r="D133" s="31" t="s">
        <v>717</v>
      </c>
      <c r="E133" s="31" t="s">
        <v>725</v>
      </c>
      <c r="F133" s="31" t="s">
        <v>924</v>
      </c>
      <c r="G133" s="31" t="s">
        <v>86</v>
      </c>
      <c r="H133" s="32" t="s">
        <v>87</v>
      </c>
      <c r="I133" s="33">
        <v>100</v>
      </c>
      <c r="J133" s="56"/>
      <c r="K133" s="11">
        <v>1</v>
      </c>
      <c r="L133" s="34"/>
      <c r="M133" s="35"/>
      <c r="N133" s="36"/>
      <c r="O133" s="37">
        <f>ROUND(ROUND(L133,4)*(1-M133),4)</f>
        <v>0</v>
      </c>
      <c r="P133" s="37">
        <f>ROUND(ROUND(O133,4)*(1+N133),4)</f>
        <v>0</v>
      </c>
      <c r="Q133" s="37">
        <f>ROUND($I133*O133,4)</f>
        <v>0</v>
      </c>
      <c r="R133" s="37">
        <f>ROUND($I133*P133,4)</f>
        <v>0</v>
      </c>
      <c r="S133" s="38"/>
      <c r="T133" s="38"/>
      <c r="U133" s="38"/>
      <c r="V133" s="38"/>
      <c r="W133" s="39"/>
    </row>
    <row r="134" spans="1:23" ht="89.25" x14ac:dyDescent="0.25">
      <c r="A134" s="52" t="s">
        <v>928</v>
      </c>
      <c r="B134" s="11">
        <v>5</v>
      </c>
      <c r="C134" s="31" t="s">
        <v>727</v>
      </c>
      <c r="D134" s="31" t="s">
        <v>728</v>
      </c>
      <c r="E134" s="31" t="s">
        <v>725</v>
      </c>
      <c r="F134" s="31" t="s">
        <v>924</v>
      </c>
      <c r="G134" s="31" t="s">
        <v>86</v>
      </c>
      <c r="H134" s="32" t="s">
        <v>87</v>
      </c>
      <c r="I134" s="33">
        <v>10</v>
      </c>
      <c r="J134" s="56"/>
      <c r="K134" s="11">
        <v>1</v>
      </c>
      <c r="L134" s="34"/>
      <c r="M134" s="35"/>
      <c r="N134" s="36"/>
      <c r="O134" s="37">
        <f>ROUND(ROUND(L134,4)*(1-M134),4)</f>
        <v>0</v>
      </c>
      <c r="P134" s="37">
        <f>ROUND(ROUND(O134,4)*(1+N134),4)</f>
        <v>0</v>
      </c>
      <c r="Q134" s="37">
        <f>ROUND($I134*O134,4)</f>
        <v>0</v>
      </c>
      <c r="R134" s="37">
        <f>ROUND($I134*P134,4)</f>
        <v>0</v>
      </c>
      <c r="S134" s="38"/>
      <c r="T134" s="38"/>
      <c r="U134" s="38"/>
      <c r="V134" s="38"/>
      <c r="W134" s="39"/>
    </row>
    <row r="135" spans="1:23" ht="89.25" x14ac:dyDescent="0.25">
      <c r="A135" s="52" t="s">
        <v>929</v>
      </c>
      <c r="B135" s="11">
        <v>6</v>
      </c>
      <c r="C135" s="31" t="s">
        <v>730</v>
      </c>
      <c r="D135" s="31" t="s">
        <v>731</v>
      </c>
      <c r="E135" s="31" t="s">
        <v>732</v>
      </c>
      <c r="F135" s="31" t="s">
        <v>924</v>
      </c>
      <c r="G135" s="31" t="s">
        <v>86</v>
      </c>
      <c r="H135" s="32" t="s">
        <v>87</v>
      </c>
      <c r="I135" s="33">
        <v>300</v>
      </c>
      <c r="J135" s="56"/>
      <c r="K135" s="11">
        <v>1</v>
      </c>
      <c r="L135" s="34"/>
      <c r="M135" s="35"/>
      <c r="N135" s="36"/>
      <c r="O135" s="37">
        <f>ROUND(ROUND(L135,4)*(1-M135),4)</f>
        <v>0</v>
      </c>
      <c r="P135" s="37">
        <f>ROUND(ROUND(O135,4)*(1+N135),4)</f>
        <v>0</v>
      </c>
      <c r="Q135" s="37">
        <f>ROUND($I135*O135,4)</f>
        <v>0</v>
      </c>
      <c r="R135" s="37">
        <f>ROUND($I135*P135,4)</f>
        <v>0</v>
      </c>
      <c r="S135" s="38"/>
      <c r="T135" s="38"/>
      <c r="U135" s="38"/>
      <c r="V135" s="38"/>
      <c r="W135" s="39"/>
    </row>
    <row r="136" spans="1:23" ht="89.25" x14ac:dyDescent="0.25">
      <c r="A136" s="52" t="s">
        <v>930</v>
      </c>
      <c r="B136" s="11">
        <v>7</v>
      </c>
      <c r="C136" s="31" t="s">
        <v>734</v>
      </c>
      <c r="D136" s="31" t="s">
        <v>731</v>
      </c>
      <c r="E136" s="31" t="s">
        <v>735</v>
      </c>
      <c r="F136" s="31" t="s">
        <v>924</v>
      </c>
      <c r="G136" s="31" t="s">
        <v>86</v>
      </c>
      <c r="H136" s="32" t="s">
        <v>87</v>
      </c>
      <c r="I136" s="33">
        <v>30</v>
      </c>
      <c r="J136" s="56"/>
      <c r="K136" s="11">
        <v>1</v>
      </c>
      <c r="L136" s="34"/>
      <c r="M136" s="35"/>
      <c r="N136" s="36"/>
      <c r="O136" s="37">
        <f>ROUND(ROUND(L136,4)*(1-M136),4)</f>
        <v>0</v>
      </c>
      <c r="P136" s="37">
        <f>ROUND(ROUND(O136,4)*(1+N136),4)</f>
        <v>0</v>
      </c>
      <c r="Q136" s="37">
        <f>ROUND($I136*O136,4)</f>
        <v>0</v>
      </c>
      <c r="R136" s="37">
        <f>ROUND($I136*P136,4)</f>
        <v>0</v>
      </c>
      <c r="S136" s="38"/>
      <c r="T136" s="38"/>
      <c r="U136" s="38"/>
      <c r="V136" s="38"/>
      <c r="W136" s="39"/>
    </row>
    <row r="137" spans="1:23" ht="89.25" x14ac:dyDescent="0.25">
      <c r="A137" s="52" t="s">
        <v>931</v>
      </c>
      <c r="B137" s="11">
        <v>8</v>
      </c>
      <c r="C137" s="31" t="s">
        <v>737</v>
      </c>
      <c r="D137" s="31" t="s">
        <v>738</v>
      </c>
      <c r="E137" s="31" t="s">
        <v>739</v>
      </c>
      <c r="F137" s="31" t="s">
        <v>924</v>
      </c>
      <c r="G137" s="31" t="s">
        <v>86</v>
      </c>
      <c r="H137" s="32" t="s">
        <v>87</v>
      </c>
      <c r="I137" s="33">
        <v>20</v>
      </c>
      <c r="J137" s="56"/>
      <c r="K137" s="11">
        <v>1</v>
      </c>
      <c r="L137" s="34"/>
      <c r="M137" s="35"/>
      <c r="N137" s="36"/>
      <c r="O137" s="37">
        <f>ROUND(ROUND(L137,4)*(1-M137),4)</f>
        <v>0</v>
      </c>
      <c r="P137" s="37">
        <f>ROUND(ROUND(O137,4)*(1+N137),4)</f>
        <v>0</v>
      </c>
      <c r="Q137" s="37">
        <f>ROUND($I137*O137,4)</f>
        <v>0</v>
      </c>
      <c r="R137" s="37">
        <f>ROUND($I137*P137,4)</f>
        <v>0</v>
      </c>
      <c r="S137" s="38"/>
      <c r="T137" s="38"/>
      <c r="U137" s="38"/>
      <c r="V137" s="38"/>
      <c r="W137" s="39"/>
    </row>
    <row r="138" spans="1:23" ht="114.75" x14ac:dyDescent="0.25">
      <c r="A138" s="52" t="s">
        <v>932</v>
      </c>
      <c r="B138" s="11">
        <v>9</v>
      </c>
      <c r="C138" s="31" t="s">
        <v>933</v>
      </c>
      <c r="D138" s="31" t="s">
        <v>731</v>
      </c>
      <c r="E138" s="31" t="s">
        <v>742</v>
      </c>
      <c r="F138" s="31" t="s">
        <v>924</v>
      </c>
      <c r="G138" s="31" t="s">
        <v>86</v>
      </c>
      <c r="H138" s="32" t="s">
        <v>87</v>
      </c>
      <c r="I138" s="33">
        <v>100</v>
      </c>
      <c r="J138" s="56"/>
      <c r="K138" s="11">
        <v>1</v>
      </c>
      <c r="L138" s="34"/>
      <c r="M138" s="35"/>
      <c r="N138" s="36"/>
      <c r="O138" s="37">
        <f>ROUND(ROUND(L138,4)*(1-M138),4)</f>
        <v>0</v>
      </c>
      <c r="P138" s="37">
        <f>ROUND(ROUND(O138,4)*(1+N138),4)</f>
        <v>0</v>
      </c>
      <c r="Q138" s="37">
        <f>ROUND($I138*O138,4)</f>
        <v>0</v>
      </c>
      <c r="R138" s="37">
        <f>ROUND($I138*P138,4)</f>
        <v>0</v>
      </c>
      <c r="S138" s="38"/>
      <c r="T138" s="38"/>
      <c r="U138" s="38"/>
      <c r="V138" s="38"/>
      <c r="W138" s="39"/>
    </row>
    <row r="139" spans="1:23" ht="89.25" x14ac:dyDescent="0.25">
      <c r="A139" s="52" t="s">
        <v>934</v>
      </c>
      <c r="B139" s="11">
        <v>10</v>
      </c>
      <c r="C139" s="31" t="s">
        <v>744</v>
      </c>
      <c r="D139" s="31" t="s">
        <v>738</v>
      </c>
      <c r="E139" s="31" t="s">
        <v>745</v>
      </c>
      <c r="F139" s="31" t="s">
        <v>924</v>
      </c>
      <c r="G139" s="31" t="s">
        <v>86</v>
      </c>
      <c r="H139" s="32" t="s">
        <v>87</v>
      </c>
      <c r="I139" s="33">
        <v>10</v>
      </c>
      <c r="J139" s="56"/>
      <c r="K139" s="11">
        <v>1</v>
      </c>
      <c r="L139" s="34"/>
      <c r="M139" s="35"/>
      <c r="N139" s="36"/>
      <c r="O139" s="37">
        <f>ROUND(ROUND(L139,4)*(1-M139),4)</f>
        <v>0</v>
      </c>
      <c r="P139" s="37">
        <f>ROUND(ROUND(O139,4)*(1+N139),4)</f>
        <v>0</v>
      </c>
      <c r="Q139" s="37">
        <f>ROUND($I139*O139,4)</f>
        <v>0</v>
      </c>
      <c r="R139" s="37">
        <f>ROUND($I139*P139,4)</f>
        <v>0</v>
      </c>
      <c r="S139" s="38"/>
      <c r="T139" s="38"/>
      <c r="U139" s="38"/>
      <c r="V139" s="38"/>
      <c r="W139" s="39"/>
    </row>
    <row r="140" spans="1:23" ht="89.25" x14ac:dyDescent="0.25">
      <c r="A140" s="52" t="s">
        <v>935</v>
      </c>
      <c r="B140" s="11">
        <v>11</v>
      </c>
      <c r="C140" s="31" t="s">
        <v>747</v>
      </c>
      <c r="D140" s="31" t="s">
        <v>731</v>
      </c>
      <c r="E140" s="31" t="s">
        <v>936</v>
      </c>
      <c r="F140" s="31" t="s">
        <v>924</v>
      </c>
      <c r="G140" s="31" t="s">
        <v>86</v>
      </c>
      <c r="H140" s="32" t="s">
        <v>87</v>
      </c>
      <c r="I140" s="33">
        <v>200</v>
      </c>
      <c r="J140" s="56"/>
      <c r="K140" s="11">
        <v>1</v>
      </c>
      <c r="L140" s="34"/>
      <c r="M140" s="35"/>
      <c r="N140" s="36"/>
      <c r="O140" s="37">
        <f>ROUND(ROUND(L140,4)*(1-M140),4)</f>
        <v>0</v>
      </c>
      <c r="P140" s="37">
        <f>ROUND(ROUND(O140,4)*(1+N140),4)</f>
        <v>0</v>
      </c>
      <c r="Q140" s="37">
        <f>ROUND($I140*O140,4)</f>
        <v>0</v>
      </c>
      <c r="R140" s="37">
        <f>ROUND($I140*P140,4)</f>
        <v>0</v>
      </c>
      <c r="S140" s="38"/>
      <c r="T140" s="38"/>
      <c r="U140" s="38"/>
      <c r="V140" s="38"/>
      <c r="W140" s="39"/>
    </row>
    <row r="141" spans="1:23" ht="89.25" x14ac:dyDescent="0.25">
      <c r="A141" s="52" t="s">
        <v>937</v>
      </c>
      <c r="B141" s="11">
        <v>12</v>
      </c>
      <c r="C141" s="31" t="s">
        <v>750</v>
      </c>
      <c r="D141" s="31" t="s">
        <v>731</v>
      </c>
      <c r="E141" s="31" t="s">
        <v>938</v>
      </c>
      <c r="F141" s="31" t="s">
        <v>924</v>
      </c>
      <c r="G141" s="31" t="s">
        <v>86</v>
      </c>
      <c r="H141" s="32" t="s">
        <v>87</v>
      </c>
      <c r="I141" s="33">
        <v>50</v>
      </c>
      <c r="J141" s="56"/>
      <c r="K141" s="11">
        <v>1</v>
      </c>
      <c r="L141" s="34"/>
      <c r="M141" s="35"/>
      <c r="N141" s="36"/>
      <c r="O141" s="37">
        <f>ROUND(ROUND(L141,4)*(1-M141),4)</f>
        <v>0</v>
      </c>
      <c r="P141" s="37">
        <f>ROUND(ROUND(O141,4)*(1+N141),4)</f>
        <v>0</v>
      </c>
      <c r="Q141" s="37">
        <f>ROUND($I141*O141,4)</f>
        <v>0</v>
      </c>
      <c r="R141" s="37">
        <f>ROUND($I141*P141,4)</f>
        <v>0</v>
      </c>
      <c r="S141" s="38"/>
      <c r="T141" s="38"/>
      <c r="U141" s="38"/>
      <c r="V141" s="38"/>
      <c r="W141" s="39"/>
    </row>
    <row r="142" spans="1:23" ht="89.25" x14ac:dyDescent="0.25">
      <c r="A142" s="52" t="s">
        <v>939</v>
      </c>
      <c r="B142" s="11">
        <v>13</v>
      </c>
      <c r="C142" s="31" t="s">
        <v>940</v>
      </c>
      <c r="D142" s="31" t="s">
        <v>717</v>
      </c>
      <c r="E142" s="31" t="s">
        <v>941</v>
      </c>
      <c r="F142" s="31" t="s">
        <v>924</v>
      </c>
      <c r="G142" s="31" t="s">
        <v>86</v>
      </c>
      <c r="H142" s="32" t="s">
        <v>87</v>
      </c>
      <c r="I142" s="33">
        <v>10</v>
      </c>
      <c r="J142" s="56"/>
      <c r="K142" s="11">
        <v>1</v>
      </c>
      <c r="L142" s="34"/>
      <c r="M142" s="35"/>
      <c r="N142" s="36"/>
      <c r="O142" s="37">
        <f>ROUND(ROUND(L142,4)*(1-M142),4)</f>
        <v>0</v>
      </c>
      <c r="P142" s="37">
        <f>ROUND(ROUND(O142,4)*(1+N142),4)</f>
        <v>0</v>
      </c>
      <c r="Q142" s="37">
        <f>ROUND($I142*O142,4)</f>
        <v>0</v>
      </c>
      <c r="R142" s="37">
        <f>ROUND($I142*P142,4)</f>
        <v>0</v>
      </c>
      <c r="S142" s="38"/>
      <c r="T142" s="38"/>
      <c r="U142" s="38"/>
      <c r="V142" s="38"/>
      <c r="W142" s="39"/>
    </row>
    <row r="143" spans="1:23" ht="89.25" x14ac:dyDescent="0.25">
      <c r="A143" s="52" t="s">
        <v>942</v>
      </c>
      <c r="B143" s="11">
        <v>14</v>
      </c>
      <c r="C143" s="31" t="s">
        <v>756</v>
      </c>
      <c r="D143" s="31" t="s">
        <v>717</v>
      </c>
      <c r="E143" s="31" t="s">
        <v>754</v>
      </c>
      <c r="F143" s="31" t="s">
        <v>924</v>
      </c>
      <c r="G143" s="31" t="s">
        <v>86</v>
      </c>
      <c r="H143" s="32" t="s">
        <v>87</v>
      </c>
      <c r="I143" s="33">
        <v>10</v>
      </c>
      <c r="J143" s="56"/>
      <c r="K143" s="11">
        <v>1</v>
      </c>
      <c r="L143" s="34"/>
      <c r="M143" s="35"/>
      <c r="N143" s="36"/>
      <c r="O143" s="37">
        <f>ROUND(ROUND(L143,4)*(1-M143),4)</f>
        <v>0</v>
      </c>
      <c r="P143" s="37">
        <f>ROUND(ROUND(O143,4)*(1+N143),4)</f>
        <v>0</v>
      </c>
      <c r="Q143" s="37">
        <f>ROUND($I143*O143,4)</f>
        <v>0</v>
      </c>
      <c r="R143" s="37">
        <f>ROUND($I143*P143,4)</f>
        <v>0</v>
      </c>
      <c r="S143" s="38"/>
      <c r="T143" s="38"/>
      <c r="U143" s="38"/>
      <c r="V143" s="38"/>
      <c r="W143" s="39"/>
    </row>
    <row r="144" spans="1:23" ht="90" thickBot="1" x14ac:dyDescent="0.3">
      <c r="A144" s="53" t="s">
        <v>943</v>
      </c>
      <c r="B144" s="13">
        <v>15</v>
      </c>
      <c r="C144" s="40" t="s">
        <v>758</v>
      </c>
      <c r="D144" s="40" t="s">
        <v>717</v>
      </c>
      <c r="E144" s="40" t="s">
        <v>754</v>
      </c>
      <c r="F144" s="40" t="s">
        <v>924</v>
      </c>
      <c r="G144" s="40" t="s">
        <v>86</v>
      </c>
      <c r="H144" s="41" t="s">
        <v>87</v>
      </c>
      <c r="I144" s="42">
        <v>10</v>
      </c>
      <c r="J144" s="62"/>
      <c r="K144" s="13">
        <v>1</v>
      </c>
      <c r="L144" s="43"/>
      <c r="M144" s="44"/>
      <c r="N144" s="45"/>
      <c r="O144" s="46">
        <f>ROUND(ROUND(L144,4)*(1-M144),4)</f>
        <v>0</v>
      </c>
      <c r="P144" s="46">
        <f>ROUND(ROUND(O144,4)*(1+N144),4)</f>
        <v>0</v>
      </c>
      <c r="Q144" s="46">
        <f>ROUND($I144*O144,4)</f>
        <v>0</v>
      </c>
      <c r="R144" s="46">
        <f>ROUND($I144*P144,4)</f>
        <v>0</v>
      </c>
      <c r="S144" s="47"/>
      <c r="T144" s="47"/>
      <c r="U144" s="47"/>
      <c r="V144" s="47"/>
      <c r="W144" s="48"/>
    </row>
    <row r="145" spans="16:18" ht="13.5" thickBot="1" x14ac:dyDescent="0.3">
      <c r="P145" s="59" t="s">
        <v>156</v>
      </c>
      <c r="Q145" s="60">
        <f>SUM(Q130:Q144)</f>
        <v>0</v>
      </c>
      <c r="R145" s="61">
        <f>SUM(R130:R144)</f>
        <v>0</v>
      </c>
    </row>
  </sheetData>
  <sheetProtection algorithmName="SHA-512" hashValue="AECKeXEcxMDuplL8W4LvdsgpYcZKulJeJW80zZw8etq8Kz7vBcNlPvHNwBEdPYe8JyNTo+Zqt+Uc+Ncoj3BLeQ==" saltValue="0rgicC8Z8vmubZafOIL1EA==" spinCount="100000" sheet="1" objects="1" scenarios="1"/>
  <pageMargins left="0.78740157021416557" right="0.78740157021416557" top="0.78740157021416557" bottom="0.78740157021416557" header="0.59055116441514754" footer="0.59055116441514754"/>
  <pageSetup paperSize="9" scale="31" fitToHeight="0" pageOrder="overThenDown" orientation="landscape" r:id="rId1"/>
  <headerFooter>
    <oddHeader>&amp;ROBR-8A</oddHeader>
    <oddFooter>&amp;LJN št. 16-09/21&amp;RStran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3</vt:i4>
      </vt:variant>
    </vt:vector>
  </HeadingPairs>
  <TitlesOfParts>
    <vt:vector size="10" baseType="lpstr">
      <vt:lpstr>NAVODILA</vt:lpstr>
      <vt:lpstr>1. Podatki naročnika</vt:lpstr>
      <vt:lpstr>2. Podatki o ponudniku</vt:lpstr>
      <vt:lpstr>3. Strokovne zahteve naročnika</vt:lpstr>
      <vt:lpstr>Sklop I.</vt:lpstr>
      <vt:lpstr>Sklop II.</vt:lpstr>
      <vt:lpstr>Sklop III.</vt:lpstr>
      <vt:lpstr>'Sklop I.'!Tiskanje_naslovov</vt:lpstr>
      <vt:lpstr>'Sklop II.'!Tiskanje_naslovov</vt:lpstr>
      <vt:lpstr>'Sklop III.'!Tiskanje_naslovov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Hočevar</dc:creator>
  <cp:lastModifiedBy>Irena Hočevar</cp:lastModifiedBy>
  <dcterms:created xsi:type="dcterms:W3CDTF">2021-04-06T10:55:06Z</dcterms:created>
  <dcterms:modified xsi:type="dcterms:W3CDTF">2021-04-06T10:56:25Z</dcterms:modified>
</cp:coreProperties>
</file>