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_35_20 KUHINJSKA POSODA IN PRIBOR\"/>
    </mc:Choice>
  </mc:AlternateContent>
  <bookViews>
    <workbookView xWindow="0" yWindow="0" windowWidth="2370" windowHeight="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</sheets>
  <definedNames>
    <definedName name="_xlnm.Print_Titles" localSheetId="4">'Sklop I.'!$B:$B</definedName>
    <definedName name="_xlnm.Print_Titles" localSheetId="5">'Sklop 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3" i="6" l="1"/>
  <c r="S113" i="6"/>
  <c r="T112" i="6"/>
  <c r="S112" i="6"/>
  <c r="R112" i="6"/>
  <c r="Q112" i="6"/>
  <c r="N112" i="6"/>
  <c r="T111" i="6"/>
  <c r="S111" i="6"/>
  <c r="R111" i="6"/>
  <c r="Q111" i="6"/>
  <c r="N111" i="6"/>
  <c r="T110" i="6"/>
  <c r="S110" i="6"/>
  <c r="R110" i="6"/>
  <c r="Q110" i="6"/>
  <c r="N110" i="6"/>
  <c r="T109" i="6"/>
  <c r="S109" i="6"/>
  <c r="R109" i="6"/>
  <c r="Q109" i="6"/>
  <c r="N109" i="6"/>
  <c r="T108" i="6"/>
  <c r="S108" i="6"/>
  <c r="R108" i="6"/>
  <c r="Q108" i="6"/>
  <c r="N108" i="6"/>
  <c r="T103" i="6"/>
  <c r="S103" i="6"/>
  <c r="T102" i="6"/>
  <c r="S102" i="6"/>
  <c r="R102" i="6"/>
  <c r="Q102" i="6"/>
  <c r="N102" i="6"/>
  <c r="T101" i="6"/>
  <c r="S101" i="6"/>
  <c r="R101" i="6"/>
  <c r="Q101" i="6"/>
  <c r="N101" i="6"/>
  <c r="T100" i="6"/>
  <c r="S100" i="6"/>
  <c r="R100" i="6"/>
  <c r="Q100" i="6"/>
  <c r="N100" i="6"/>
  <c r="T99" i="6"/>
  <c r="S99" i="6"/>
  <c r="R99" i="6"/>
  <c r="Q99" i="6"/>
  <c r="N99" i="6"/>
  <c r="T98" i="6"/>
  <c r="S98" i="6"/>
  <c r="R98" i="6"/>
  <c r="Q98" i="6"/>
  <c r="N98" i="6"/>
  <c r="T93" i="6"/>
  <c r="S93" i="6"/>
  <c r="T92" i="6"/>
  <c r="S92" i="6"/>
  <c r="R92" i="6"/>
  <c r="Q92" i="6"/>
  <c r="N92" i="6"/>
  <c r="T91" i="6"/>
  <c r="S91" i="6"/>
  <c r="R91" i="6"/>
  <c r="Q91" i="6"/>
  <c r="N91" i="6"/>
  <c r="T90" i="6"/>
  <c r="S90" i="6"/>
  <c r="R90" i="6"/>
  <c r="Q90" i="6"/>
  <c r="N90" i="6"/>
  <c r="T89" i="6"/>
  <c r="S89" i="6"/>
  <c r="R89" i="6"/>
  <c r="Q89" i="6"/>
  <c r="N89" i="6"/>
  <c r="T88" i="6"/>
  <c r="S88" i="6"/>
  <c r="R88" i="6"/>
  <c r="Q88" i="6"/>
  <c r="N88" i="6"/>
  <c r="T87" i="6"/>
  <c r="S87" i="6"/>
  <c r="R87" i="6"/>
  <c r="Q87" i="6"/>
  <c r="N87" i="6"/>
  <c r="T82" i="6"/>
  <c r="S82" i="6"/>
  <c r="T81" i="6"/>
  <c r="S81" i="6"/>
  <c r="R81" i="6"/>
  <c r="Q81" i="6"/>
  <c r="N81" i="6"/>
  <c r="T80" i="6"/>
  <c r="S80" i="6"/>
  <c r="R80" i="6"/>
  <c r="Q80" i="6"/>
  <c r="N80" i="6"/>
  <c r="T75" i="6"/>
  <c r="S75" i="6"/>
  <c r="T74" i="6"/>
  <c r="S74" i="6"/>
  <c r="R74" i="6"/>
  <c r="Q74" i="6"/>
  <c r="N74" i="6"/>
  <c r="T73" i="6"/>
  <c r="S73" i="6"/>
  <c r="R73" i="6"/>
  <c r="Q73" i="6"/>
  <c r="N73" i="6"/>
  <c r="T72" i="6"/>
  <c r="S72" i="6"/>
  <c r="R72" i="6"/>
  <c r="Q72" i="6"/>
  <c r="N72" i="6"/>
  <c r="T71" i="6"/>
  <c r="S71" i="6"/>
  <c r="R71" i="6"/>
  <c r="Q71" i="6"/>
  <c r="N71" i="6"/>
  <c r="T70" i="6"/>
  <c r="S70" i="6"/>
  <c r="R70" i="6"/>
  <c r="Q70" i="6"/>
  <c r="N70" i="6"/>
  <c r="T69" i="6"/>
  <c r="S69" i="6"/>
  <c r="R69" i="6"/>
  <c r="Q69" i="6"/>
  <c r="N69" i="6"/>
  <c r="T68" i="6"/>
  <c r="S68" i="6"/>
  <c r="R68" i="6"/>
  <c r="Q68" i="6"/>
  <c r="N68" i="6"/>
  <c r="T67" i="6"/>
  <c r="S67" i="6"/>
  <c r="R67" i="6"/>
  <c r="Q67" i="6"/>
  <c r="N67" i="6"/>
  <c r="T66" i="6"/>
  <c r="S66" i="6"/>
  <c r="R66" i="6"/>
  <c r="Q66" i="6"/>
  <c r="N66" i="6"/>
  <c r="T65" i="6"/>
  <c r="S65" i="6"/>
  <c r="R65" i="6"/>
  <c r="Q65" i="6"/>
  <c r="N65" i="6"/>
  <c r="T64" i="6"/>
  <c r="S64" i="6"/>
  <c r="R64" i="6"/>
  <c r="Q64" i="6"/>
  <c r="N64" i="6"/>
  <c r="T63" i="6"/>
  <c r="S63" i="6"/>
  <c r="R63" i="6"/>
  <c r="Q63" i="6"/>
  <c r="N63" i="6"/>
  <c r="T58" i="6"/>
  <c r="S58" i="6"/>
  <c r="T57" i="6"/>
  <c r="S57" i="6"/>
  <c r="R57" i="6"/>
  <c r="Q57" i="6"/>
  <c r="N57" i="6"/>
  <c r="T56" i="6"/>
  <c r="S56" i="6"/>
  <c r="R56" i="6"/>
  <c r="Q56" i="6"/>
  <c r="N56" i="6"/>
  <c r="T55" i="6"/>
  <c r="S55" i="6"/>
  <c r="R55" i="6"/>
  <c r="Q55" i="6"/>
  <c r="N55" i="6"/>
  <c r="T54" i="6"/>
  <c r="S54" i="6"/>
  <c r="R54" i="6"/>
  <c r="Q54" i="6"/>
  <c r="N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46" i="6"/>
  <c r="S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5" i="6"/>
  <c r="S35" i="6"/>
  <c r="T34" i="6"/>
  <c r="S34" i="6"/>
  <c r="R34" i="6"/>
  <c r="Q34" i="6"/>
  <c r="N34" i="6"/>
  <c r="T33" i="6"/>
  <c r="S33" i="6"/>
  <c r="R33" i="6"/>
  <c r="Q33" i="6"/>
  <c r="N33" i="6"/>
  <c r="T32" i="6"/>
  <c r="S32" i="6"/>
  <c r="R32" i="6"/>
  <c r="Q32" i="6"/>
  <c r="N32" i="6"/>
  <c r="T31" i="6"/>
  <c r="S31" i="6"/>
  <c r="R31" i="6"/>
  <c r="Q31" i="6"/>
  <c r="N31" i="6"/>
  <c r="T30" i="6"/>
  <c r="S30" i="6"/>
  <c r="R30" i="6"/>
  <c r="Q30" i="6"/>
  <c r="N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16" i="6"/>
  <c r="S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147" i="5"/>
  <c r="S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37" i="5"/>
  <c r="S137" i="5"/>
  <c r="T136" i="5"/>
  <c r="S136" i="5"/>
  <c r="R136" i="5"/>
  <c r="Q136" i="5"/>
  <c r="N136" i="5"/>
  <c r="T135" i="5"/>
  <c r="S135" i="5"/>
  <c r="R135" i="5"/>
  <c r="Q135" i="5"/>
  <c r="N135" i="5"/>
  <c r="T130" i="5"/>
  <c r="S130" i="5"/>
  <c r="T129" i="5"/>
  <c r="S129" i="5"/>
  <c r="R129" i="5"/>
  <c r="Q129" i="5"/>
  <c r="N129" i="5"/>
  <c r="T128" i="5"/>
  <c r="S128" i="5"/>
  <c r="R128" i="5"/>
  <c r="Q128" i="5"/>
  <c r="N128" i="5"/>
  <c r="T127" i="5"/>
  <c r="S127" i="5"/>
  <c r="R127" i="5"/>
  <c r="Q127" i="5"/>
  <c r="N127" i="5"/>
  <c r="T122" i="5"/>
  <c r="S122" i="5"/>
  <c r="T121" i="5"/>
  <c r="S121" i="5"/>
  <c r="R121" i="5"/>
  <c r="Q121" i="5"/>
  <c r="N121" i="5"/>
  <c r="T120" i="5"/>
  <c r="S120" i="5"/>
  <c r="R120" i="5"/>
  <c r="Q120" i="5"/>
  <c r="N120" i="5"/>
  <c r="T115" i="5"/>
  <c r="S115" i="5"/>
  <c r="T114" i="5"/>
  <c r="S114" i="5"/>
  <c r="R114" i="5"/>
  <c r="Q114" i="5"/>
  <c r="N114" i="5"/>
  <c r="T113" i="5"/>
  <c r="S113" i="5"/>
  <c r="R113" i="5"/>
  <c r="Q113" i="5"/>
  <c r="N113" i="5"/>
  <c r="T108" i="5"/>
  <c r="S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6" i="5"/>
  <c r="S96" i="5"/>
  <c r="R96" i="5"/>
  <c r="Q96" i="5"/>
  <c r="N96" i="5"/>
  <c r="T95" i="5"/>
  <c r="S95" i="5"/>
  <c r="R95" i="5"/>
  <c r="Q95" i="5"/>
  <c r="N95" i="5"/>
  <c r="T94" i="5"/>
  <c r="S94" i="5"/>
  <c r="R94" i="5"/>
  <c r="Q94" i="5"/>
  <c r="N94" i="5"/>
  <c r="T93" i="5"/>
  <c r="S93" i="5"/>
  <c r="R93" i="5"/>
  <c r="Q93" i="5"/>
  <c r="N93" i="5"/>
  <c r="T92" i="5"/>
  <c r="S92" i="5"/>
  <c r="R92" i="5"/>
  <c r="Q92" i="5"/>
  <c r="N92" i="5"/>
  <c r="T91" i="5"/>
  <c r="S91" i="5"/>
  <c r="R91" i="5"/>
  <c r="Q91" i="5"/>
  <c r="N91" i="5"/>
  <c r="T90" i="5"/>
  <c r="S90" i="5"/>
  <c r="R90" i="5"/>
  <c r="Q90" i="5"/>
  <c r="N90" i="5"/>
  <c r="T89" i="5"/>
  <c r="S89" i="5"/>
  <c r="R89" i="5"/>
  <c r="Q89" i="5"/>
  <c r="N89" i="5"/>
  <c r="T88" i="5"/>
  <c r="S88" i="5"/>
  <c r="R88" i="5"/>
  <c r="Q88" i="5"/>
  <c r="N88" i="5"/>
  <c r="T87" i="5"/>
  <c r="S87" i="5"/>
  <c r="R87" i="5"/>
  <c r="Q87" i="5"/>
  <c r="N87" i="5"/>
  <c r="T86" i="5"/>
  <c r="S86" i="5"/>
  <c r="R86" i="5"/>
  <c r="Q86" i="5"/>
  <c r="N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82" i="5"/>
  <c r="S82" i="5"/>
  <c r="R82" i="5"/>
  <c r="Q82" i="5"/>
  <c r="N82" i="5"/>
  <c r="T81" i="5"/>
  <c r="S81" i="5"/>
  <c r="R81" i="5"/>
  <c r="Q81" i="5"/>
  <c r="N81" i="5"/>
  <c r="T80" i="5"/>
  <c r="S80" i="5"/>
  <c r="R80" i="5"/>
  <c r="Q80" i="5"/>
  <c r="N80" i="5"/>
  <c r="T79" i="5"/>
  <c r="S79" i="5"/>
  <c r="R79" i="5"/>
  <c r="Q79" i="5"/>
  <c r="N79" i="5"/>
  <c r="T78" i="5"/>
  <c r="S78" i="5"/>
  <c r="R78" i="5"/>
  <c r="Q78" i="5"/>
  <c r="N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4" i="5"/>
  <c r="S74" i="5"/>
  <c r="R74" i="5"/>
  <c r="Q74" i="5"/>
  <c r="N74" i="5"/>
  <c r="T69" i="5"/>
  <c r="S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57" i="5"/>
  <c r="S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50" i="5"/>
  <c r="S50" i="5"/>
  <c r="R50" i="5"/>
  <c r="Q50" i="5"/>
  <c r="N50" i="5"/>
  <c r="T49" i="5"/>
  <c r="S49" i="5"/>
  <c r="R49" i="5"/>
  <c r="Q49" i="5"/>
  <c r="N49" i="5"/>
  <c r="T44" i="5"/>
  <c r="S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3" i="5"/>
  <c r="S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5" i="5"/>
  <c r="S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<sst xmlns="http://schemas.openxmlformats.org/spreadsheetml/2006/main" count="1694" uniqueCount="387">
  <si>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</si>
  <si>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</si>
  <si>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</si>
  <si>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</si>
  <si>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</si>
  <si>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</si>
  <si>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</si>
  <si>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</si>
  <si>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</si>
  <si>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</si>
  <si>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</si>
  <si>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</si>
  <si>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</si>
  <si>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</si>
  <si>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</si>
  <si>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</si>
  <si>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</si>
  <si>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</si>
  <si>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</si>
  <si>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</si>
  <si>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</si>
  <si>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</si>
  <si>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</si>
  <si>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</si>
  <si>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</si>
  <si>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</si>
  <si>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</si>
  <si>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</si>
  <si>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</si>
  <si>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</si>
  <si>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</si>
  <si>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</si>
  <si>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</si>
  <si>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</si>
  <si>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</si>
  <si>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</si>
  <si>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16-35/20</t>
  </si>
  <si>
    <t>KUHINJSKA POSODA IN PRIBOR</t>
  </si>
  <si>
    <t>naročilo male vrednosti</t>
  </si>
  <si>
    <t>Ne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</si>
  <si>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</si>
  <si>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</si>
  <si>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</si>
  <si>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</si>
  <si>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</si>
  <si>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</si>
  <si>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</si>
  <si>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</si>
  <si>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</si>
  <si>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</si>
  <si>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</si>
  <si>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Strokovne zahteve naročnika se nahajajo v razpisni dokumentaciji, poglavje Tehnične specifikacije.</t>
  </si>
  <si>
    <t>Seznam razpisanega blaga za sklop:</t>
  </si>
  <si>
    <t>I.</t>
  </si>
  <si>
    <t>KUHINJSKA POSODA IN PRIPOMOČKI ZA VEČKRATNO UPORABO</t>
  </si>
  <si>
    <t>*</t>
  </si>
  <si>
    <t>1.</t>
  </si>
  <si>
    <t>podsklop: TABLET SISTEM</t>
  </si>
  <si>
    <t>ZAPRT</t>
  </si>
  <si>
    <t>TABLET SISTEM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</si>
  <si>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</si>
  <si>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</si>
  <si>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</si>
  <si>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</si>
  <si>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</si>
  <si>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</si>
  <si>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</si>
  <si>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</si>
  <si>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</si>
  <si>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</si>
  <si>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</si>
  <si>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</si>
  <si>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</si>
  <si>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</si>
  <si>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</si>
  <si>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</si>
  <si>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</si>
  <si>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</si>
  <si>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</si>
  <si>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</si>
  <si>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</si>
  <si>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</si>
  <si>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</si>
  <si>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</si>
  <si>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</si>
  <si>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</si>
  <si>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KROŽNIK PLITVI VELIKI, PREMER = 255 mm, porcelan</t>
  </si>
  <si>
    <t xml:space="preserve"> (kakovost enaka kot RAGALLER)</t>
  </si>
  <si>
    <t>KOS</t>
  </si>
  <si>
    <t xml:space="preserve">SKODELICA ZA ENOLONČNICO, 1,1L, PREMER = 190 mm </t>
  </si>
  <si>
    <t>(kakovost enaka kot BAUSCHER)</t>
  </si>
  <si>
    <t>SKODELICA ZA NAPITEK, INOX,  2,5 DL</t>
  </si>
  <si>
    <t>SKODELICA ZA SOLATO, INOX, ZUNANJI PREMER = 155 mm, višina= 35 mm</t>
  </si>
  <si>
    <t xml:space="preserve">VRČEK ZA NAPITEK DVOJNOSTENSKI S POKROVOM, INOX, 3 DL </t>
  </si>
  <si>
    <t>(kakovost enaka kot Rieber)</t>
  </si>
  <si>
    <t xml:space="preserve">SKODELICA ZA JUHO, DVOJNOSTENSKA Z ROČAJEMA, INOX, PREMER=132/163 mm, V=3DL, višina=61mm </t>
  </si>
  <si>
    <t xml:space="preserve">POKROV IZOLACIJSKI ZA SKODELICO ZA JUHO, polipropilenski, premer=142mm, višina=10mm, lila barva </t>
  </si>
  <si>
    <t>POKROV IZOLACIJSKI ZA PLITVI KROŽNIK, PVC, lila barva</t>
  </si>
  <si>
    <t>PODSTAVEK IZOLACIJSKI ZA PLITVI KROŽNIK, PVC, lila barva</t>
  </si>
  <si>
    <t xml:space="preserve">PLADENJ ZA TABLET SISTEM,euronorm, siv - granitno melirane barve, poliester, 530x370 mm (kot artikel GP3980, CAMBRO ali pladenj Poly Classic ROLTEX,) </t>
  </si>
  <si>
    <t>NOSILEC DIETNIH KARTIC INOX, dolžina =6 cm</t>
  </si>
  <si>
    <t>POKROV PVC za grelni voziček za krožnike Rieber, RRH-2</t>
  </si>
  <si>
    <t>Skupaj:</t>
  </si>
  <si>
    <t>2.</t>
  </si>
  <si>
    <t>podsklop: POSODA TERMOS ZA NAPITKE</t>
  </si>
  <si>
    <t>POSODA TERMOS ZA NAPITKE</t>
  </si>
  <si>
    <t>POSODA TERMOS ZA NAPITKE 7L</t>
  </si>
  <si>
    <t>inox, z zaščito iztočne pipe, dim. 147 x 426 x 407mm</t>
  </si>
  <si>
    <t>kakovost enaka kot Rieber</t>
  </si>
  <si>
    <t>PIPA IZPUSTNA za termos posodo Rieber, inox, 7,5 L, komplet</t>
  </si>
  <si>
    <t>ČEPEK, gumijast, za pokrov za termos posodo Rieber, 7,5L</t>
  </si>
  <si>
    <t>3.</t>
  </si>
  <si>
    <t>podsklop: IZDELKI IZ PORCELANA</t>
  </si>
  <si>
    <t>ODPRT</t>
  </si>
  <si>
    <t>IZDELKI IZ PORCELANA</t>
  </si>
  <si>
    <t>KROŽNIK PLITVI, PREMER=240 mm, porcelan</t>
  </si>
  <si>
    <t>kakovost enaka kot PRAGA</t>
  </si>
  <si>
    <t>KROŽNIK DESERTNI, PREMER=190 mm, porcelan</t>
  </si>
  <si>
    <t xml:space="preserve">SKODELICA ZA ENOLONČNICO, porcelan, 0,85 L, PREMER=175mm </t>
  </si>
  <si>
    <t>kakovost enaka kot 630 APULUM</t>
  </si>
  <si>
    <t>SKODELICA ZA JUHO, Z ROČKAMA, 330 ml (kakovost enaka kot Praga)</t>
  </si>
  <si>
    <t xml:space="preserve">SKODELICA ZA CAPUCINNO 17 CL, porcelan </t>
  </si>
  <si>
    <t>kakovost enaka kot G. BENEDIKT , Melodie</t>
  </si>
  <si>
    <t>PODSTAVEK ZA SKODELICO ZA CAPUCINNO, 14 cm, porcelan</t>
  </si>
  <si>
    <t>kompatibilen s skodelico pod zap. št. 5</t>
  </si>
  <si>
    <t>4.</t>
  </si>
  <si>
    <t>podsklop: KOZARCI IN IZDELKI IZ STEKLA</t>
  </si>
  <si>
    <t>KOZARCI IN IZDELKI IZ STEKLA</t>
  </si>
  <si>
    <t>KOZAREC ZA WHISKY, BALON, V=26 CL, višina=75 mm (kakovost enaka kot SCHOTT, BANQUET 89)</t>
  </si>
  <si>
    <t>KOZAREC ZA WHISKY, RAVEN, V=0,25 L, višina=87mm</t>
  </si>
  <si>
    <t>kakovost enaka kot Tina, Hrastnik</t>
  </si>
  <si>
    <t>KOZAREC ZA SOK, raven, 0,2 L (višina od 130-150 mm)</t>
  </si>
  <si>
    <t>KELIH ZA VINO (KOZAREC)</t>
  </si>
  <si>
    <t>kvaliteta Schott Zwisel Ivento</t>
  </si>
  <si>
    <t>KARAFA ZA VODO 1 L STEKLO</t>
  </si>
  <si>
    <t>KARAFA ZA VODO 0,5 L STEKLO</t>
  </si>
  <si>
    <t>LONČEK STEKLEN ZA VROČ NAPITEK 33CL</t>
  </si>
  <si>
    <t>za vročo čokolado, kakav ali čaj</t>
  </si>
  <si>
    <t xml:space="preserve">SKODELICA ZA SOLATO, STEKLO, premer =14 cm, 50 CL </t>
  </si>
  <si>
    <t>kakovost enaka kot EMPILABLES</t>
  </si>
  <si>
    <t>5.</t>
  </si>
  <si>
    <t>podsklop: JEDILNI PRIBOR, INOX</t>
  </si>
  <si>
    <t>JEDILNI PRIBOR, INOX</t>
  </si>
  <si>
    <t xml:space="preserve">ŽLICA JEDILNA </t>
  </si>
  <si>
    <t>kakovost enaka kot HOTEL</t>
  </si>
  <si>
    <t>VILICA JEDILNA</t>
  </si>
  <si>
    <t>VILICA PECIVO, dol. 14 - 15 MM</t>
  </si>
  <si>
    <t xml:space="preserve">NOŽ JEDILNI </t>
  </si>
  <si>
    <t>ŽLIČKA MAJHNA</t>
  </si>
  <si>
    <t>ŽLIČKA KAVNA</t>
  </si>
  <si>
    <t xml:space="preserve">ŽLICA ZA LIMONADO  </t>
  </si>
  <si>
    <t>6.</t>
  </si>
  <si>
    <t>podsklop: KUHINJSKI PRIPOMOČKI, RAZNI</t>
  </si>
  <si>
    <t>KUHINJSKI PRIPOMOČKI, RAZNI</t>
  </si>
  <si>
    <t>NOŽ ZA LUPLJENJE ZELENJAVE</t>
  </si>
  <si>
    <t>REZILO VERTIKALNO</t>
  </si>
  <si>
    <t>KUHALNICA LESENA VELIKA, PODOLGOVATA, POLENTAR  100-120 cm</t>
  </si>
  <si>
    <t xml:space="preserve">LOPATKA ZA DELITEV PRIKUH, OKROGLA, LAŽJA, INOX </t>
  </si>
  <si>
    <t>premer 11 cm</t>
  </si>
  <si>
    <t>dolžina = vsaj 33 cm</t>
  </si>
  <si>
    <t>LOPATKA ZA DELITEV PRIKUH - OGLATA, LAŽJA, INOX</t>
  </si>
  <si>
    <t>premer 12 cm</t>
  </si>
  <si>
    <t>dol. 37-39 cm</t>
  </si>
  <si>
    <t xml:space="preserve">ŽLICA SERVIRNA  ZA DELITEV, INOX, dim.  31 CM </t>
  </si>
  <si>
    <t>LOPATICA ZA LAZANJO S PVC DRŽALOM, INOX</t>
  </si>
  <si>
    <t>ZAJEMALKA 1 L,  INOX</t>
  </si>
  <si>
    <t>premer= 16 cm</t>
  </si>
  <si>
    <t>dolžina = 45 cm</t>
  </si>
  <si>
    <t>brez vara, lažja</t>
  </si>
  <si>
    <t>ZAJEMALKA ZA JUŠNIK, INOX</t>
  </si>
  <si>
    <t xml:space="preserve">premer=7 cm </t>
  </si>
  <si>
    <t>ZAJEMALKA 0,2 L, INOX</t>
  </si>
  <si>
    <t>premer=9 cm</t>
  </si>
  <si>
    <t>dolžina = 33 cm</t>
  </si>
  <si>
    <t>ZAJEMALKA 0,25 L, INOX</t>
  </si>
  <si>
    <t>premer= 10 cm</t>
  </si>
  <si>
    <t>dolžina = 37 cm</t>
  </si>
  <si>
    <t>ZAJEMALKA 0,33 L, INOX</t>
  </si>
  <si>
    <t>premer= 11 cm</t>
  </si>
  <si>
    <t>ZAJEMALKA LAŽJA INOX 0,5 L</t>
  </si>
  <si>
    <t>KLEŠČE ZA RIŽ, diam. 10 cm, inox</t>
  </si>
  <si>
    <t>KLEŠČE ZA RIŽ/SLADOLED, diam. 7,9 cm</t>
  </si>
  <si>
    <t>KLEŠČE ZA RIŽ/SLADOLED, diam. 7 cm</t>
  </si>
  <si>
    <t>V = 90 ml</t>
  </si>
  <si>
    <t>PRIJEMALKA RF 30CM</t>
  </si>
  <si>
    <t>ŠIBA ZA STEPANJE, INOX, 25 cm, 10-12 ŽIC</t>
  </si>
  <si>
    <t>ŠIBA ZA STEPANJE, INOX, 35 cm, , 10-12 ŽIC</t>
  </si>
  <si>
    <t>ŠIBA ZA STEPANJE, INOX, 45 cm,, 10-12 ŽIC</t>
  </si>
  <si>
    <t>ŠIBA ZA STEPANJE, INOX, 50 cm, 10-12 ŽIC</t>
  </si>
  <si>
    <t>DESKA ZA REZANJE PVC,  500 x 340-350 x 20 mm, rjava</t>
  </si>
  <si>
    <t>DESKA ZA REZANJE PVC, 500 x 340-350 x 20 mm, zelena</t>
  </si>
  <si>
    <t>DESKA ZA REZANJE PVC, 500 x 340-350 x 20 mm, rumena</t>
  </si>
  <si>
    <t>DESKA ZA REZANJE PVC,  500 x  340-350 x 20 mm,  bela</t>
  </si>
  <si>
    <t>KLEŠČE-PRIJEMALKA ZA MESO, inox</t>
  </si>
  <si>
    <t xml:space="preserve">STRGALO VEČNAMENSKO RF </t>
  </si>
  <si>
    <t>6-STRANSKI ALI 4 STRANSKI, MIN.ZAHTEVA: 3 in 7 mm ribanje na trakove</t>
  </si>
  <si>
    <t>TLAČILKA ZA KROMPIR 34cm</t>
  </si>
  <si>
    <t xml:space="preserve">SOLNICA STEKLENA, SOL/POPER </t>
  </si>
  <si>
    <t>REZILO ZA JAJCA, INOX</t>
  </si>
  <si>
    <t>kot Westmark maximus</t>
  </si>
  <si>
    <t>BRUSILEC NOŽEV, dol. 25 cm</t>
  </si>
  <si>
    <t xml:space="preserve">CEDILO FI 10 CM, INOX </t>
  </si>
  <si>
    <t xml:space="preserve">CEDILO FI 14 CM, INOX </t>
  </si>
  <si>
    <t xml:space="preserve">CEDILO FI 18 CM, INOX </t>
  </si>
  <si>
    <t>MIGNONI ZA MUFFINE, fi 45 cm</t>
  </si>
  <si>
    <t>7.</t>
  </si>
  <si>
    <t>podsklop: VRČI RAZNI</t>
  </si>
  <si>
    <t>VRČI RAZNI</t>
  </si>
  <si>
    <t>VRČ ZA ČAJ 2 l, S POKROVOM, INOX</t>
  </si>
  <si>
    <t>VRČ ZA PRAVO KAVO, TERMOS, inox, 2 L</t>
  </si>
  <si>
    <t>8.</t>
  </si>
  <si>
    <t>podsklop: LONCI, KOZICE, PONVE</t>
  </si>
  <si>
    <t>LONCI, KOZICE, PONVE</t>
  </si>
  <si>
    <t xml:space="preserve">PONEV ZA PALAČINKE 28 CM TEFLON </t>
  </si>
  <si>
    <t xml:space="preserve">PONEV 24 CM ALU/TEFLON ZA INDUKCIJO </t>
  </si>
  <si>
    <t>9.</t>
  </si>
  <si>
    <t>podsklop: DOZE ZA PRIPRAVO SMETANE</t>
  </si>
  <si>
    <t>DOZE ZA PRIPRAVO SMETANE</t>
  </si>
  <si>
    <t>DOZA ZA PRIPRAVO SMETANE S PLINSKO BOMBICO 1L</t>
  </si>
  <si>
    <t>DOZA ZA PRIPRAVO SMETANE S PLINSKO BOMBICO 0,5L</t>
  </si>
  <si>
    <t>BOMBICA PLINSKA ZA DOZO ZA PRIPRAVO SMETANE 1/24</t>
  </si>
  <si>
    <t>10.</t>
  </si>
  <si>
    <t>podsklop: VOZIČKI IN PLADNJI ZA SERVIRANJE</t>
  </si>
  <si>
    <t>VOZIČKI IN PLADNJI ZA SERVIRANJE</t>
  </si>
  <si>
    <t>SERVIRNI VOZIČEK, plošče iz umetnega materiala (orehova korenina), s tremi policami, kovinski deli kromirani oz. črno barvani, dimenzije: š=450mm, d=865mm, v=835mm, kakovost enaka kot VS 5, SOČA</t>
  </si>
  <si>
    <t>PLADENJ SERVIRNI  AKRIL, BEL 335 x 500 mm</t>
  </si>
  <si>
    <t>11.</t>
  </si>
  <si>
    <t>podsklop: OSTALI KUHINJSKI PRIPOMOČKI</t>
  </si>
  <si>
    <t>OSTALI KUHINJSKI PRIPOMOČKI</t>
  </si>
  <si>
    <t>LONČEK PVC 250 ml ZA POKROVČEK Z DULČKOM (= Z USTNIKOM)</t>
  </si>
  <si>
    <t xml:space="preserve"> kot WACA</t>
  </si>
  <si>
    <t>POKROVČEK Z DULČKOM (= Z USTNIKOM) ZA LONČEK PVC 250 ml</t>
  </si>
  <si>
    <t>kompatibilno z artikom pod zap. št. 1</t>
  </si>
  <si>
    <t>SPONKE ZA ZAPIRANJE VREČK,VELIKE (11 CM)</t>
  </si>
  <si>
    <t>Odstopanje +/- 10 %</t>
  </si>
  <si>
    <t>KRTAČA ZA POSODO, PVC, 30 cm (kot CORONET)</t>
  </si>
  <si>
    <t>kot CORONET</t>
  </si>
  <si>
    <t>ŠČETKA ZA ČIŠČENJE STEKLENIC 1 L (premer ščetke cca 6cm)</t>
  </si>
  <si>
    <t>II.</t>
  </si>
  <si>
    <t>EMBALAŽA IN OSTALI KUHINJSKI PRIPOMOČKI ZA ENKRATNO UPORABO</t>
  </si>
  <si>
    <t>podsklop: KOZARCI ZA ENKRATNO UPORABO</t>
  </si>
  <si>
    <t>KOZARCI ZA ENKRATNO UPORABO</t>
  </si>
  <si>
    <t>KOZAREC BIORAZGRADLJIV - 1 dcl</t>
  </si>
  <si>
    <t>bioplastični material iz 100%naravnih virov.</t>
  </si>
  <si>
    <t>KOZAREC BIORAZGRADLJIV - 2 dcl</t>
  </si>
  <si>
    <t>KOZAREC BIORAZGRADLJIV -3 dcl</t>
  </si>
  <si>
    <t>podsklop: EMBALAŽA ZA ŽIVILA, ZA ENKRATNO UPORABO</t>
  </si>
  <si>
    <t>EMBALAŽA ZA ŽIVILA, ZA ENKRATNO UPORABO</t>
  </si>
  <si>
    <t xml:space="preserve">EMBALAŽA ZA KREMNE REZINE 1 kom  </t>
  </si>
  <si>
    <t>Velikost 11 x 11,5 x 7 (cm), V =0,6 L</t>
  </si>
  <si>
    <t>EMBALAŽA ZA KREMNE REZINE 2 kom</t>
  </si>
  <si>
    <t>Velikost 19,5 x 11,5 x 7 (cm), V=0,9 L</t>
  </si>
  <si>
    <t>EMBALAŽA ZA KREMNE REZINE 4 kom</t>
  </si>
  <si>
    <t>Velikost 19,5 x 19,5 x 7(cm), V=2 L</t>
  </si>
  <si>
    <t>EMBALAŽA ZA DROBNO PECIVO</t>
  </si>
  <si>
    <t xml:space="preserve">Velikost 21 x 15 x 7 (cm), vsebina 0,5 kg </t>
  </si>
  <si>
    <t>EMBALAŽA ZA VROČA ŽIVILA S POKROVOM V ENEM KOSU, VOLUMEN = 0,75 L</t>
  </si>
  <si>
    <t>Velikost  16-19 x 13-15 x 5-6 cm</t>
  </si>
  <si>
    <t>100% vodotesnost, obstojna pri temperaturi 100º C</t>
  </si>
  <si>
    <t>primerna za pogrevanje v mikrovalovni pečici</t>
  </si>
  <si>
    <t>POSODA ZA SOLATO 600 - 750 ml bio</t>
  </si>
  <si>
    <t>biorazgradljivo, 15,5x5,5 cm</t>
  </si>
  <si>
    <t>POKROVI ZA POSODO ZA SOLATO BIO</t>
  </si>
  <si>
    <t>biorazgradljivo ali reciklirana plastika , 16,3x3,5 cm</t>
  </si>
  <si>
    <t>Kompatibilno s posodo pod zap. št.6</t>
  </si>
  <si>
    <t>EMBALAŽA ZA JUHO 470 - 500 ML</t>
  </si>
  <si>
    <t xml:space="preserve">7.5 / 9.5 cm, MOČAN KARTON PREVLEČEN S FOLIJO </t>
  </si>
  <si>
    <t>iz kompaktnega materiala</t>
  </si>
  <si>
    <t xml:space="preserve">POKROV EMBALAŽE ZA JUHO , BIO, </t>
  </si>
  <si>
    <t>premer zgoraj 9,7 cm, višina 1,6 cm</t>
  </si>
  <si>
    <t>Kompatibilno s posodo pod zap. št.8</t>
  </si>
  <si>
    <t>EMBALAŽA ZA TOPLA ŽIVILA BIO IZ SLADKORNEGA TRSA</t>
  </si>
  <si>
    <t>24 x 21 cm x 7</t>
  </si>
  <si>
    <t>pravokotne ali kvadratne oblike</t>
  </si>
  <si>
    <t>SENDVIČ VREČKA Z OKNOM, dim.  5,5x26 cm</t>
  </si>
  <si>
    <t>SENDVIČ VREČKA Z OKNOM, dim. 5,5x30 cm</t>
  </si>
  <si>
    <t>VREČKA PAPIRNATA ZA ROGLJIČKE , dim. 17-18 x 29-30 cm</t>
  </si>
  <si>
    <t>naravne barve</t>
  </si>
  <si>
    <t>VREČKE  PAPIRNE SNACK BAG</t>
  </si>
  <si>
    <t>š.13 x v. 21,5 x zgib vrečke 13,5 cm</t>
  </si>
  <si>
    <t>vrečka s prozorno folijo na zgornji strani vrečke</t>
  </si>
  <si>
    <t>podsklop:  JEDILNI PRIBOR IN KROŽNIKI ZA ENKRATNO UPORABO</t>
  </si>
  <si>
    <t xml:space="preserve"> JEDILNI PRIBOR IN KROŽNIKI ZA ENKRATNO UPORABO</t>
  </si>
  <si>
    <t>ŽLICA PLASTIČNA - velika</t>
  </si>
  <si>
    <t>biorazgradljiva</t>
  </si>
  <si>
    <t>izdelek obstojen pri temperaturi 100º C</t>
  </si>
  <si>
    <t>VILICA PLASTIČNA - velika</t>
  </si>
  <si>
    <t xml:space="preserve">NOŽ PLASTIČNI - veliki </t>
  </si>
  <si>
    <t xml:space="preserve">KROŽNIK ŠTIRIOGLAT </t>
  </si>
  <si>
    <t>EXTRA TRDI, velikost 20 x 20 cm, biorazgradljiv.</t>
  </si>
  <si>
    <t>VREČKA ZA JEDILNI PRIBOR + SERVIETA, BELI</t>
  </si>
  <si>
    <t>š 10 x v 25 cm</t>
  </si>
  <si>
    <t xml:space="preserve"> za vilico, žlico in nož iz inoxa</t>
  </si>
  <si>
    <t>PRIBOR  BIO  (VREČKA, SERVIETA, NOŽ, VILICA, ŽLICA) BIO</t>
  </si>
  <si>
    <t>ČRNA /BEL barva, velikost 16,3 cm, iz koruznih vlaknin</t>
  </si>
  <si>
    <t>podsklop: LONČKI ZA KAVO "TO GO"</t>
  </si>
  <si>
    <t>LONČKI ZA KAVO "TO GO"</t>
  </si>
  <si>
    <t>LONČEK ZA KAVO "TO GO", V=280 ml (volumen do roba), v = 9 cm</t>
  </si>
  <si>
    <t xml:space="preserve">BIORAZGRADLJIV, temperaturno stabilni,  </t>
  </si>
  <si>
    <t>uporabni volumen = 200 ml</t>
  </si>
  <si>
    <t>LONČEK  ZA KAVO "TO GO", V=200 ml (volumen do roba), višina = 9 cm</t>
  </si>
  <si>
    <t>uporabni volumen = 180 ml</t>
  </si>
  <si>
    <t>LONČEK ZA KAVO "TO GO", V=120 ml (volumen do roba), višina = 6 cm</t>
  </si>
  <si>
    <t>uporabni volumen = 100 ml</t>
  </si>
  <si>
    <t>POKROVČEK ZA LONČEK ZA KAVO "TO GO", V=280 ml, BELI</t>
  </si>
  <si>
    <t>BIORAZGRADLJIVA beli iz sladkornega trsa</t>
  </si>
  <si>
    <t>z odprtino za pitje</t>
  </si>
  <si>
    <t>ustrezno za lončke pod zap.št.1</t>
  </si>
  <si>
    <t>POKROVČEK ZA LONČEK ZA KAVO "TO GO", V= 200 ml, BELI</t>
  </si>
  <si>
    <t>ustrezno za lončke pod zap.št.2</t>
  </si>
  <si>
    <t>POKROVČEK ZA LONČEK ZA KAVO "TO GO", V=120 ml, BELI</t>
  </si>
  <si>
    <t>ustrezno za lončke pod zap.št.3</t>
  </si>
  <si>
    <t>ŽLIČKA ZA KAVO "TO GO", posamično pakirana</t>
  </si>
  <si>
    <t>dolžina vsaj 11 cm</t>
  </si>
  <si>
    <t>za potrebe "coffe to go"</t>
  </si>
  <si>
    <t>podsklop: PRIPOMOČKI ZA SERVIRANJE (ENKRATNA UPORABA)</t>
  </si>
  <si>
    <t>PRIPOMOČKI ZA SERVIRANJE (ENKRATNA UPORABA)</t>
  </si>
  <si>
    <t>PLADENJ PLASTIČNI CATERING 8 KOTNI MALI</t>
  </si>
  <si>
    <t>35 x 25 x 2.3cm</t>
  </si>
  <si>
    <t>POKROV ZA PLASTIČNI PLADNJI ZA CATERING 8 KOTNI MALI</t>
  </si>
  <si>
    <t>35 x 25 x 8 cm</t>
  </si>
  <si>
    <t xml:space="preserve">kompatibilen z pladnjem pod zap. št. </t>
  </si>
  <si>
    <t>PLADENJ PLASTIČNI CATERING ZA CATERING 8 KOTNI SREDNJI</t>
  </si>
  <si>
    <t>45 x 30 x 2.5cm</t>
  </si>
  <si>
    <t>POKROV ZA PLASTIČNI PLADNJI ZA CATERING 8 KOTNI SREDNJI</t>
  </si>
  <si>
    <t>45 x 30 x 8cm</t>
  </si>
  <si>
    <t>PLADENJ KARTONASTI ZA PECIVA, VELIKI</t>
  </si>
  <si>
    <t>28-33 x 40-46 cm</t>
  </si>
  <si>
    <t>Kompaktni podstavki v zlati barvi</t>
  </si>
  <si>
    <t>PLADENJ KARTONASTI ZA PECIVA, SREDNJI</t>
  </si>
  <si>
    <t>20 -28 x 35-40 cm</t>
  </si>
  <si>
    <t>PLADENJ KARTONASTI ZA PECIVA, MALI</t>
  </si>
  <si>
    <t>15-19 x 25-30 cm</t>
  </si>
  <si>
    <t>PLADENJ OKROGLI ZA TORTO, fi 28</t>
  </si>
  <si>
    <t>PRTIČ TORTNI, VELIKI</t>
  </si>
  <si>
    <t>30-35x 40-45 cm</t>
  </si>
  <si>
    <t>PRTIČ TORTNI, SREDNJI</t>
  </si>
  <si>
    <t>25-30x35-40 cm</t>
  </si>
  <si>
    <t>PRTIČ TORTNI, MALI</t>
  </si>
  <si>
    <t>18-20 x 28-30 cm</t>
  </si>
  <si>
    <t>PRTIČ TORTNI, OKROGLI</t>
  </si>
  <si>
    <t>fi 26</t>
  </si>
  <si>
    <t>podsklop: EMBALAŽA ZA KROFE</t>
  </si>
  <si>
    <t>EMBALAŽA ZA KROFE</t>
  </si>
  <si>
    <t xml:space="preserve">EMBALAŽA Z ROČAJEM </t>
  </si>
  <si>
    <t>š13x v 9x d 20 cm</t>
  </si>
  <si>
    <t>EMBALAŽA ZA KROFE (6 KOM)</t>
  </si>
  <si>
    <t>d35x š 24 cm</t>
  </si>
  <si>
    <t>podsklop: FOLIJE ZA ŽIVILA, RAZNE</t>
  </si>
  <si>
    <t>FOLIJE ZA ŽIVILA, RAZNE</t>
  </si>
  <si>
    <t>FOLIJA PVC ZA PAKIRANJE ŽIVIL, krčljiva, rola, širina 300 mm, navitje 1000m</t>
  </si>
  <si>
    <t>debeline 9 µm</t>
  </si>
  <si>
    <t>notranji premer tulca=3,5cm</t>
  </si>
  <si>
    <t>m</t>
  </si>
  <si>
    <t>FOLIJA PVC ZA PAKIRANJE ŽIVIL, krčljiva, rola, širina 300 mm, navitje 1500m</t>
  </si>
  <si>
    <t>debeline 12 µm</t>
  </si>
  <si>
    <t>notranji premer tulca=11cm</t>
  </si>
  <si>
    <t xml:space="preserve"> FOLIJA ALU V ROLI, močnejša, 45cm/150m</t>
  </si>
  <si>
    <t>za živila</t>
  </si>
  <si>
    <t xml:space="preserve"> FOLIJA ALU FOLIJA V ROLI, 20m/30 cm</t>
  </si>
  <si>
    <t>FOLIJA PREFORIRANA 350mm x 750 m</t>
  </si>
  <si>
    <t>iz poliolefina, za živila</t>
  </si>
  <si>
    <t>notranji premer tulca=7,5cm</t>
  </si>
  <si>
    <t>FOLIJA PREFORIRANA 450mm x 750 m</t>
  </si>
  <si>
    <t xml:space="preserve">m </t>
  </si>
  <si>
    <t>podsklop: VREČKE PVC ZA ŽIVILA</t>
  </si>
  <si>
    <t>VREČKE PVC ZA ŽIVILA</t>
  </si>
  <si>
    <t xml:space="preserve">VREČKA PROZORNA 1 KG, 1/1,  </t>
  </si>
  <si>
    <t>Debeline 25 μ pri NGV</t>
  </si>
  <si>
    <t>EM=1 kos=1 vrečka</t>
  </si>
  <si>
    <t>VREČKA PROZORNA,  2 KG 2/1</t>
  </si>
  <si>
    <t>Debelina 50-55 µ pri NGV</t>
  </si>
  <si>
    <t xml:space="preserve">VREČKA PROZORNA ZA SADJE, Z ROČKO, 5 kg </t>
  </si>
  <si>
    <t xml:space="preserve">200 vrečk z ročko v roli </t>
  </si>
  <si>
    <t>EM=1 kos=1 rola</t>
  </si>
  <si>
    <t>rola</t>
  </si>
  <si>
    <t>VREČKA PROZORNA ZA ŽIVILA, 500mm×500mm</t>
  </si>
  <si>
    <t>VREČKA PROZORNA ZA ŽIVILA 700mm×1000mm</t>
  </si>
  <si>
    <t>PAPIR ZA PEKO, LISTI</t>
  </si>
  <si>
    <t>velikost 40 x 60 cm</t>
  </si>
  <si>
    <t>SLAMICA BIORAZGRADLJIVA, dol. 20 - 25 cm</t>
  </si>
  <si>
    <t>SLAMICA PREGIBNA, DOL. 20 - 24 CM</t>
  </si>
  <si>
    <t>VŽIGALICE, dim. 9 - 10 cm</t>
  </si>
  <si>
    <t>pakiranje od 40-50 kom</t>
  </si>
  <si>
    <t>SC</t>
  </si>
  <si>
    <t>ZOBOTREBCI 1000/1</t>
  </si>
  <si>
    <t>posamezno pakirani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</si>
</sst>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8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1" fillId="3" borderId="2" xfId="1" applyFill="1" applyBorder="1" applyAlignment="1">
      <alignment horizontal="left" vertical="center" wrapText="1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MtbnpJK3QG1EIeEcjKHzhOsn2nk1SruX9Nt3N3VLZyvTj30tqCrE10UJjp6Ev+yuTx7Iuq040Bs4l664ypt+WA==" saltValue="+Kv32K8W4+T5WM3du9hHy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16-35/20&amp;RStran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U4Nrt5TZxVna2+lz/KiW0nlW1TlLlTSUz88hk9pm5ErvZilYTSepWmfZsRIpkccjRFmtBU8wKioTBDOC6p9tFg==" saltValue="RsQyrvI98zVajbeBSfy5d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16-35/20&amp;RStran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nOYSBD7EyNwu+PHIkENgQBkfOFkepmlWZ1lgD+HEYHwdEixVTpr/4+/Gp459oxOS74Y5jcg7X6/k4aOFaNY8Qw==" saltValue="dhQneiEQwPS8cNHtPzRyQ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16-35/20&amp;RStran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6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ht="13.5" thickBot="1" x14ac:dyDescent="0.3">
      <c r="B6" s="18" t="s">
        <v>51</v>
      </c>
    </row>
  </sheetData>
  <sheetProtection algorithmName="SHA-512" hashValue="w3w0tH1GRu9KPRBbMIQUVqHpRrWZyWF9NvhSa/dAWfkgg4JQBC1sJiXZ/eDkPFaEgjwFa0UnJz/ok0NB5UhAyw==" saltValue="CokvsYN+XH+yB51WfUc5X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16-35/20&amp;RStran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4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.7109375" style="1" customWidth="1"/>
    <col min="5" max="5" width="14.85546875" style="1" customWidth="1"/>
    <col min="6" max="6" width="13.7109375" style="1" customWidth="1"/>
    <col min="7" max="7" width="10.71093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5" t="s">
        <v>52</v>
      </c>
    </row>
    <row r="5" spans="1:25" ht="18" x14ac:dyDescent="0.25">
      <c r="B5" s="66" t="s">
        <v>53</v>
      </c>
      <c r="C5" s="2" t="s">
        <v>54</v>
      </c>
    </row>
    <row r="7" spans="1:25" x14ac:dyDescent="0.25">
      <c r="C7" s="67" t="str">
        <f>IF('2. Podatki o ponudniku'!C5&lt;&gt;"","Naziv ponudnika: " &amp; '2. Podatki o ponudniku'!C5,"")</f>
        <v/>
      </c>
    </row>
    <row r="8" spans="1:25" x14ac:dyDescent="0.25">
      <c r="C8" s="67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3" t="s">
        <v>55</v>
      </c>
      <c r="B11" s="58" t="s">
        <v>56</v>
      </c>
      <c r="C11" s="19" t="s">
        <v>57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59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8"/>
    </row>
    <row r="12" spans="1:25" ht="51.75" thickBot="1" x14ac:dyDescent="0.3">
      <c r="A12" s="54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1" t="s">
        <v>82</v>
      </c>
      <c r="X12" s="21" t="s">
        <v>83</v>
      </c>
      <c r="Y12" s="22" t="s">
        <v>84</v>
      </c>
    </row>
    <row r="13" spans="1:25" ht="25.5" x14ac:dyDescent="0.25">
      <c r="A13" s="55" t="s">
        <v>85</v>
      </c>
      <c r="B13" s="9">
        <v>1</v>
      </c>
      <c r="C13" s="23" t="s">
        <v>86</v>
      </c>
      <c r="D13" s="23" t="s">
        <v>87</v>
      </c>
      <c r="E13" s="23" t="s">
        <v>85</v>
      </c>
      <c r="F13" s="23" t="s">
        <v>85</v>
      </c>
      <c r="G13" s="23" t="s">
        <v>85</v>
      </c>
      <c r="H13" s="24" t="s">
        <v>88</v>
      </c>
      <c r="I13" s="25">
        <v>150</v>
      </c>
      <c r="J13" s="59"/>
      <c r="K13" s="9">
        <v>1</v>
      </c>
      <c r="L13" s="26"/>
      <c r="M13" s="27"/>
      <c r="N13" s="28">
        <f>IF(M13&gt;0,ROUND(L13/M13,4),0)</f>
        <v>0</v>
      </c>
      <c r="O13" s="29"/>
      <c r="P13" s="30"/>
      <c r="Q13" s="28">
        <f>ROUND(ROUND(N13,4)*(1-O13),4)</f>
        <v>0</v>
      </c>
      <c r="R13" s="28">
        <f>ROUND(ROUND(Q13,4)*(1+P13),4)</f>
        <v>0</v>
      </c>
      <c r="S13" s="28">
        <f>ROUND($I13*Q13,4)</f>
        <v>0</v>
      </c>
      <c r="T13" s="28">
        <f>ROUND($I13*R13,4)</f>
        <v>0</v>
      </c>
      <c r="U13" s="31"/>
      <c r="V13" s="31"/>
      <c r="W13" s="31"/>
      <c r="X13" s="31"/>
      <c r="Y13" s="32"/>
    </row>
    <row r="14" spans="1:25" ht="25.5" x14ac:dyDescent="0.25">
      <c r="A14" s="56" t="s">
        <v>85</v>
      </c>
      <c r="B14" s="11">
        <v>2</v>
      </c>
      <c r="C14" s="33" t="s">
        <v>89</v>
      </c>
      <c r="D14" s="33" t="s">
        <v>90</v>
      </c>
      <c r="E14" s="33" t="s">
        <v>85</v>
      </c>
      <c r="F14" s="33" t="s">
        <v>85</v>
      </c>
      <c r="G14" s="33" t="s">
        <v>85</v>
      </c>
      <c r="H14" s="34" t="s">
        <v>88</v>
      </c>
      <c r="I14" s="35">
        <v>150</v>
      </c>
      <c r="J14" s="60"/>
      <c r="K14" s="11">
        <v>1</v>
      </c>
      <c r="L14" s="36"/>
      <c r="M14" s="37"/>
      <c r="N14" s="38">
        <f>IF(M14&gt;0,ROUND(L14/M14,4),0)</f>
        <v>0</v>
      </c>
      <c r="O14" s="39"/>
      <c r="P14" s="40"/>
      <c r="Q14" s="38">
        <f>ROUND(ROUND(N14,4)*(1-O14),4)</f>
        <v>0</v>
      </c>
      <c r="R14" s="38">
        <f>ROUND(ROUND(Q14,4)*(1+P14),4)</f>
        <v>0</v>
      </c>
      <c r="S14" s="38">
        <f>ROUND($I14*Q14,4)</f>
        <v>0</v>
      </c>
      <c r="T14" s="38">
        <f>ROUND($I14*R14,4)</f>
        <v>0</v>
      </c>
      <c r="U14" s="41"/>
      <c r="V14" s="41"/>
      <c r="W14" s="41"/>
      <c r="X14" s="41"/>
      <c r="Y14" s="42"/>
    </row>
    <row r="15" spans="1:25" x14ac:dyDescent="0.25">
      <c r="A15" s="56" t="s">
        <v>85</v>
      </c>
      <c r="B15" s="11">
        <v>3</v>
      </c>
      <c r="C15" s="33" t="s">
        <v>91</v>
      </c>
      <c r="D15" s="33" t="s">
        <v>85</v>
      </c>
      <c r="E15" s="33" t="s">
        <v>85</v>
      </c>
      <c r="F15" s="33" t="s">
        <v>85</v>
      </c>
      <c r="G15" s="33" t="s">
        <v>85</v>
      </c>
      <c r="H15" s="34" t="s">
        <v>88</v>
      </c>
      <c r="I15" s="35">
        <v>50</v>
      </c>
      <c r="J15" s="60"/>
      <c r="K15" s="11">
        <v>1</v>
      </c>
      <c r="L15" s="36"/>
      <c r="M15" s="37"/>
      <c r="N15" s="38">
        <f>IF(M15&gt;0,ROUND(L15/M15,4),0)</f>
        <v>0</v>
      </c>
      <c r="O15" s="39"/>
      <c r="P15" s="40"/>
      <c r="Q15" s="38">
        <f>ROUND(ROUND(N15,4)*(1-O15),4)</f>
        <v>0</v>
      </c>
      <c r="R15" s="38">
        <f>ROUND(ROUND(Q15,4)*(1+P15),4)</f>
        <v>0</v>
      </c>
      <c r="S15" s="38">
        <f>ROUND($I15*Q15,4)</f>
        <v>0</v>
      </c>
      <c r="T15" s="38">
        <f>ROUND($I15*R15,4)</f>
        <v>0</v>
      </c>
      <c r="U15" s="41"/>
      <c r="V15" s="41"/>
      <c r="W15" s="41"/>
      <c r="X15" s="41"/>
      <c r="Y15" s="42"/>
    </row>
    <row r="16" spans="1:25" ht="25.5" x14ac:dyDescent="0.25">
      <c r="A16" s="56" t="s">
        <v>85</v>
      </c>
      <c r="B16" s="11">
        <v>4</v>
      </c>
      <c r="C16" s="33" t="s">
        <v>92</v>
      </c>
      <c r="D16" s="33" t="s">
        <v>85</v>
      </c>
      <c r="E16" s="33" t="s">
        <v>85</v>
      </c>
      <c r="F16" s="33" t="s">
        <v>85</v>
      </c>
      <c r="G16" s="33" t="s">
        <v>85</v>
      </c>
      <c r="H16" s="34" t="s">
        <v>88</v>
      </c>
      <c r="I16" s="35">
        <v>100</v>
      </c>
      <c r="J16" s="60"/>
      <c r="K16" s="11">
        <v>1</v>
      </c>
      <c r="L16" s="36"/>
      <c r="M16" s="37"/>
      <c r="N16" s="38">
        <f>IF(M16&gt;0,ROUND(L16/M16,4),0)</f>
        <v>0</v>
      </c>
      <c r="O16" s="39"/>
      <c r="P16" s="40"/>
      <c r="Q16" s="38">
        <f>ROUND(ROUND(N16,4)*(1-O16),4)</f>
        <v>0</v>
      </c>
      <c r="R16" s="38">
        <f>ROUND(ROUND(Q16,4)*(1+P16),4)</f>
        <v>0</v>
      </c>
      <c r="S16" s="38">
        <f>ROUND($I16*Q16,4)</f>
        <v>0</v>
      </c>
      <c r="T16" s="38">
        <f>ROUND($I16*R16,4)</f>
        <v>0</v>
      </c>
      <c r="U16" s="41"/>
      <c r="V16" s="41"/>
      <c r="W16" s="41"/>
      <c r="X16" s="41"/>
      <c r="Y16" s="42"/>
    </row>
    <row r="17" spans="1:25" ht="25.5" x14ac:dyDescent="0.25">
      <c r="A17" s="56" t="s">
        <v>85</v>
      </c>
      <c r="B17" s="11">
        <v>5</v>
      </c>
      <c r="C17" s="33" t="s">
        <v>93</v>
      </c>
      <c r="D17" s="33" t="s">
        <v>94</v>
      </c>
      <c r="E17" s="33" t="s">
        <v>85</v>
      </c>
      <c r="F17" s="33" t="s">
        <v>85</v>
      </c>
      <c r="G17" s="33" t="s">
        <v>85</v>
      </c>
      <c r="H17" s="34" t="s">
        <v>88</v>
      </c>
      <c r="I17" s="35">
        <v>50</v>
      </c>
      <c r="J17" s="60"/>
      <c r="K17" s="11">
        <v>1</v>
      </c>
      <c r="L17" s="36"/>
      <c r="M17" s="37"/>
      <c r="N17" s="38">
        <f>IF(M17&gt;0,ROUND(L17/M17,4),0)</f>
        <v>0</v>
      </c>
      <c r="O17" s="39"/>
      <c r="P17" s="40"/>
      <c r="Q17" s="38">
        <f>ROUND(ROUND(N17,4)*(1-O17),4)</f>
        <v>0</v>
      </c>
      <c r="R17" s="38">
        <f>ROUND(ROUND(Q17,4)*(1+P17),4)</f>
        <v>0</v>
      </c>
      <c r="S17" s="38">
        <f>ROUND($I17*Q17,4)</f>
        <v>0</v>
      </c>
      <c r="T17" s="38">
        <f>ROUND($I17*R17,4)</f>
        <v>0</v>
      </c>
      <c r="U17" s="41"/>
      <c r="V17" s="41"/>
      <c r="W17" s="41"/>
      <c r="X17" s="41"/>
      <c r="Y17" s="42"/>
    </row>
    <row r="18" spans="1:25" ht="38.25" x14ac:dyDescent="0.25">
      <c r="A18" s="56" t="s">
        <v>85</v>
      </c>
      <c r="B18" s="11">
        <v>6</v>
      </c>
      <c r="C18" s="33" t="s">
        <v>95</v>
      </c>
      <c r="D18" s="33" t="s">
        <v>94</v>
      </c>
      <c r="E18" s="33" t="s">
        <v>85</v>
      </c>
      <c r="F18" s="33" t="s">
        <v>85</v>
      </c>
      <c r="G18" s="33" t="s">
        <v>85</v>
      </c>
      <c r="H18" s="34" t="s">
        <v>88</v>
      </c>
      <c r="I18" s="35">
        <v>50</v>
      </c>
      <c r="J18" s="60"/>
      <c r="K18" s="11">
        <v>1</v>
      </c>
      <c r="L18" s="36"/>
      <c r="M18" s="37"/>
      <c r="N18" s="38">
        <f>IF(M18&gt;0,ROUND(L18/M18,4),0)</f>
        <v>0</v>
      </c>
      <c r="O18" s="39"/>
      <c r="P18" s="40"/>
      <c r="Q18" s="38">
        <f>ROUND(ROUND(N18,4)*(1-O18),4)</f>
        <v>0</v>
      </c>
      <c r="R18" s="38">
        <f>ROUND(ROUND(Q18,4)*(1+P18),4)</f>
        <v>0</v>
      </c>
      <c r="S18" s="38">
        <f>ROUND($I18*Q18,4)</f>
        <v>0</v>
      </c>
      <c r="T18" s="38">
        <f>ROUND($I18*R18,4)</f>
        <v>0</v>
      </c>
      <c r="U18" s="41"/>
      <c r="V18" s="41"/>
      <c r="W18" s="41"/>
      <c r="X18" s="41"/>
      <c r="Y18" s="42"/>
    </row>
    <row r="19" spans="1:25" ht="38.25" x14ac:dyDescent="0.25">
      <c r="A19" s="56" t="s">
        <v>85</v>
      </c>
      <c r="B19" s="11">
        <v>7</v>
      </c>
      <c r="C19" s="33" t="s">
        <v>96</v>
      </c>
      <c r="D19" s="33" t="s">
        <v>94</v>
      </c>
      <c r="E19" s="33" t="s">
        <v>85</v>
      </c>
      <c r="F19" s="33" t="s">
        <v>85</v>
      </c>
      <c r="G19" s="33" t="s">
        <v>85</v>
      </c>
      <c r="H19" s="34" t="s">
        <v>88</v>
      </c>
      <c r="I19" s="35">
        <v>50</v>
      </c>
      <c r="J19" s="60"/>
      <c r="K19" s="11">
        <v>1</v>
      </c>
      <c r="L19" s="36"/>
      <c r="M19" s="37"/>
      <c r="N19" s="38">
        <f>IF(M19&gt;0,ROUND(L19/M19,4),0)</f>
        <v>0</v>
      </c>
      <c r="O19" s="39"/>
      <c r="P19" s="40"/>
      <c r="Q19" s="38">
        <f>ROUND(ROUND(N19,4)*(1-O19),4)</f>
        <v>0</v>
      </c>
      <c r="R19" s="38">
        <f>ROUND(ROUND(Q19,4)*(1+P19),4)</f>
        <v>0</v>
      </c>
      <c r="S19" s="38">
        <f>ROUND($I19*Q19,4)</f>
        <v>0</v>
      </c>
      <c r="T19" s="38">
        <f>ROUND($I19*R19,4)</f>
        <v>0</v>
      </c>
      <c r="U19" s="41"/>
      <c r="V19" s="41"/>
      <c r="W19" s="41"/>
      <c r="X19" s="41"/>
      <c r="Y19" s="42"/>
    </row>
    <row r="20" spans="1:25" ht="25.5" x14ac:dyDescent="0.25">
      <c r="A20" s="56" t="s">
        <v>85</v>
      </c>
      <c r="B20" s="11">
        <v>8</v>
      </c>
      <c r="C20" s="33" t="s">
        <v>97</v>
      </c>
      <c r="D20" s="33" t="s">
        <v>94</v>
      </c>
      <c r="E20" s="33" t="s">
        <v>85</v>
      </c>
      <c r="F20" s="33" t="s">
        <v>85</v>
      </c>
      <c r="G20" s="33" t="s">
        <v>85</v>
      </c>
      <c r="H20" s="34" t="s">
        <v>88</v>
      </c>
      <c r="I20" s="35">
        <v>50</v>
      </c>
      <c r="J20" s="60"/>
      <c r="K20" s="11">
        <v>1</v>
      </c>
      <c r="L20" s="36"/>
      <c r="M20" s="37"/>
      <c r="N20" s="38">
        <f>IF(M20&gt;0,ROUND(L20/M20,4),0)</f>
        <v>0</v>
      </c>
      <c r="O20" s="39"/>
      <c r="P20" s="40"/>
      <c r="Q20" s="38">
        <f>ROUND(ROUND(N20,4)*(1-O20),4)</f>
        <v>0</v>
      </c>
      <c r="R20" s="38">
        <f>ROUND(ROUND(Q20,4)*(1+P20),4)</f>
        <v>0</v>
      </c>
      <c r="S20" s="38">
        <f>ROUND($I20*Q20,4)</f>
        <v>0</v>
      </c>
      <c r="T20" s="38">
        <f>ROUND($I20*R20,4)</f>
        <v>0</v>
      </c>
      <c r="U20" s="41"/>
      <c r="V20" s="41"/>
      <c r="W20" s="41"/>
      <c r="X20" s="41"/>
      <c r="Y20" s="42"/>
    </row>
    <row r="21" spans="1:25" ht="25.5" x14ac:dyDescent="0.25">
      <c r="A21" s="56" t="s">
        <v>85</v>
      </c>
      <c r="B21" s="11">
        <v>9</v>
      </c>
      <c r="C21" s="33" t="s">
        <v>98</v>
      </c>
      <c r="D21" s="33" t="s">
        <v>94</v>
      </c>
      <c r="E21" s="33" t="s">
        <v>85</v>
      </c>
      <c r="F21" s="33" t="s">
        <v>85</v>
      </c>
      <c r="G21" s="33" t="s">
        <v>85</v>
      </c>
      <c r="H21" s="34" t="s">
        <v>88</v>
      </c>
      <c r="I21" s="35">
        <v>100</v>
      </c>
      <c r="J21" s="60"/>
      <c r="K21" s="11">
        <v>1</v>
      </c>
      <c r="L21" s="36"/>
      <c r="M21" s="37"/>
      <c r="N21" s="38">
        <f>IF(M21&gt;0,ROUND(L21/M21,4),0)</f>
        <v>0</v>
      </c>
      <c r="O21" s="39"/>
      <c r="P21" s="40"/>
      <c r="Q21" s="38">
        <f>ROUND(ROUND(N21,4)*(1-O21),4)</f>
        <v>0</v>
      </c>
      <c r="R21" s="38">
        <f>ROUND(ROUND(Q21,4)*(1+P21),4)</f>
        <v>0</v>
      </c>
      <c r="S21" s="38">
        <f>ROUND($I21*Q21,4)</f>
        <v>0</v>
      </c>
      <c r="T21" s="38">
        <f>ROUND($I21*R21,4)</f>
        <v>0</v>
      </c>
      <c r="U21" s="41"/>
      <c r="V21" s="41"/>
      <c r="W21" s="41"/>
      <c r="X21" s="41"/>
      <c r="Y21" s="42"/>
    </row>
    <row r="22" spans="1:25" ht="51" x14ac:dyDescent="0.25">
      <c r="A22" s="56" t="s">
        <v>85</v>
      </c>
      <c r="B22" s="11">
        <v>10</v>
      </c>
      <c r="C22" s="33" t="s">
        <v>99</v>
      </c>
      <c r="D22" s="33" t="s">
        <v>85</v>
      </c>
      <c r="E22" s="33" t="s">
        <v>85</v>
      </c>
      <c r="F22" s="33" t="s">
        <v>85</v>
      </c>
      <c r="G22" s="33" t="s">
        <v>85</v>
      </c>
      <c r="H22" s="34" t="s">
        <v>88</v>
      </c>
      <c r="I22" s="35">
        <v>150</v>
      </c>
      <c r="J22" s="60"/>
      <c r="K22" s="11">
        <v>1</v>
      </c>
      <c r="L22" s="36"/>
      <c r="M22" s="37"/>
      <c r="N22" s="38">
        <f>IF(M22&gt;0,ROUND(L22/M22,4),0)</f>
        <v>0</v>
      </c>
      <c r="O22" s="39"/>
      <c r="P22" s="40"/>
      <c r="Q22" s="38">
        <f>ROUND(ROUND(N22,4)*(1-O22),4)</f>
        <v>0</v>
      </c>
      <c r="R22" s="38">
        <f>ROUND(ROUND(Q22,4)*(1+P22),4)</f>
        <v>0</v>
      </c>
      <c r="S22" s="38">
        <f>ROUND($I22*Q22,4)</f>
        <v>0</v>
      </c>
      <c r="T22" s="38">
        <f>ROUND($I22*R22,4)</f>
        <v>0</v>
      </c>
      <c r="U22" s="41"/>
      <c r="V22" s="41"/>
      <c r="W22" s="41"/>
      <c r="X22" s="41"/>
      <c r="Y22" s="42"/>
    </row>
    <row r="23" spans="1:25" ht="25.5" x14ac:dyDescent="0.25">
      <c r="A23" s="56" t="s">
        <v>85</v>
      </c>
      <c r="B23" s="11">
        <v>11</v>
      </c>
      <c r="C23" s="33" t="s">
        <v>100</v>
      </c>
      <c r="D23" s="33" t="s">
        <v>85</v>
      </c>
      <c r="E23" s="33" t="s">
        <v>85</v>
      </c>
      <c r="F23" s="33" t="s">
        <v>85</v>
      </c>
      <c r="G23" s="33" t="s">
        <v>85</v>
      </c>
      <c r="H23" s="34" t="s">
        <v>88</v>
      </c>
      <c r="I23" s="35">
        <v>2000</v>
      </c>
      <c r="J23" s="60"/>
      <c r="K23" s="11">
        <v>1</v>
      </c>
      <c r="L23" s="36"/>
      <c r="M23" s="37"/>
      <c r="N23" s="38">
        <f>IF(M23&gt;0,ROUND(L23/M23,4),0)</f>
        <v>0</v>
      </c>
      <c r="O23" s="39"/>
      <c r="P23" s="40"/>
      <c r="Q23" s="38">
        <f>ROUND(ROUND(N23,4)*(1-O23),4)</f>
        <v>0</v>
      </c>
      <c r="R23" s="38">
        <f>ROUND(ROUND(Q23,4)*(1+P23),4)</f>
        <v>0</v>
      </c>
      <c r="S23" s="38">
        <f>ROUND($I23*Q23,4)</f>
        <v>0</v>
      </c>
      <c r="T23" s="38">
        <f>ROUND($I23*R23,4)</f>
        <v>0</v>
      </c>
      <c r="U23" s="41"/>
      <c r="V23" s="41"/>
      <c r="W23" s="41"/>
      <c r="X23" s="41"/>
      <c r="Y23" s="42"/>
    </row>
    <row r="24" spans="1:25" ht="26.25" thickBot="1" x14ac:dyDescent="0.3">
      <c r="A24" s="57" t="s">
        <v>85</v>
      </c>
      <c r="B24" s="13">
        <v>12</v>
      </c>
      <c r="C24" s="43" t="s">
        <v>101</v>
      </c>
      <c r="D24" s="43" t="s">
        <v>85</v>
      </c>
      <c r="E24" s="43" t="s">
        <v>85</v>
      </c>
      <c r="F24" s="43" t="s">
        <v>85</v>
      </c>
      <c r="G24" s="43" t="s">
        <v>85</v>
      </c>
      <c r="H24" s="44" t="s">
        <v>88</v>
      </c>
      <c r="I24" s="45">
        <v>6</v>
      </c>
      <c r="J24" s="61"/>
      <c r="K24" s="13">
        <v>1</v>
      </c>
      <c r="L24" s="46"/>
      <c r="M24" s="47"/>
      <c r="N24" s="48">
        <f>IF(M24&gt;0,ROUND(L24/M24,4),0)</f>
        <v>0</v>
      </c>
      <c r="O24" s="49"/>
      <c r="P24" s="50"/>
      <c r="Q24" s="48">
        <f>ROUND(ROUND(N24,4)*(1-O24),4)</f>
        <v>0</v>
      </c>
      <c r="R24" s="48">
        <f>ROUND(ROUND(Q24,4)*(1+P24),4)</f>
        <v>0</v>
      </c>
      <c r="S24" s="48">
        <f>ROUND($I24*Q24,4)</f>
        <v>0</v>
      </c>
      <c r="T24" s="48">
        <f>ROUND($I24*R24,4)</f>
        <v>0</v>
      </c>
      <c r="U24" s="51"/>
      <c r="V24" s="51"/>
      <c r="W24" s="51"/>
      <c r="X24" s="51"/>
      <c r="Y24" s="52"/>
    </row>
    <row r="25" spans="1:25" ht="13.5" thickBot="1" x14ac:dyDescent="0.3">
      <c r="R25" s="62" t="s">
        <v>102</v>
      </c>
      <c r="S25" s="63">
        <f>SUM(S13:S24)</f>
        <v>0</v>
      </c>
      <c r="T25" s="64">
        <f>SUM(T13:T24)</f>
        <v>0</v>
      </c>
    </row>
    <row r="27" spans="1:25" ht="13.5" thickBot="1" x14ac:dyDescent="0.3"/>
    <row r="28" spans="1:25" ht="13.5" thickBot="1" x14ac:dyDescent="0.3">
      <c r="A28" s="53" t="s">
        <v>55</v>
      </c>
      <c r="B28" s="58" t="s">
        <v>103</v>
      </c>
      <c r="C28" s="19" t="s">
        <v>104</v>
      </c>
      <c r="D28" s="19"/>
      <c r="E28" s="19"/>
      <c r="F28" s="19"/>
      <c r="G28" s="19"/>
      <c r="H28" s="19" t="s">
        <v>58</v>
      </c>
      <c r="I28" s="19"/>
      <c r="J28" s="8"/>
      <c r="K28" s="7"/>
      <c r="L28" s="19" t="s">
        <v>105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8"/>
    </row>
    <row r="29" spans="1:25" ht="51.75" thickBot="1" x14ac:dyDescent="0.3">
      <c r="A29" s="54" t="s">
        <v>60</v>
      </c>
      <c r="B29" s="20" t="s">
        <v>61</v>
      </c>
      <c r="C29" s="21" t="s">
        <v>62</v>
      </c>
      <c r="D29" s="21" t="s">
        <v>63</v>
      </c>
      <c r="E29" s="21" t="s">
        <v>64</v>
      </c>
      <c r="F29" s="21" t="s">
        <v>65</v>
      </c>
      <c r="G29" s="21" t="s">
        <v>66</v>
      </c>
      <c r="H29" s="21" t="s">
        <v>67</v>
      </c>
      <c r="I29" s="21" t="s">
        <v>68</v>
      </c>
      <c r="J29" s="22" t="s">
        <v>69</v>
      </c>
      <c r="K29" s="20" t="s">
        <v>70</v>
      </c>
      <c r="L29" s="21" t="s">
        <v>71</v>
      </c>
      <c r="M29" s="21" t="s">
        <v>72</v>
      </c>
      <c r="N29" s="21" t="s">
        <v>73</v>
      </c>
      <c r="O29" s="21" t="s">
        <v>74</v>
      </c>
      <c r="P29" s="21" t="s">
        <v>75</v>
      </c>
      <c r="Q29" s="21" t="s">
        <v>76</v>
      </c>
      <c r="R29" s="21" t="s">
        <v>77</v>
      </c>
      <c r="S29" s="21" t="s">
        <v>78</v>
      </c>
      <c r="T29" s="21" t="s">
        <v>79</v>
      </c>
      <c r="U29" s="21" t="s">
        <v>80</v>
      </c>
      <c r="V29" s="21" t="s">
        <v>81</v>
      </c>
      <c r="W29" s="21" t="s">
        <v>82</v>
      </c>
      <c r="X29" s="21" t="s">
        <v>83</v>
      </c>
      <c r="Y29" s="22" t="s">
        <v>84</v>
      </c>
    </row>
    <row r="30" spans="1:25" ht="38.25" x14ac:dyDescent="0.25">
      <c r="A30" s="55" t="s">
        <v>85</v>
      </c>
      <c r="B30" s="9">
        <v>1</v>
      </c>
      <c r="C30" s="23" t="s">
        <v>106</v>
      </c>
      <c r="D30" s="23" t="s">
        <v>107</v>
      </c>
      <c r="E30" s="23" t="s">
        <v>108</v>
      </c>
      <c r="F30" s="23" t="s">
        <v>85</v>
      </c>
      <c r="G30" s="23" t="s">
        <v>85</v>
      </c>
      <c r="H30" s="24" t="s">
        <v>88</v>
      </c>
      <c r="I30" s="25">
        <v>15</v>
      </c>
      <c r="J30" s="59"/>
      <c r="K30" s="9">
        <v>1</v>
      </c>
      <c r="L30" s="26"/>
      <c r="M30" s="27"/>
      <c r="N30" s="28">
        <f>IF(M30&gt;0,ROUND(L30/M30,4),0)</f>
        <v>0</v>
      </c>
      <c r="O30" s="29"/>
      <c r="P30" s="30"/>
      <c r="Q30" s="28">
        <f>ROUND(ROUND(N30,4)*(1-O30),4)</f>
        <v>0</v>
      </c>
      <c r="R30" s="28">
        <f>ROUND(ROUND(Q30,4)*(1+P30),4)</f>
        <v>0</v>
      </c>
      <c r="S30" s="28">
        <f>ROUND($I30*Q30,4)</f>
        <v>0</v>
      </c>
      <c r="T30" s="28">
        <f>ROUND($I30*R30,4)</f>
        <v>0</v>
      </c>
      <c r="U30" s="31"/>
      <c r="V30" s="31"/>
      <c r="W30" s="31"/>
      <c r="X30" s="31"/>
      <c r="Y30" s="32"/>
    </row>
    <row r="31" spans="1:25" ht="25.5" x14ac:dyDescent="0.25">
      <c r="A31" s="56" t="s">
        <v>85</v>
      </c>
      <c r="B31" s="11">
        <v>2</v>
      </c>
      <c r="C31" s="33" t="s">
        <v>109</v>
      </c>
      <c r="D31" s="33" t="s">
        <v>85</v>
      </c>
      <c r="E31" s="33" t="s">
        <v>85</v>
      </c>
      <c r="F31" s="33" t="s">
        <v>85</v>
      </c>
      <c r="G31" s="33" t="s">
        <v>85</v>
      </c>
      <c r="H31" s="34" t="s">
        <v>88</v>
      </c>
      <c r="I31" s="35">
        <v>15</v>
      </c>
      <c r="J31" s="60"/>
      <c r="K31" s="11">
        <v>1</v>
      </c>
      <c r="L31" s="36"/>
      <c r="M31" s="37"/>
      <c r="N31" s="38">
        <f>IF(M31&gt;0,ROUND(L31/M31,4),0)</f>
        <v>0</v>
      </c>
      <c r="O31" s="39"/>
      <c r="P31" s="40"/>
      <c r="Q31" s="38">
        <f>ROUND(ROUND(N31,4)*(1-O31),4)</f>
        <v>0</v>
      </c>
      <c r="R31" s="38">
        <f>ROUND(ROUND(Q31,4)*(1+P31),4)</f>
        <v>0</v>
      </c>
      <c r="S31" s="38">
        <f>ROUND($I31*Q31,4)</f>
        <v>0</v>
      </c>
      <c r="T31" s="38">
        <f>ROUND($I31*R31,4)</f>
        <v>0</v>
      </c>
      <c r="U31" s="41"/>
      <c r="V31" s="41"/>
      <c r="W31" s="41"/>
      <c r="X31" s="41"/>
      <c r="Y31" s="42"/>
    </row>
    <row r="32" spans="1:25" ht="26.25" thickBot="1" x14ac:dyDescent="0.3">
      <c r="A32" s="57" t="s">
        <v>85</v>
      </c>
      <c r="B32" s="13">
        <v>3</v>
      </c>
      <c r="C32" s="43" t="s">
        <v>110</v>
      </c>
      <c r="D32" s="43" t="s">
        <v>85</v>
      </c>
      <c r="E32" s="43" t="s">
        <v>85</v>
      </c>
      <c r="F32" s="43" t="s">
        <v>85</v>
      </c>
      <c r="G32" s="43" t="s">
        <v>85</v>
      </c>
      <c r="H32" s="44" t="s">
        <v>88</v>
      </c>
      <c r="I32" s="45">
        <v>50</v>
      </c>
      <c r="J32" s="61"/>
      <c r="K32" s="13">
        <v>1</v>
      </c>
      <c r="L32" s="46"/>
      <c r="M32" s="47"/>
      <c r="N32" s="48">
        <f>IF(M32&gt;0,ROUND(L32/M32,4),0)</f>
        <v>0</v>
      </c>
      <c r="O32" s="49"/>
      <c r="P32" s="50"/>
      <c r="Q32" s="48">
        <f>ROUND(ROUND(N32,4)*(1-O32),4)</f>
        <v>0</v>
      </c>
      <c r="R32" s="48">
        <f>ROUND(ROUND(Q32,4)*(1+P32),4)</f>
        <v>0</v>
      </c>
      <c r="S32" s="48">
        <f>ROUND($I32*Q32,4)</f>
        <v>0</v>
      </c>
      <c r="T32" s="48">
        <f>ROUND($I32*R32,4)</f>
        <v>0</v>
      </c>
      <c r="U32" s="51"/>
      <c r="V32" s="51"/>
      <c r="W32" s="51"/>
      <c r="X32" s="51"/>
      <c r="Y32" s="52"/>
    </row>
    <row r="33" spans="1:25" ht="13.5" thickBot="1" x14ac:dyDescent="0.3">
      <c r="R33" s="62" t="s">
        <v>102</v>
      </c>
      <c r="S33" s="63">
        <f>SUM(S30:S32)</f>
        <v>0</v>
      </c>
      <c r="T33" s="64">
        <f>SUM(T30:T32)</f>
        <v>0</v>
      </c>
    </row>
    <row r="35" spans="1:25" ht="13.5" thickBot="1" x14ac:dyDescent="0.3"/>
    <row r="36" spans="1:25" ht="13.5" thickBot="1" x14ac:dyDescent="0.3">
      <c r="A36" s="53" t="s">
        <v>55</v>
      </c>
      <c r="B36" s="58" t="s">
        <v>111</v>
      </c>
      <c r="C36" s="19" t="s">
        <v>112</v>
      </c>
      <c r="D36" s="19"/>
      <c r="E36" s="19"/>
      <c r="F36" s="19"/>
      <c r="G36" s="19"/>
      <c r="H36" s="19" t="s">
        <v>113</v>
      </c>
      <c r="I36" s="19"/>
      <c r="J36" s="8"/>
      <c r="K36" s="7"/>
      <c r="L36" s="19" t="s">
        <v>114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8"/>
    </row>
    <row r="37" spans="1:25" ht="51.75" thickBot="1" x14ac:dyDescent="0.3">
      <c r="A37" s="54" t="s">
        <v>60</v>
      </c>
      <c r="B37" s="20" t="s">
        <v>61</v>
      </c>
      <c r="C37" s="21" t="s">
        <v>62</v>
      </c>
      <c r="D37" s="21" t="s">
        <v>63</v>
      </c>
      <c r="E37" s="21" t="s">
        <v>64</v>
      </c>
      <c r="F37" s="21" t="s">
        <v>65</v>
      </c>
      <c r="G37" s="21" t="s">
        <v>66</v>
      </c>
      <c r="H37" s="21" t="s">
        <v>67</v>
      </c>
      <c r="I37" s="21" t="s">
        <v>68</v>
      </c>
      <c r="J37" s="22" t="s">
        <v>69</v>
      </c>
      <c r="K37" s="20" t="s">
        <v>70</v>
      </c>
      <c r="L37" s="21" t="s">
        <v>71</v>
      </c>
      <c r="M37" s="21" t="s">
        <v>72</v>
      </c>
      <c r="N37" s="21" t="s">
        <v>73</v>
      </c>
      <c r="O37" s="21" t="s">
        <v>74</v>
      </c>
      <c r="P37" s="21" t="s">
        <v>75</v>
      </c>
      <c r="Q37" s="21" t="s">
        <v>76</v>
      </c>
      <c r="R37" s="21" t="s">
        <v>77</v>
      </c>
      <c r="S37" s="21" t="s">
        <v>78</v>
      </c>
      <c r="T37" s="21" t="s">
        <v>79</v>
      </c>
      <c r="U37" s="21" t="s">
        <v>80</v>
      </c>
      <c r="V37" s="21" t="s">
        <v>81</v>
      </c>
      <c r="W37" s="21" t="s">
        <v>82</v>
      </c>
      <c r="X37" s="21" t="s">
        <v>83</v>
      </c>
      <c r="Y37" s="22" t="s">
        <v>84</v>
      </c>
    </row>
    <row r="38" spans="1:25" ht="25.5" x14ac:dyDescent="0.25">
      <c r="A38" s="55" t="s">
        <v>85</v>
      </c>
      <c r="B38" s="9">
        <v>1</v>
      </c>
      <c r="C38" s="23" t="s">
        <v>115</v>
      </c>
      <c r="D38" s="23" t="s">
        <v>116</v>
      </c>
      <c r="E38" s="23" t="s">
        <v>85</v>
      </c>
      <c r="F38" s="23" t="s">
        <v>85</v>
      </c>
      <c r="G38" s="23" t="s">
        <v>85</v>
      </c>
      <c r="H38" s="24" t="s">
        <v>88</v>
      </c>
      <c r="I38" s="25">
        <v>80</v>
      </c>
      <c r="J38" s="59"/>
      <c r="K38" s="9">
        <v>1</v>
      </c>
      <c r="L38" s="26"/>
      <c r="M38" s="27"/>
      <c r="N38" s="28">
        <f>IF(M38&gt;0,ROUND(L38/M38,4),0)</f>
        <v>0</v>
      </c>
      <c r="O38" s="29"/>
      <c r="P38" s="30"/>
      <c r="Q38" s="28">
        <f>ROUND(ROUND(N38,4)*(1-O38),4)</f>
        <v>0</v>
      </c>
      <c r="R38" s="28">
        <f>ROUND(ROUND(Q38,4)*(1+P38),4)</f>
        <v>0</v>
      </c>
      <c r="S38" s="28">
        <f>ROUND($I38*Q38,4)</f>
        <v>0</v>
      </c>
      <c r="T38" s="28">
        <f>ROUND($I38*R38,4)</f>
        <v>0</v>
      </c>
      <c r="U38" s="31"/>
      <c r="V38" s="31"/>
      <c r="W38" s="31"/>
      <c r="X38" s="31"/>
      <c r="Y38" s="32"/>
    </row>
    <row r="39" spans="1:25" ht="25.5" x14ac:dyDescent="0.25">
      <c r="A39" s="56" t="s">
        <v>85</v>
      </c>
      <c r="B39" s="11">
        <v>2</v>
      </c>
      <c r="C39" s="33" t="s">
        <v>117</v>
      </c>
      <c r="D39" s="33" t="s">
        <v>116</v>
      </c>
      <c r="E39" s="33" t="s">
        <v>85</v>
      </c>
      <c r="F39" s="33" t="s">
        <v>85</v>
      </c>
      <c r="G39" s="33" t="s">
        <v>85</v>
      </c>
      <c r="H39" s="34" t="s">
        <v>88</v>
      </c>
      <c r="I39" s="35">
        <v>80</v>
      </c>
      <c r="J39" s="60"/>
      <c r="K39" s="11">
        <v>1</v>
      </c>
      <c r="L39" s="36"/>
      <c r="M39" s="37"/>
      <c r="N39" s="38">
        <f>IF(M39&gt;0,ROUND(L39/M39,4),0)</f>
        <v>0</v>
      </c>
      <c r="O39" s="39"/>
      <c r="P39" s="40"/>
      <c r="Q39" s="38">
        <f>ROUND(ROUND(N39,4)*(1-O39),4)</f>
        <v>0</v>
      </c>
      <c r="R39" s="38">
        <f>ROUND(ROUND(Q39,4)*(1+P39),4)</f>
        <v>0</v>
      </c>
      <c r="S39" s="38">
        <f>ROUND($I39*Q39,4)</f>
        <v>0</v>
      </c>
      <c r="T39" s="38">
        <f>ROUND($I39*R39,4)</f>
        <v>0</v>
      </c>
      <c r="U39" s="41"/>
      <c r="V39" s="41"/>
      <c r="W39" s="41"/>
      <c r="X39" s="41"/>
      <c r="Y39" s="42"/>
    </row>
    <row r="40" spans="1:25" ht="25.5" x14ac:dyDescent="0.25">
      <c r="A40" s="56" t="s">
        <v>85</v>
      </c>
      <c r="B40" s="11">
        <v>3</v>
      </c>
      <c r="C40" s="33" t="s">
        <v>118</v>
      </c>
      <c r="D40" s="33" t="s">
        <v>119</v>
      </c>
      <c r="E40" s="33" t="s">
        <v>85</v>
      </c>
      <c r="F40" s="33" t="s">
        <v>85</v>
      </c>
      <c r="G40" s="33" t="s">
        <v>85</v>
      </c>
      <c r="H40" s="34" t="s">
        <v>88</v>
      </c>
      <c r="I40" s="35">
        <v>100</v>
      </c>
      <c r="J40" s="60"/>
      <c r="K40" s="11">
        <v>1</v>
      </c>
      <c r="L40" s="36"/>
      <c r="M40" s="37"/>
      <c r="N40" s="38">
        <f>IF(M40&gt;0,ROUND(L40/M40,4),0)</f>
        <v>0</v>
      </c>
      <c r="O40" s="39"/>
      <c r="P40" s="40"/>
      <c r="Q40" s="38">
        <f>ROUND(ROUND(N40,4)*(1-O40),4)</f>
        <v>0</v>
      </c>
      <c r="R40" s="38">
        <f>ROUND(ROUND(Q40,4)*(1+P40),4)</f>
        <v>0</v>
      </c>
      <c r="S40" s="38">
        <f>ROUND($I40*Q40,4)</f>
        <v>0</v>
      </c>
      <c r="T40" s="38">
        <f>ROUND($I40*R40,4)</f>
        <v>0</v>
      </c>
      <c r="U40" s="41"/>
      <c r="V40" s="41"/>
      <c r="W40" s="41"/>
      <c r="X40" s="41"/>
      <c r="Y40" s="42"/>
    </row>
    <row r="41" spans="1:25" ht="25.5" x14ac:dyDescent="0.25">
      <c r="A41" s="56" t="s">
        <v>85</v>
      </c>
      <c r="B41" s="11">
        <v>4</v>
      </c>
      <c r="C41" s="33" t="s">
        <v>120</v>
      </c>
      <c r="D41" s="33" t="s">
        <v>116</v>
      </c>
      <c r="E41" s="33" t="s">
        <v>85</v>
      </c>
      <c r="F41" s="33" t="s">
        <v>85</v>
      </c>
      <c r="G41" s="33" t="s">
        <v>85</v>
      </c>
      <c r="H41" s="34" t="s">
        <v>88</v>
      </c>
      <c r="I41" s="35">
        <v>80</v>
      </c>
      <c r="J41" s="60"/>
      <c r="K41" s="11">
        <v>1</v>
      </c>
      <c r="L41" s="36"/>
      <c r="M41" s="37"/>
      <c r="N41" s="38">
        <f>IF(M41&gt;0,ROUND(L41/M41,4),0)</f>
        <v>0</v>
      </c>
      <c r="O41" s="39"/>
      <c r="P41" s="40"/>
      <c r="Q41" s="38">
        <f>ROUND(ROUND(N41,4)*(1-O41),4)</f>
        <v>0</v>
      </c>
      <c r="R41" s="38">
        <f>ROUND(ROUND(Q41,4)*(1+P41),4)</f>
        <v>0</v>
      </c>
      <c r="S41" s="38">
        <f>ROUND($I41*Q41,4)</f>
        <v>0</v>
      </c>
      <c r="T41" s="38">
        <f>ROUND($I41*R41,4)</f>
        <v>0</v>
      </c>
      <c r="U41" s="41"/>
      <c r="V41" s="41"/>
      <c r="W41" s="41"/>
      <c r="X41" s="41"/>
      <c r="Y41" s="42"/>
    </row>
    <row r="42" spans="1:25" ht="25.5" x14ac:dyDescent="0.25">
      <c r="A42" s="56" t="s">
        <v>85</v>
      </c>
      <c r="B42" s="11">
        <v>5</v>
      </c>
      <c r="C42" s="33" t="s">
        <v>121</v>
      </c>
      <c r="D42" s="33" t="s">
        <v>122</v>
      </c>
      <c r="E42" s="33" t="s">
        <v>85</v>
      </c>
      <c r="F42" s="33" t="s">
        <v>85</v>
      </c>
      <c r="G42" s="33" t="s">
        <v>85</v>
      </c>
      <c r="H42" s="34" t="s">
        <v>88</v>
      </c>
      <c r="I42" s="35">
        <v>80</v>
      </c>
      <c r="J42" s="60"/>
      <c r="K42" s="11">
        <v>1</v>
      </c>
      <c r="L42" s="36"/>
      <c r="M42" s="37"/>
      <c r="N42" s="38">
        <f>IF(M42&gt;0,ROUND(L42/M42,4),0)</f>
        <v>0</v>
      </c>
      <c r="O42" s="39"/>
      <c r="P42" s="40"/>
      <c r="Q42" s="38">
        <f>ROUND(ROUND(N42,4)*(1-O42),4)</f>
        <v>0</v>
      </c>
      <c r="R42" s="38">
        <f>ROUND(ROUND(Q42,4)*(1+P42),4)</f>
        <v>0</v>
      </c>
      <c r="S42" s="38">
        <f>ROUND($I42*Q42,4)</f>
        <v>0</v>
      </c>
      <c r="T42" s="38">
        <f>ROUND($I42*R42,4)</f>
        <v>0</v>
      </c>
      <c r="U42" s="41"/>
      <c r="V42" s="41"/>
      <c r="W42" s="41"/>
      <c r="X42" s="41"/>
      <c r="Y42" s="42"/>
    </row>
    <row r="43" spans="1:25" ht="39" thickBot="1" x14ac:dyDescent="0.3">
      <c r="A43" s="57" t="s">
        <v>85</v>
      </c>
      <c r="B43" s="13">
        <v>6</v>
      </c>
      <c r="C43" s="43" t="s">
        <v>123</v>
      </c>
      <c r="D43" s="43" t="s">
        <v>122</v>
      </c>
      <c r="E43" s="43" t="s">
        <v>124</v>
      </c>
      <c r="F43" s="43" t="s">
        <v>85</v>
      </c>
      <c r="G43" s="43" t="s">
        <v>85</v>
      </c>
      <c r="H43" s="44" t="s">
        <v>88</v>
      </c>
      <c r="I43" s="45">
        <v>80</v>
      </c>
      <c r="J43" s="61"/>
      <c r="K43" s="13">
        <v>1</v>
      </c>
      <c r="L43" s="46"/>
      <c r="M43" s="47"/>
      <c r="N43" s="48">
        <f>IF(M43&gt;0,ROUND(L43/M43,4),0)</f>
        <v>0</v>
      </c>
      <c r="O43" s="49"/>
      <c r="P43" s="50"/>
      <c r="Q43" s="48">
        <f>ROUND(ROUND(N43,4)*(1-O43),4)</f>
        <v>0</v>
      </c>
      <c r="R43" s="48">
        <f>ROUND(ROUND(Q43,4)*(1+P43),4)</f>
        <v>0</v>
      </c>
      <c r="S43" s="48">
        <f>ROUND($I43*Q43,4)</f>
        <v>0</v>
      </c>
      <c r="T43" s="48">
        <f>ROUND($I43*R43,4)</f>
        <v>0</v>
      </c>
      <c r="U43" s="51"/>
      <c r="V43" s="51"/>
      <c r="W43" s="51"/>
      <c r="X43" s="51"/>
      <c r="Y43" s="52"/>
    </row>
    <row r="44" spans="1:25" ht="13.5" thickBot="1" x14ac:dyDescent="0.3">
      <c r="R44" s="62" t="s">
        <v>102</v>
      </c>
      <c r="S44" s="63">
        <f>SUM(S38:S43)</f>
        <v>0</v>
      </c>
      <c r="T44" s="64">
        <f>SUM(T38:T43)</f>
        <v>0</v>
      </c>
    </row>
    <row r="46" spans="1:25" ht="13.5" thickBot="1" x14ac:dyDescent="0.3"/>
    <row r="47" spans="1:25" ht="13.5" thickBot="1" x14ac:dyDescent="0.3">
      <c r="A47" s="53" t="s">
        <v>55</v>
      </c>
      <c r="B47" s="58" t="s">
        <v>125</v>
      </c>
      <c r="C47" s="19" t="s">
        <v>126</v>
      </c>
      <c r="D47" s="19"/>
      <c r="E47" s="19"/>
      <c r="F47" s="19"/>
      <c r="G47" s="19"/>
      <c r="H47" s="19" t="s">
        <v>113</v>
      </c>
      <c r="I47" s="19"/>
      <c r="J47" s="8"/>
      <c r="K47" s="7"/>
      <c r="L47" s="19" t="s">
        <v>127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8"/>
    </row>
    <row r="48" spans="1:25" ht="51.75" thickBot="1" x14ac:dyDescent="0.3">
      <c r="A48" s="54" t="s">
        <v>60</v>
      </c>
      <c r="B48" s="20" t="s">
        <v>61</v>
      </c>
      <c r="C48" s="21" t="s">
        <v>62</v>
      </c>
      <c r="D48" s="21" t="s">
        <v>63</v>
      </c>
      <c r="E48" s="21" t="s">
        <v>64</v>
      </c>
      <c r="F48" s="21" t="s">
        <v>65</v>
      </c>
      <c r="G48" s="21" t="s">
        <v>66</v>
      </c>
      <c r="H48" s="21" t="s">
        <v>67</v>
      </c>
      <c r="I48" s="21" t="s">
        <v>68</v>
      </c>
      <c r="J48" s="22" t="s">
        <v>69</v>
      </c>
      <c r="K48" s="20" t="s">
        <v>70</v>
      </c>
      <c r="L48" s="21" t="s">
        <v>71</v>
      </c>
      <c r="M48" s="21" t="s">
        <v>72</v>
      </c>
      <c r="N48" s="21" t="s">
        <v>73</v>
      </c>
      <c r="O48" s="21" t="s">
        <v>74</v>
      </c>
      <c r="P48" s="21" t="s">
        <v>75</v>
      </c>
      <c r="Q48" s="21" t="s">
        <v>76</v>
      </c>
      <c r="R48" s="21" t="s">
        <v>77</v>
      </c>
      <c r="S48" s="21" t="s">
        <v>78</v>
      </c>
      <c r="T48" s="21" t="s">
        <v>79</v>
      </c>
      <c r="U48" s="21" t="s">
        <v>80</v>
      </c>
      <c r="V48" s="21" t="s">
        <v>81</v>
      </c>
      <c r="W48" s="21" t="s">
        <v>82</v>
      </c>
      <c r="X48" s="21" t="s">
        <v>83</v>
      </c>
      <c r="Y48" s="22" t="s">
        <v>84</v>
      </c>
    </row>
    <row r="49" spans="1:25" ht="38.25" x14ac:dyDescent="0.25">
      <c r="A49" s="55" t="s">
        <v>85</v>
      </c>
      <c r="B49" s="9">
        <v>1</v>
      </c>
      <c r="C49" s="23" t="s">
        <v>128</v>
      </c>
      <c r="D49" s="23" t="s">
        <v>85</v>
      </c>
      <c r="E49" s="23" t="s">
        <v>85</v>
      </c>
      <c r="F49" s="23" t="s">
        <v>85</v>
      </c>
      <c r="G49" s="23" t="s">
        <v>85</v>
      </c>
      <c r="H49" s="24" t="s">
        <v>88</v>
      </c>
      <c r="I49" s="25">
        <v>150</v>
      </c>
      <c r="J49" s="59"/>
      <c r="K49" s="9">
        <v>1</v>
      </c>
      <c r="L49" s="26"/>
      <c r="M49" s="27"/>
      <c r="N49" s="28">
        <f>IF(M49&gt;0,ROUND(L49/M49,4),0)</f>
        <v>0</v>
      </c>
      <c r="O49" s="29"/>
      <c r="P49" s="30"/>
      <c r="Q49" s="28">
        <f>ROUND(ROUND(N49,4)*(1-O49),4)</f>
        <v>0</v>
      </c>
      <c r="R49" s="28">
        <f>ROUND(ROUND(Q49,4)*(1+P49),4)</f>
        <v>0</v>
      </c>
      <c r="S49" s="28">
        <f>ROUND($I49*Q49,4)</f>
        <v>0</v>
      </c>
      <c r="T49" s="28">
        <f>ROUND($I49*R49,4)</f>
        <v>0</v>
      </c>
      <c r="U49" s="31"/>
      <c r="V49" s="31"/>
      <c r="W49" s="31"/>
      <c r="X49" s="31"/>
      <c r="Y49" s="32"/>
    </row>
    <row r="50" spans="1:25" ht="25.5" x14ac:dyDescent="0.25">
      <c r="A50" s="56" t="s">
        <v>85</v>
      </c>
      <c r="B50" s="11">
        <v>2</v>
      </c>
      <c r="C50" s="33" t="s">
        <v>129</v>
      </c>
      <c r="D50" s="33" t="s">
        <v>130</v>
      </c>
      <c r="E50" s="33" t="s">
        <v>85</v>
      </c>
      <c r="F50" s="33" t="s">
        <v>85</v>
      </c>
      <c r="G50" s="33" t="s">
        <v>85</v>
      </c>
      <c r="H50" s="34" t="s">
        <v>88</v>
      </c>
      <c r="I50" s="35">
        <v>200</v>
      </c>
      <c r="J50" s="60"/>
      <c r="K50" s="11">
        <v>1</v>
      </c>
      <c r="L50" s="36"/>
      <c r="M50" s="37"/>
      <c r="N50" s="38">
        <f>IF(M50&gt;0,ROUND(L50/M50,4),0)</f>
        <v>0</v>
      </c>
      <c r="O50" s="39"/>
      <c r="P50" s="40"/>
      <c r="Q50" s="38">
        <f>ROUND(ROUND(N50,4)*(1-O50),4)</f>
        <v>0</v>
      </c>
      <c r="R50" s="38">
        <f>ROUND(ROUND(Q50,4)*(1+P50),4)</f>
        <v>0</v>
      </c>
      <c r="S50" s="38">
        <f>ROUND($I50*Q50,4)</f>
        <v>0</v>
      </c>
      <c r="T50" s="38">
        <f>ROUND($I50*R50,4)</f>
        <v>0</v>
      </c>
      <c r="U50" s="41"/>
      <c r="V50" s="41"/>
      <c r="W50" s="41"/>
      <c r="X50" s="41"/>
      <c r="Y50" s="42"/>
    </row>
    <row r="51" spans="1:25" ht="25.5" x14ac:dyDescent="0.25">
      <c r="A51" s="56" t="s">
        <v>85</v>
      </c>
      <c r="B51" s="11">
        <v>3</v>
      </c>
      <c r="C51" s="33" t="s">
        <v>131</v>
      </c>
      <c r="D51" s="33" t="s">
        <v>85</v>
      </c>
      <c r="E51" s="33" t="s">
        <v>85</v>
      </c>
      <c r="F51" s="33" t="s">
        <v>85</v>
      </c>
      <c r="G51" s="33" t="s">
        <v>85</v>
      </c>
      <c r="H51" s="34" t="s">
        <v>88</v>
      </c>
      <c r="I51" s="35">
        <v>150</v>
      </c>
      <c r="J51" s="60"/>
      <c r="K51" s="11">
        <v>1</v>
      </c>
      <c r="L51" s="36"/>
      <c r="M51" s="37"/>
      <c r="N51" s="38">
        <f>IF(M51&gt;0,ROUND(L51/M51,4),0)</f>
        <v>0</v>
      </c>
      <c r="O51" s="39"/>
      <c r="P51" s="40"/>
      <c r="Q51" s="38">
        <f>ROUND(ROUND(N51,4)*(1-O51),4)</f>
        <v>0</v>
      </c>
      <c r="R51" s="38">
        <f>ROUND(ROUND(Q51,4)*(1+P51),4)</f>
        <v>0</v>
      </c>
      <c r="S51" s="38">
        <f>ROUND($I51*Q51,4)</f>
        <v>0</v>
      </c>
      <c r="T51" s="38">
        <f>ROUND($I51*R51,4)</f>
        <v>0</v>
      </c>
      <c r="U51" s="41"/>
      <c r="V51" s="41"/>
      <c r="W51" s="41"/>
      <c r="X51" s="41"/>
      <c r="Y51" s="42"/>
    </row>
    <row r="52" spans="1:25" ht="25.5" x14ac:dyDescent="0.25">
      <c r="A52" s="56" t="s">
        <v>85</v>
      </c>
      <c r="B52" s="11">
        <v>4</v>
      </c>
      <c r="C52" s="33" t="s">
        <v>132</v>
      </c>
      <c r="D52" s="33" t="s">
        <v>133</v>
      </c>
      <c r="E52" s="33" t="s">
        <v>85</v>
      </c>
      <c r="F52" s="33" t="s">
        <v>85</v>
      </c>
      <c r="G52" s="33" t="s">
        <v>85</v>
      </c>
      <c r="H52" s="34" t="s">
        <v>88</v>
      </c>
      <c r="I52" s="35">
        <v>500</v>
      </c>
      <c r="J52" s="60"/>
      <c r="K52" s="11">
        <v>1</v>
      </c>
      <c r="L52" s="36"/>
      <c r="M52" s="37"/>
      <c r="N52" s="38">
        <f>IF(M52&gt;0,ROUND(L52/M52,4),0)</f>
        <v>0</v>
      </c>
      <c r="O52" s="39"/>
      <c r="P52" s="40"/>
      <c r="Q52" s="38">
        <f>ROUND(ROUND(N52,4)*(1-O52),4)</f>
        <v>0</v>
      </c>
      <c r="R52" s="38">
        <f>ROUND(ROUND(Q52,4)*(1+P52),4)</f>
        <v>0</v>
      </c>
      <c r="S52" s="38">
        <f>ROUND($I52*Q52,4)</f>
        <v>0</v>
      </c>
      <c r="T52" s="38">
        <f>ROUND($I52*R52,4)</f>
        <v>0</v>
      </c>
      <c r="U52" s="41"/>
      <c r="V52" s="41"/>
      <c r="W52" s="41"/>
      <c r="X52" s="41"/>
      <c r="Y52" s="42"/>
    </row>
    <row r="53" spans="1:25" x14ac:dyDescent="0.25">
      <c r="A53" s="56" t="s">
        <v>85</v>
      </c>
      <c r="B53" s="11">
        <v>5</v>
      </c>
      <c r="C53" s="33" t="s">
        <v>134</v>
      </c>
      <c r="D53" s="33" t="s">
        <v>85</v>
      </c>
      <c r="E53" s="33" t="s">
        <v>85</v>
      </c>
      <c r="F53" s="33" t="s">
        <v>85</v>
      </c>
      <c r="G53" s="33" t="s">
        <v>85</v>
      </c>
      <c r="H53" s="34" t="s">
        <v>88</v>
      </c>
      <c r="I53" s="35">
        <v>20</v>
      </c>
      <c r="J53" s="60"/>
      <c r="K53" s="11">
        <v>1</v>
      </c>
      <c r="L53" s="36"/>
      <c r="M53" s="37"/>
      <c r="N53" s="38">
        <f>IF(M53&gt;0,ROUND(L53/M53,4),0)</f>
        <v>0</v>
      </c>
      <c r="O53" s="39"/>
      <c r="P53" s="40"/>
      <c r="Q53" s="38">
        <f>ROUND(ROUND(N53,4)*(1-O53),4)</f>
        <v>0</v>
      </c>
      <c r="R53" s="38">
        <f>ROUND(ROUND(Q53,4)*(1+P53),4)</f>
        <v>0</v>
      </c>
      <c r="S53" s="38">
        <f>ROUND($I53*Q53,4)</f>
        <v>0</v>
      </c>
      <c r="T53" s="38">
        <f>ROUND($I53*R53,4)</f>
        <v>0</v>
      </c>
      <c r="U53" s="41"/>
      <c r="V53" s="41"/>
      <c r="W53" s="41"/>
      <c r="X53" s="41"/>
      <c r="Y53" s="42"/>
    </row>
    <row r="54" spans="1:25" x14ac:dyDescent="0.25">
      <c r="A54" s="56" t="s">
        <v>85</v>
      </c>
      <c r="B54" s="11">
        <v>6</v>
      </c>
      <c r="C54" s="33" t="s">
        <v>135</v>
      </c>
      <c r="D54" s="33" t="s">
        <v>85</v>
      </c>
      <c r="E54" s="33" t="s">
        <v>85</v>
      </c>
      <c r="F54" s="33" t="s">
        <v>85</v>
      </c>
      <c r="G54" s="33" t="s">
        <v>85</v>
      </c>
      <c r="H54" s="34" t="s">
        <v>88</v>
      </c>
      <c r="I54" s="35">
        <v>20</v>
      </c>
      <c r="J54" s="60"/>
      <c r="K54" s="11">
        <v>1</v>
      </c>
      <c r="L54" s="36"/>
      <c r="M54" s="37"/>
      <c r="N54" s="38">
        <f>IF(M54&gt;0,ROUND(L54/M54,4),0)</f>
        <v>0</v>
      </c>
      <c r="O54" s="39"/>
      <c r="P54" s="40"/>
      <c r="Q54" s="38">
        <f>ROUND(ROUND(N54,4)*(1-O54),4)</f>
        <v>0</v>
      </c>
      <c r="R54" s="38">
        <f>ROUND(ROUND(Q54,4)*(1+P54),4)</f>
        <v>0</v>
      </c>
      <c r="S54" s="38">
        <f>ROUND($I54*Q54,4)</f>
        <v>0</v>
      </c>
      <c r="T54" s="38">
        <f>ROUND($I54*R54,4)</f>
        <v>0</v>
      </c>
      <c r="U54" s="41"/>
      <c r="V54" s="41"/>
      <c r="W54" s="41"/>
      <c r="X54" s="41"/>
      <c r="Y54" s="42"/>
    </row>
    <row r="55" spans="1:25" ht="25.5" x14ac:dyDescent="0.25">
      <c r="A55" s="56" t="s">
        <v>85</v>
      </c>
      <c r="B55" s="11">
        <v>7</v>
      </c>
      <c r="C55" s="33" t="s">
        <v>136</v>
      </c>
      <c r="D55" s="33" t="s">
        <v>137</v>
      </c>
      <c r="E55" s="33" t="s">
        <v>85</v>
      </c>
      <c r="F55" s="33" t="s">
        <v>85</v>
      </c>
      <c r="G55" s="33" t="s">
        <v>85</v>
      </c>
      <c r="H55" s="34" t="s">
        <v>88</v>
      </c>
      <c r="I55" s="35">
        <v>30</v>
      </c>
      <c r="J55" s="60"/>
      <c r="K55" s="11">
        <v>1</v>
      </c>
      <c r="L55" s="36"/>
      <c r="M55" s="37"/>
      <c r="N55" s="38">
        <f>IF(M55&gt;0,ROUND(L55/M55,4),0)</f>
        <v>0</v>
      </c>
      <c r="O55" s="39"/>
      <c r="P55" s="40"/>
      <c r="Q55" s="38">
        <f>ROUND(ROUND(N55,4)*(1-O55),4)</f>
        <v>0</v>
      </c>
      <c r="R55" s="38">
        <f>ROUND(ROUND(Q55,4)*(1+P55),4)</f>
        <v>0</v>
      </c>
      <c r="S55" s="38">
        <f>ROUND($I55*Q55,4)</f>
        <v>0</v>
      </c>
      <c r="T55" s="38">
        <f>ROUND($I55*R55,4)</f>
        <v>0</v>
      </c>
      <c r="U55" s="41"/>
      <c r="V55" s="41"/>
      <c r="W55" s="41"/>
      <c r="X55" s="41"/>
      <c r="Y55" s="42"/>
    </row>
    <row r="56" spans="1:25" ht="26.25" thickBot="1" x14ac:dyDescent="0.3">
      <c r="A56" s="57" t="s">
        <v>85</v>
      </c>
      <c r="B56" s="13">
        <v>8</v>
      </c>
      <c r="C56" s="43" t="s">
        <v>138</v>
      </c>
      <c r="D56" s="43" t="s">
        <v>139</v>
      </c>
      <c r="E56" s="43" t="s">
        <v>85</v>
      </c>
      <c r="F56" s="43" t="s">
        <v>85</v>
      </c>
      <c r="G56" s="43" t="s">
        <v>85</v>
      </c>
      <c r="H56" s="44" t="s">
        <v>88</v>
      </c>
      <c r="I56" s="45">
        <v>150</v>
      </c>
      <c r="J56" s="61"/>
      <c r="K56" s="13">
        <v>1</v>
      </c>
      <c r="L56" s="46"/>
      <c r="M56" s="47"/>
      <c r="N56" s="48">
        <f>IF(M56&gt;0,ROUND(L56/M56,4),0)</f>
        <v>0</v>
      </c>
      <c r="O56" s="49"/>
      <c r="P56" s="50"/>
      <c r="Q56" s="48">
        <f>ROUND(ROUND(N56,4)*(1-O56),4)</f>
        <v>0</v>
      </c>
      <c r="R56" s="48">
        <f>ROUND(ROUND(Q56,4)*(1+P56),4)</f>
        <v>0</v>
      </c>
      <c r="S56" s="48">
        <f>ROUND($I56*Q56,4)</f>
        <v>0</v>
      </c>
      <c r="T56" s="48">
        <f>ROUND($I56*R56,4)</f>
        <v>0</v>
      </c>
      <c r="U56" s="51"/>
      <c r="V56" s="51"/>
      <c r="W56" s="51"/>
      <c r="X56" s="51"/>
      <c r="Y56" s="52"/>
    </row>
    <row r="57" spans="1:25" ht="13.5" thickBot="1" x14ac:dyDescent="0.3">
      <c r="R57" s="62" t="s">
        <v>102</v>
      </c>
      <c r="S57" s="63">
        <f>SUM(S49:S56)</f>
        <v>0</v>
      </c>
      <c r="T57" s="64">
        <f>SUM(T49:T56)</f>
        <v>0</v>
      </c>
    </row>
    <row r="59" spans="1:25" ht="13.5" thickBot="1" x14ac:dyDescent="0.3"/>
    <row r="60" spans="1:25" ht="13.5" thickBot="1" x14ac:dyDescent="0.3">
      <c r="A60" s="53" t="s">
        <v>55</v>
      </c>
      <c r="B60" s="58" t="s">
        <v>140</v>
      </c>
      <c r="C60" s="19" t="s">
        <v>141</v>
      </c>
      <c r="D60" s="19"/>
      <c r="E60" s="19"/>
      <c r="F60" s="19"/>
      <c r="G60" s="19"/>
      <c r="H60" s="19" t="s">
        <v>113</v>
      </c>
      <c r="I60" s="19"/>
      <c r="J60" s="8"/>
      <c r="K60" s="7"/>
      <c r="L60" s="19" t="s">
        <v>142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8"/>
    </row>
    <row r="61" spans="1:25" ht="51.75" thickBot="1" x14ac:dyDescent="0.3">
      <c r="A61" s="54" t="s">
        <v>60</v>
      </c>
      <c r="B61" s="20" t="s">
        <v>61</v>
      </c>
      <c r="C61" s="21" t="s">
        <v>62</v>
      </c>
      <c r="D61" s="21" t="s">
        <v>63</v>
      </c>
      <c r="E61" s="21" t="s">
        <v>64</v>
      </c>
      <c r="F61" s="21" t="s">
        <v>65</v>
      </c>
      <c r="G61" s="21" t="s">
        <v>66</v>
      </c>
      <c r="H61" s="21" t="s">
        <v>67</v>
      </c>
      <c r="I61" s="21" t="s">
        <v>68</v>
      </c>
      <c r="J61" s="22" t="s">
        <v>69</v>
      </c>
      <c r="K61" s="20" t="s">
        <v>70</v>
      </c>
      <c r="L61" s="21" t="s">
        <v>71</v>
      </c>
      <c r="M61" s="21" t="s">
        <v>72</v>
      </c>
      <c r="N61" s="21" t="s">
        <v>73</v>
      </c>
      <c r="O61" s="21" t="s">
        <v>74</v>
      </c>
      <c r="P61" s="21" t="s">
        <v>75</v>
      </c>
      <c r="Q61" s="21" t="s">
        <v>76</v>
      </c>
      <c r="R61" s="21" t="s">
        <v>77</v>
      </c>
      <c r="S61" s="21" t="s">
        <v>78</v>
      </c>
      <c r="T61" s="21" t="s">
        <v>79</v>
      </c>
      <c r="U61" s="21" t="s">
        <v>80</v>
      </c>
      <c r="V61" s="21" t="s">
        <v>81</v>
      </c>
      <c r="W61" s="21" t="s">
        <v>82</v>
      </c>
      <c r="X61" s="21" t="s">
        <v>83</v>
      </c>
      <c r="Y61" s="22" t="s">
        <v>84</v>
      </c>
    </row>
    <row r="62" spans="1:25" ht="25.5" x14ac:dyDescent="0.25">
      <c r="A62" s="55" t="s">
        <v>85</v>
      </c>
      <c r="B62" s="9">
        <v>1</v>
      </c>
      <c r="C62" s="23" t="s">
        <v>143</v>
      </c>
      <c r="D62" s="23" t="s">
        <v>144</v>
      </c>
      <c r="E62" s="23" t="s">
        <v>85</v>
      </c>
      <c r="F62" s="23" t="s">
        <v>85</v>
      </c>
      <c r="G62" s="23" t="s">
        <v>85</v>
      </c>
      <c r="H62" s="24" t="s">
        <v>88</v>
      </c>
      <c r="I62" s="25">
        <v>1200</v>
      </c>
      <c r="J62" s="59"/>
      <c r="K62" s="9">
        <v>1</v>
      </c>
      <c r="L62" s="26"/>
      <c r="M62" s="27"/>
      <c r="N62" s="28">
        <f>IF(M62&gt;0,ROUND(L62/M62,4),0)</f>
        <v>0</v>
      </c>
      <c r="O62" s="29"/>
      <c r="P62" s="30"/>
      <c r="Q62" s="28">
        <f>ROUND(ROUND(N62,4)*(1-O62),4)</f>
        <v>0</v>
      </c>
      <c r="R62" s="28">
        <f>ROUND(ROUND(Q62,4)*(1+P62),4)</f>
        <v>0</v>
      </c>
      <c r="S62" s="28">
        <f>ROUND($I62*Q62,4)</f>
        <v>0</v>
      </c>
      <c r="T62" s="28">
        <f>ROUND($I62*R62,4)</f>
        <v>0</v>
      </c>
      <c r="U62" s="31"/>
      <c r="V62" s="31"/>
      <c r="W62" s="31"/>
      <c r="X62" s="31"/>
      <c r="Y62" s="32"/>
    </row>
    <row r="63" spans="1:25" ht="25.5" x14ac:dyDescent="0.25">
      <c r="A63" s="56" t="s">
        <v>85</v>
      </c>
      <c r="B63" s="11">
        <v>2</v>
      </c>
      <c r="C63" s="33" t="s">
        <v>145</v>
      </c>
      <c r="D63" s="33" t="s">
        <v>144</v>
      </c>
      <c r="E63" s="33" t="s">
        <v>85</v>
      </c>
      <c r="F63" s="33" t="s">
        <v>85</v>
      </c>
      <c r="G63" s="33" t="s">
        <v>85</v>
      </c>
      <c r="H63" s="34" t="s">
        <v>88</v>
      </c>
      <c r="I63" s="35">
        <v>1200</v>
      </c>
      <c r="J63" s="60"/>
      <c r="K63" s="11">
        <v>1</v>
      </c>
      <c r="L63" s="36"/>
      <c r="M63" s="37"/>
      <c r="N63" s="38">
        <f>IF(M63&gt;0,ROUND(L63/M63,4),0)</f>
        <v>0</v>
      </c>
      <c r="O63" s="39"/>
      <c r="P63" s="40"/>
      <c r="Q63" s="38">
        <f>ROUND(ROUND(N63,4)*(1-O63),4)</f>
        <v>0</v>
      </c>
      <c r="R63" s="38">
        <f>ROUND(ROUND(Q63,4)*(1+P63),4)</f>
        <v>0</v>
      </c>
      <c r="S63" s="38">
        <f>ROUND($I63*Q63,4)</f>
        <v>0</v>
      </c>
      <c r="T63" s="38">
        <f>ROUND($I63*R63,4)</f>
        <v>0</v>
      </c>
      <c r="U63" s="41"/>
      <c r="V63" s="41"/>
      <c r="W63" s="41"/>
      <c r="X63" s="41"/>
      <c r="Y63" s="42"/>
    </row>
    <row r="64" spans="1:25" ht="25.5" x14ac:dyDescent="0.25">
      <c r="A64" s="56" t="s">
        <v>85</v>
      </c>
      <c r="B64" s="11">
        <v>3</v>
      </c>
      <c r="C64" s="33" t="s">
        <v>146</v>
      </c>
      <c r="D64" s="33" t="s">
        <v>144</v>
      </c>
      <c r="E64" s="33" t="s">
        <v>85</v>
      </c>
      <c r="F64" s="33" t="s">
        <v>85</v>
      </c>
      <c r="G64" s="33" t="s">
        <v>85</v>
      </c>
      <c r="H64" s="34" t="s">
        <v>88</v>
      </c>
      <c r="I64" s="35">
        <v>200</v>
      </c>
      <c r="J64" s="60"/>
      <c r="K64" s="11">
        <v>1</v>
      </c>
      <c r="L64" s="36"/>
      <c r="M64" s="37"/>
      <c r="N64" s="38">
        <f>IF(M64&gt;0,ROUND(L64/M64,4),0)</f>
        <v>0</v>
      </c>
      <c r="O64" s="39"/>
      <c r="P64" s="40"/>
      <c r="Q64" s="38">
        <f>ROUND(ROUND(N64,4)*(1-O64),4)</f>
        <v>0</v>
      </c>
      <c r="R64" s="38">
        <f>ROUND(ROUND(Q64,4)*(1+P64),4)</f>
        <v>0</v>
      </c>
      <c r="S64" s="38">
        <f>ROUND($I64*Q64,4)</f>
        <v>0</v>
      </c>
      <c r="T64" s="38">
        <f>ROUND($I64*R64,4)</f>
        <v>0</v>
      </c>
      <c r="U64" s="41"/>
      <c r="V64" s="41"/>
      <c r="W64" s="41"/>
      <c r="X64" s="41"/>
      <c r="Y64" s="42"/>
    </row>
    <row r="65" spans="1:25" ht="25.5" x14ac:dyDescent="0.25">
      <c r="A65" s="56" t="s">
        <v>85</v>
      </c>
      <c r="B65" s="11">
        <v>4</v>
      </c>
      <c r="C65" s="33" t="s">
        <v>147</v>
      </c>
      <c r="D65" s="33" t="s">
        <v>144</v>
      </c>
      <c r="E65" s="33" t="s">
        <v>85</v>
      </c>
      <c r="F65" s="33" t="s">
        <v>85</v>
      </c>
      <c r="G65" s="33" t="s">
        <v>85</v>
      </c>
      <c r="H65" s="34" t="s">
        <v>88</v>
      </c>
      <c r="I65" s="35">
        <v>1200</v>
      </c>
      <c r="J65" s="60"/>
      <c r="K65" s="11">
        <v>1</v>
      </c>
      <c r="L65" s="36"/>
      <c r="M65" s="37"/>
      <c r="N65" s="38">
        <f>IF(M65&gt;0,ROUND(L65/M65,4),0)</f>
        <v>0</v>
      </c>
      <c r="O65" s="39"/>
      <c r="P65" s="40"/>
      <c r="Q65" s="38">
        <f>ROUND(ROUND(N65,4)*(1-O65),4)</f>
        <v>0</v>
      </c>
      <c r="R65" s="38">
        <f>ROUND(ROUND(Q65,4)*(1+P65),4)</f>
        <v>0</v>
      </c>
      <c r="S65" s="38">
        <f>ROUND($I65*Q65,4)</f>
        <v>0</v>
      </c>
      <c r="T65" s="38">
        <f>ROUND($I65*R65,4)</f>
        <v>0</v>
      </c>
      <c r="U65" s="41"/>
      <c r="V65" s="41"/>
      <c r="W65" s="41"/>
      <c r="X65" s="41"/>
      <c r="Y65" s="42"/>
    </row>
    <row r="66" spans="1:25" ht="25.5" x14ac:dyDescent="0.25">
      <c r="A66" s="56" t="s">
        <v>85</v>
      </c>
      <c r="B66" s="11">
        <v>5</v>
      </c>
      <c r="C66" s="33" t="s">
        <v>148</v>
      </c>
      <c r="D66" s="33" t="s">
        <v>144</v>
      </c>
      <c r="E66" s="33" t="s">
        <v>85</v>
      </c>
      <c r="F66" s="33" t="s">
        <v>85</v>
      </c>
      <c r="G66" s="33" t="s">
        <v>85</v>
      </c>
      <c r="H66" s="34" t="s">
        <v>88</v>
      </c>
      <c r="I66" s="35">
        <v>50</v>
      </c>
      <c r="J66" s="60"/>
      <c r="K66" s="11">
        <v>1</v>
      </c>
      <c r="L66" s="36"/>
      <c r="M66" s="37"/>
      <c r="N66" s="38">
        <f>IF(M66&gt;0,ROUND(L66/M66,4),0)</f>
        <v>0</v>
      </c>
      <c r="O66" s="39"/>
      <c r="P66" s="40"/>
      <c r="Q66" s="38">
        <f>ROUND(ROUND(N66,4)*(1-O66),4)</f>
        <v>0</v>
      </c>
      <c r="R66" s="38">
        <f>ROUND(ROUND(Q66,4)*(1+P66),4)</f>
        <v>0</v>
      </c>
      <c r="S66" s="38">
        <f>ROUND($I66*Q66,4)</f>
        <v>0</v>
      </c>
      <c r="T66" s="38">
        <f>ROUND($I66*R66,4)</f>
        <v>0</v>
      </c>
      <c r="U66" s="41"/>
      <c r="V66" s="41"/>
      <c r="W66" s="41"/>
      <c r="X66" s="41"/>
      <c r="Y66" s="42"/>
    </row>
    <row r="67" spans="1:25" ht="25.5" x14ac:dyDescent="0.25">
      <c r="A67" s="56" t="s">
        <v>85</v>
      </c>
      <c r="B67" s="11">
        <v>6</v>
      </c>
      <c r="C67" s="33" t="s">
        <v>149</v>
      </c>
      <c r="D67" s="33" t="s">
        <v>144</v>
      </c>
      <c r="E67" s="33" t="s">
        <v>85</v>
      </c>
      <c r="F67" s="33" t="s">
        <v>85</v>
      </c>
      <c r="G67" s="33" t="s">
        <v>85</v>
      </c>
      <c r="H67" s="34" t="s">
        <v>88</v>
      </c>
      <c r="I67" s="35">
        <v>50</v>
      </c>
      <c r="J67" s="60"/>
      <c r="K67" s="11">
        <v>1</v>
      </c>
      <c r="L67" s="36"/>
      <c r="M67" s="37"/>
      <c r="N67" s="38">
        <f>IF(M67&gt;0,ROUND(L67/M67,4),0)</f>
        <v>0</v>
      </c>
      <c r="O67" s="39"/>
      <c r="P67" s="40"/>
      <c r="Q67" s="38">
        <f>ROUND(ROUND(N67,4)*(1-O67),4)</f>
        <v>0</v>
      </c>
      <c r="R67" s="38">
        <f>ROUND(ROUND(Q67,4)*(1+P67),4)</f>
        <v>0</v>
      </c>
      <c r="S67" s="38">
        <f>ROUND($I67*Q67,4)</f>
        <v>0</v>
      </c>
      <c r="T67" s="38">
        <f>ROUND($I67*R67,4)</f>
        <v>0</v>
      </c>
      <c r="U67" s="41"/>
      <c r="V67" s="41"/>
      <c r="W67" s="41"/>
      <c r="X67" s="41"/>
      <c r="Y67" s="42"/>
    </row>
    <row r="68" spans="1:25" ht="26.25" thickBot="1" x14ac:dyDescent="0.3">
      <c r="A68" s="57" t="s">
        <v>85</v>
      </c>
      <c r="B68" s="13">
        <v>7</v>
      </c>
      <c r="C68" s="43" t="s">
        <v>150</v>
      </c>
      <c r="D68" s="43" t="s">
        <v>144</v>
      </c>
      <c r="E68" s="43" t="s">
        <v>85</v>
      </c>
      <c r="F68" s="43" t="s">
        <v>85</v>
      </c>
      <c r="G68" s="43" t="s">
        <v>85</v>
      </c>
      <c r="H68" s="44" t="s">
        <v>88</v>
      </c>
      <c r="I68" s="45">
        <v>50</v>
      </c>
      <c r="J68" s="61"/>
      <c r="K68" s="13">
        <v>1</v>
      </c>
      <c r="L68" s="46"/>
      <c r="M68" s="47"/>
      <c r="N68" s="48">
        <f>IF(M68&gt;0,ROUND(L68/M68,4),0)</f>
        <v>0</v>
      </c>
      <c r="O68" s="49"/>
      <c r="P68" s="50"/>
      <c r="Q68" s="48">
        <f>ROUND(ROUND(N68,4)*(1-O68),4)</f>
        <v>0</v>
      </c>
      <c r="R68" s="48">
        <f>ROUND(ROUND(Q68,4)*(1+P68),4)</f>
        <v>0</v>
      </c>
      <c r="S68" s="48">
        <f>ROUND($I68*Q68,4)</f>
        <v>0</v>
      </c>
      <c r="T68" s="48">
        <f>ROUND($I68*R68,4)</f>
        <v>0</v>
      </c>
      <c r="U68" s="51"/>
      <c r="V68" s="51"/>
      <c r="W68" s="51"/>
      <c r="X68" s="51"/>
      <c r="Y68" s="52"/>
    </row>
    <row r="69" spans="1:25" ht="13.5" thickBot="1" x14ac:dyDescent="0.3">
      <c r="R69" s="62" t="s">
        <v>102</v>
      </c>
      <c r="S69" s="63">
        <f>SUM(S62:S68)</f>
        <v>0</v>
      </c>
      <c r="T69" s="64">
        <f>SUM(T62:T68)</f>
        <v>0</v>
      </c>
    </row>
    <row r="71" spans="1:25" ht="13.5" thickBot="1" x14ac:dyDescent="0.3"/>
    <row r="72" spans="1:25" ht="13.5" thickBot="1" x14ac:dyDescent="0.3">
      <c r="A72" s="53" t="s">
        <v>55</v>
      </c>
      <c r="B72" s="58" t="s">
        <v>151</v>
      </c>
      <c r="C72" s="19" t="s">
        <v>152</v>
      </c>
      <c r="D72" s="19"/>
      <c r="E72" s="19"/>
      <c r="F72" s="19"/>
      <c r="G72" s="19"/>
      <c r="H72" s="19" t="s">
        <v>113</v>
      </c>
      <c r="I72" s="19"/>
      <c r="J72" s="8"/>
      <c r="K72" s="7"/>
      <c r="L72" s="19" t="s">
        <v>153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8"/>
    </row>
    <row r="73" spans="1:25" ht="51.75" thickBot="1" x14ac:dyDescent="0.3">
      <c r="A73" s="54" t="s">
        <v>60</v>
      </c>
      <c r="B73" s="20" t="s">
        <v>61</v>
      </c>
      <c r="C73" s="21" t="s">
        <v>62</v>
      </c>
      <c r="D73" s="21" t="s">
        <v>63</v>
      </c>
      <c r="E73" s="21" t="s">
        <v>64</v>
      </c>
      <c r="F73" s="21" t="s">
        <v>65</v>
      </c>
      <c r="G73" s="21" t="s">
        <v>66</v>
      </c>
      <c r="H73" s="21" t="s">
        <v>67</v>
      </c>
      <c r="I73" s="21" t="s">
        <v>68</v>
      </c>
      <c r="J73" s="22" t="s">
        <v>69</v>
      </c>
      <c r="K73" s="20" t="s">
        <v>70</v>
      </c>
      <c r="L73" s="21" t="s">
        <v>71</v>
      </c>
      <c r="M73" s="21" t="s">
        <v>72</v>
      </c>
      <c r="N73" s="21" t="s">
        <v>73</v>
      </c>
      <c r="O73" s="21" t="s">
        <v>74</v>
      </c>
      <c r="P73" s="21" t="s">
        <v>75</v>
      </c>
      <c r="Q73" s="21" t="s">
        <v>76</v>
      </c>
      <c r="R73" s="21" t="s">
        <v>77</v>
      </c>
      <c r="S73" s="21" t="s">
        <v>78</v>
      </c>
      <c r="T73" s="21" t="s">
        <v>79</v>
      </c>
      <c r="U73" s="21" t="s">
        <v>80</v>
      </c>
      <c r="V73" s="21" t="s">
        <v>81</v>
      </c>
      <c r="W73" s="21" t="s">
        <v>82</v>
      </c>
      <c r="X73" s="21" t="s">
        <v>83</v>
      </c>
      <c r="Y73" s="22" t="s">
        <v>84</v>
      </c>
    </row>
    <row r="74" spans="1:25" x14ac:dyDescent="0.25">
      <c r="A74" s="55" t="s">
        <v>85</v>
      </c>
      <c r="B74" s="9">
        <v>1</v>
      </c>
      <c r="C74" s="23" t="s">
        <v>154</v>
      </c>
      <c r="D74" s="23" t="s">
        <v>155</v>
      </c>
      <c r="E74" s="23" t="s">
        <v>85</v>
      </c>
      <c r="F74" s="23" t="s">
        <v>85</v>
      </c>
      <c r="G74" s="23" t="s">
        <v>85</v>
      </c>
      <c r="H74" s="24" t="s">
        <v>88</v>
      </c>
      <c r="I74" s="25">
        <v>30</v>
      </c>
      <c r="J74" s="59"/>
      <c r="K74" s="9">
        <v>1</v>
      </c>
      <c r="L74" s="26"/>
      <c r="M74" s="27"/>
      <c r="N74" s="28">
        <f>IF(M74&gt;0,ROUND(L74/M74,4),0)</f>
        <v>0</v>
      </c>
      <c r="O74" s="29"/>
      <c r="P74" s="30"/>
      <c r="Q74" s="28">
        <f>ROUND(ROUND(N74,4)*(1-O74),4)</f>
        <v>0</v>
      </c>
      <c r="R74" s="28">
        <f>ROUND(ROUND(Q74,4)*(1+P74),4)</f>
        <v>0</v>
      </c>
      <c r="S74" s="28">
        <f>ROUND($I74*Q74,4)</f>
        <v>0</v>
      </c>
      <c r="T74" s="28">
        <f>ROUND($I74*R74,4)</f>
        <v>0</v>
      </c>
      <c r="U74" s="31"/>
      <c r="V74" s="31"/>
      <c r="W74" s="31"/>
      <c r="X74" s="31"/>
      <c r="Y74" s="32"/>
    </row>
    <row r="75" spans="1:25" ht="25.5" x14ac:dyDescent="0.25">
      <c r="A75" s="56" t="s">
        <v>85</v>
      </c>
      <c r="B75" s="11">
        <v>2</v>
      </c>
      <c r="C75" s="33" t="s">
        <v>156</v>
      </c>
      <c r="D75" s="33" t="s">
        <v>85</v>
      </c>
      <c r="E75" s="33" t="s">
        <v>85</v>
      </c>
      <c r="F75" s="33" t="s">
        <v>85</v>
      </c>
      <c r="G75" s="33" t="s">
        <v>85</v>
      </c>
      <c r="H75" s="34" t="s">
        <v>88</v>
      </c>
      <c r="I75" s="35">
        <v>10</v>
      </c>
      <c r="J75" s="60"/>
      <c r="K75" s="11">
        <v>1</v>
      </c>
      <c r="L75" s="36"/>
      <c r="M75" s="37"/>
      <c r="N75" s="38">
        <f>IF(M75&gt;0,ROUND(L75/M75,4),0)</f>
        <v>0</v>
      </c>
      <c r="O75" s="39"/>
      <c r="P75" s="40"/>
      <c r="Q75" s="38">
        <f>ROUND(ROUND(N75,4)*(1-O75),4)</f>
        <v>0</v>
      </c>
      <c r="R75" s="38">
        <f>ROUND(ROUND(Q75,4)*(1+P75),4)</f>
        <v>0</v>
      </c>
      <c r="S75" s="38">
        <f>ROUND($I75*Q75,4)</f>
        <v>0</v>
      </c>
      <c r="T75" s="38">
        <f>ROUND($I75*R75,4)</f>
        <v>0</v>
      </c>
      <c r="U75" s="41"/>
      <c r="V75" s="41"/>
      <c r="W75" s="41"/>
      <c r="X75" s="41"/>
      <c r="Y75" s="42"/>
    </row>
    <row r="76" spans="1:25" ht="25.5" x14ac:dyDescent="0.25">
      <c r="A76" s="56" t="s">
        <v>85</v>
      </c>
      <c r="B76" s="11">
        <v>3</v>
      </c>
      <c r="C76" s="33" t="s">
        <v>157</v>
      </c>
      <c r="D76" s="33" t="s">
        <v>158</v>
      </c>
      <c r="E76" s="33" t="s">
        <v>159</v>
      </c>
      <c r="F76" s="33" t="s">
        <v>85</v>
      </c>
      <c r="G76" s="33" t="s">
        <v>85</v>
      </c>
      <c r="H76" s="34" t="s">
        <v>88</v>
      </c>
      <c r="I76" s="35">
        <v>10</v>
      </c>
      <c r="J76" s="60"/>
      <c r="K76" s="11">
        <v>1</v>
      </c>
      <c r="L76" s="36"/>
      <c r="M76" s="37"/>
      <c r="N76" s="38">
        <f>IF(M76&gt;0,ROUND(L76/M76,4),0)</f>
        <v>0</v>
      </c>
      <c r="O76" s="39"/>
      <c r="P76" s="40"/>
      <c r="Q76" s="38">
        <f>ROUND(ROUND(N76,4)*(1-O76),4)</f>
        <v>0</v>
      </c>
      <c r="R76" s="38">
        <f>ROUND(ROUND(Q76,4)*(1+P76),4)</f>
        <v>0</v>
      </c>
      <c r="S76" s="38">
        <f>ROUND($I76*Q76,4)</f>
        <v>0</v>
      </c>
      <c r="T76" s="38">
        <f>ROUND($I76*R76,4)</f>
        <v>0</v>
      </c>
      <c r="U76" s="41"/>
      <c r="V76" s="41"/>
      <c r="W76" s="41"/>
      <c r="X76" s="41"/>
      <c r="Y76" s="42"/>
    </row>
    <row r="77" spans="1:25" ht="25.5" x14ac:dyDescent="0.25">
      <c r="A77" s="56" t="s">
        <v>85</v>
      </c>
      <c r="B77" s="11">
        <v>4</v>
      </c>
      <c r="C77" s="33" t="s">
        <v>160</v>
      </c>
      <c r="D77" s="33" t="s">
        <v>161</v>
      </c>
      <c r="E77" s="33" t="s">
        <v>162</v>
      </c>
      <c r="F77" s="33" t="s">
        <v>85</v>
      </c>
      <c r="G77" s="33" t="s">
        <v>85</v>
      </c>
      <c r="H77" s="34" t="s">
        <v>88</v>
      </c>
      <c r="I77" s="35">
        <v>10</v>
      </c>
      <c r="J77" s="60"/>
      <c r="K77" s="11">
        <v>1</v>
      </c>
      <c r="L77" s="36"/>
      <c r="M77" s="37"/>
      <c r="N77" s="38">
        <f>IF(M77&gt;0,ROUND(L77/M77,4),0)</f>
        <v>0</v>
      </c>
      <c r="O77" s="39"/>
      <c r="P77" s="40"/>
      <c r="Q77" s="38">
        <f>ROUND(ROUND(N77,4)*(1-O77),4)</f>
        <v>0</v>
      </c>
      <c r="R77" s="38">
        <f>ROUND(ROUND(Q77,4)*(1+P77),4)</f>
        <v>0</v>
      </c>
      <c r="S77" s="38">
        <f>ROUND($I77*Q77,4)</f>
        <v>0</v>
      </c>
      <c r="T77" s="38">
        <f>ROUND($I77*R77,4)</f>
        <v>0</v>
      </c>
      <c r="U77" s="41"/>
      <c r="V77" s="41"/>
      <c r="W77" s="41"/>
      <c r="X77" s="41"/>
      <c r="Y77" s="42"/>
    </row>
    <row r="78" spans="1:25" ht="25.5" x14ac:dyDescent="0.25">
      <c r="A78" s="56" t="s">
        <v>85</v>
      </c>
      <c r="B78" s="11">
        <v>5</v>
      </c>
      <c r="C78" s="33" t="s">
        <v>163</v>
      </c>
      <c r="D78" s="33" t="s">
        <v>85</v>
      </c>
      <c r="E78" s="33" t="s">
        <v>85</v>
      </c>
      <c r="F78" s="33" t="s">
        <v>85</v>
      </c>
      <c r="G78" s="33" t="s">
        <v>85</v>
      </c>
      <c r="H78" s="34" t="s">
        <v>88</v>
      </c>
      <c r="I78" s="35">
        <v>20</v>
      </c>
      <c r="J78" s="60"/>
      <c r="K78" s="11">
        <v>1</v>
      </c>
      <c r="L78" s="36"/>
      <c r="M78" s="37"/>
      <c r="N78" s="38">
        <f>IF(M78&gt;0,ROUND(L78/M78,4),0)</f>
        <v>0</v>
      </c>
      <c r="O78" s="39"/>
      <c r="P78" s="40"/>
      <c r="Q78" s="38">
        <f>ROUND(ROUND(N78,4)*(1-O78),4)</f>
        <v>0</v>
      </c>
      <c r="R78" s="38">
        <f>ROUND(ROUND(Q78,4)*(1+P78),4)</f>
        <v>0</v>
      </c>
      <c r="S78" s="38">
        <f>ROUND($I78*Q78,4)</f>
        <v>0</v>
      </c>
      <c r="T78" s="38">
        <f>ROUND($I78*R78,4)</f>
        <v>0</v>
      </c>
      <c r="U78" s="41"/>
      <c r="V78" s="41"/>
      <c r="W78" s="41"/>
      <c r="X78" s="41"/>
      <c r="Y78" s="42"/>
    </row>
    <row r="79" spans="1:25" ht="25.5" x14ac:dyDescent="0.25">
      <c r="A79" s="56" t="s">
        <v>85</v>
      </c>
      <c r="B79" s="11">
        <v>6</v>
      </c>
      <c r="C79" s="33" t="s">
        <v>164</v>
      </c>
      <c r="D79" s="33" t="s">
        <v>85</v>
      </c>
      <c r="E79" s="33" t="s">
        <v>85</v>
      </c>
      <c r="F79" s="33" t="s">
        <v>85</v>
      </c>
      <c r="G79" s="33" t="s">
        <v>85</v>
      </c>
      <c r="H79" s="34" t="s">
        <v>88</v>
      </c>
      <c r="I79" s="35">
        <v>10</v>
      </c>
      <c r="J79" s="60"/>
      <c r="K79" s="11">
        <v>1</v>
      </c>
      <c r="L79" s="36"/>
      <c r="M79" s="37"/>
      <c r="N79" s="38">
        <f>IF(M79&gt;0,ROUND(L79/M79,4),0)</f>
        <v>0</v>
      </c>
      <c r="O79" s="39"/>
      <c r="P79" s="40"/>
      <c r="Q79" s="38">
        <f>ROUND(ROUND(N79,4)*(1-O79),4)</f>
        <v>0</v>
      </c>
      <c r="R79" s="38">
        <f>ROUND(ROUND(Q79,4)*(1+P79),4)</f>
        <v>0</v>
      </c>
      <c r="S79" s="38">
        <f>ROUND($I79*Q79,4)</f>
        <v>0</v>
      </c>
      <c r="T79" s="38">
        <f>ROUND($I79*R79,4)</f>
        <v>0</v>
      </c>
      <c r="U79" s="41"/>
      <c r="V79" s="41"/>
      <c r="W79" s="41"/>
      <c r="X79" s="41"/>
      <c r="Y79" s="42"/>
    </row>
    <row r="80" spans="1:25" x14ac:dyDescent="0.25">
      <c r="A80" s="56" t="s">
        <v>85</v>
      </c>
      <c r="B80" s="11">
        <v>7</v>
      </c>
      <c r="C80" s="33" t="s">
        <v>165</v>
      </c>
      <c r="D80" s="33" t="s">
        <v>166</v>
      </c>
      <c r="E80" s="33" t="s">
        <v>167</v>
      </c>
      <c r="F80" s="33" t="s">
        <v>168</v>
      </c>
      <c r="G80" s="33" t="s">
        <v>85</v>
      </c>
      <c r="H80" s="34" t="s">
        <v>88</v>
      </c>
      <c r="I80" s="35">
        <v>20</v>
      </c>
      <c r="J80" s="60"/>
      <c r="K80" s="11">
        <v>1</v>
      </c>
      <c r="L80" s="36"/>
      <c r="M80" s="37"/>
      <c r="N80" s="38">
        <f>IF(M80&gt;0,ROUND(L80/M80,4),0)</f>
        <v>0</v>
      </c>
      <c r="O80" s="39"/>
      <c r="P80" s="40"/>
      <c r="Q80" s="38">
        <f>ROUND(ROUND(N80,4)*(1-O80),4)</f>
        <v>0</v>
      </c>
      <c r="R80" s="38">
        <f>ROUND(ROUND(Q80,4)*(1+P80),4)</f>
        <v>0</v>
      </c>
      <c r="S80" s="38">
        <f>ROUND($I80*Q80,4)</f>
        <v>0</v>
      </c>
      <c r="T80" s="38">
        <f>ROUND($I80*R80,4)</f>
        <v>0</v>
      </c>
      <c r="U80" s="41"/>
      <c r="V80" s="41"/>
      <c r="W80" s="41"/>
      <c r="X80" s="41"/>
      <c r="Y80" s="42"/>
    </row>
    <row r="81" spans="1:25" x14ac:dyDescent="0.25">
      <c r="A81" s="56" t="s">
        <v>85</v>
      </c>
      <c r="B81" s="11">
        <v>8</v>
      </c>
      <c r="C81" s="33" t="s">
        <v>169</v>
      </c>
      <c r="D81" s="33" t="s">
        <v>170</v>
      </c>
      <c r="E81" s="33" t="s">
        <v>85</v>
      </c>
      <c r="F81" s="33" t="s">
        <v>168</v>
      </c>
      <c r="G81" s="33" t="s">
        <v>85</v>
      </c>
      <c r="H81" s="34" t="s">
        <v>88</v>
      </c>
      <c r="I81" s="35">
        <v>20</v>
      </c>
      <c r="J81" s="60"/>
      <c r="K81" s="11">
        <v>1</v>
      </c>
      <c r="L81" s="36"/>
      <c r="M81" s="37"/>
      <c r="N81" s="38">
        <f>IF(M81&gt;0,ROUND(L81/M81,4),0)</f>
        <v>0</v>
      </c>
      <c r="O81" s="39"/>
      <c r="P81" s="40"/>
      <c r="Q81" s="38">
        <f>ROUND(ROUND(N81,4)*(1-O81),4)</f>
        <v>0</v>
      </c>
      <c r="R81" s="38">
        <f>ROUND(ROUND(Q81,4)*(1+P81),4)</f>
        <v>0</v>
      </c>
      <c r="S81" s="38">
        <f>ROUND($I81*Q81,4)</f>
        <v>0</v>
      </c>
      <c r="T81" s="38">
        <f>ROUND($I81*R81,4)</f>
        <v>0</v>
      </c>
      <c r="U81" s="41"/>
      <c r="V81" s="41"/>
      <c r="W81" s="41"/>
      <c r="X81" s="41"/>
      <c r="Y81" s="42"/>
    </row>
    <row r="82" spans="1:25" x14ac:dyDescent="0.25">
      <c r="A82" s="56" t="s">
        <v>85</v>
      </c>
      <c r="B82" s="11">
        <v>9</v>
      </c>
      <c r="C82" s="33" t="s">
        <v>171</v>
      </c>
      <c r="D82" s="33" t="s">
        <v>172</v>
      </c>
      <c r="E82" s="33" t="s">
        <v>173</v>
      </c>
      <c r="F82" s="33" t="s">
        <v>168</v>
      </c>
      <c r="G82" s="33" t="s">
        <v>85</v>
      </c>
      <c r="H82" s="34" t="s">
        <v>88</v>
      </c>
      <c r="I82" s="35">
        <v>20</v>
      </c>
      <c r="J82" s="60"/>
      <c r="K82" s="11">
        <v>1</v>
      </c>
      <c r="L82" s="36"/>
      <c r="M82" s="37"/>
      <c r="N82" s="38">
        <f>IF(M82&gt;0,ROUND(L82/M82,4),0)</f>
        <v>0</v>
      </c>
      <c r="O82" s="39"/>
      <c r="P82" s="40"/>
      <c r="Q82" s="38">
        <f>ROUND(ROUND(N82,4)*(1-O82),4)</f>
        <v>0</v>
      </c>
      <c r="R82" s="38">
        <f>ROUND(ROUND(Q82,4)*(1+P82),4)</f>
        <v>0</v>
      </c>
      <c r="S82" s="38">
        <f>ROUND($I82*Q82,4)</f>
        <v>0</v>
      </c>
      <c r="T82" s="38">
        <f>ROUND($I82*R82,4)</f>
        <v>0</v>
      </c>
      <c r="U82" s="41"/>
      <c r="V82" s="41"/>
      <c r="W82" s="41"/>
      <c r="X82" s="41"/>
      <c r="Y82" s="42"/>
    </row>
    <row r="83" spans="1:25" x14ac:dyDescent="0.25">
      <c r="A83" s="56" t="s">
        <v>85</v>
      </c>
      <c r="B83" s="11">
        <v>10</v>
      </c>
      <c r="C83" s="33" t="s">
        <v>174</v>
      </c>
      <c r="D83" s="33" t="s">
        <v>175</v>
      </c>
      <c r="E83" s="33" t="s">
        <v>176</v>
      </c>
      <c r="F83" s="33" t="s">
        <v>168</v>
      </c>
      <c r="G83" s="33" t="s">
        <v>85</v>
      </c>
      <c r="H83" s="34" t="s">
        <v>88</v>
      </c>
      <c r="I83" s="35">
        <v>20</v>
      </c>
      <c r="J83" s="60"/>
      <c r="K83" s="11">
        <v>1</v>
      </c>
      <c r="L83" s="36"/>
      <c r="M83" s="37"/>
      <c r="N83" s="38">
        <f>IF(M83&gt;0,ROUND(L83/M83,4),0)</f>
        <v>0</v>
      </c>
      <c r="O83" s="39"/>
      <c r="P83" s="40"/>
      <c r="Q83" s="38">
        <f>ROUND(ROUND(N83,4)*(1-O83),4)</f>
        <v>0</v>
      </c>
      <c r="R83" s="38">
        <f>ROUND(ROUND(Q83,4)*(1+P83),4)</f>
        <v>0</v>
      </c>
      <c r="S83" s="38">
        <f>ROUND($I83*Q83,4)</f>
        <v>0</v>
      </c>
      <c r="T83" s="38">
        <f>ROUND($I83*R83,4)</f>
        <v>0</v>
      </c>
      <c r="U83" s="41"/>
      <c r="V83" s="41"/>
      <c r="W83" s="41"/>
      <c r="X83" s="41"/>
      <c r="Y83" s="42"/>
    </row>
    <row r="84" spans="1:25" x14ac:dyDescent="0.25">
      <c r="A84" s="56" t="s">
        <v>85</v>
      </c>
      <c r="B84" s="11">
        <v>11</v>
      </c>
      <c r="C84" s="33" t="s">
        <v>177</v>
      </c>
      <c r="D84" s="33" t="s">
        <v>178</v>
      </c>
      <c r="E84" s="33" t="s">
        <v>85</v>
      </c>
      <c r="F84" s="33" t="s">
        <v>168</v>
      </c>
      <c r="G84" s="33" t="s">
        <v>85</v>
      </c>
      <c r="H84" s="34" t="s">
        <v>88</v>
      </c>
      <c r="I84" s="35">
        <v>20</v>
      </c>
      <c r="J84" s="60"/>
      <c r="K84" s="11">
        <v>1</v>
      </c>
      <c r="L84" s="36"/>
      <c r="M84" s="37"/>
      <c r="N84" s="38">
        <f>IF(M84&gt;0,ROUND(L84/M84,4),0)</f>
        <v>0</v>
      </c>
      <c r="O84" s="39"/>
      <c r="P84" s="40"/>
      <c r="Q84" s="38">
        <f>ROUND(ROUND(N84,4)*(1-O84),4)</f>
        <v>0</v>
      </c>
      <c r="R84" s="38">
        <f>ROUND(ROUND(Q84,4)*(1+P84),4)</f>
        <v>0</v>
      </c>
      <c r="S84" s="38">
        <f>ROUND($I84*Q84,4)</f>
        <v>0</v>
      </c>
      <c r="T84" s="38">
        <f>ROUND($I84*R84,4)</f>
        <v>0</v>
      </c>
      <c r="U84" s="41"/>
      <c r="V84" s="41"/>
      <c r="W84" s="41"/>
      <c r="X84" s="41"/>
      <c r="Y84" s="42"/>
    </row>
    <row r="85" spans="1:25" x14ac:dyDescent="0.25">
      <c r="A85" s="56" t="s">
        <v>85</v>
      </c>
      <c r="B85" s="11">
        <v>12</v>
      </c>
      <c r="C85" s="33" t="s">
        <v>179</v>
      </c>
      <c r="D85" s="33" t="s">
        <v>85</v>
      </c>
      <c r="E85" s="33" t="s">
        <v>85</v>
      </c>
      <c r="F85" s="33" t="s">
        <v>85</v>
      </c>
      <c r="G85" s="33" t="s">
        <v>85</v>
      </c>
      <c r="H85" s="34" t="s">
        <v>88</v>
      </c>
      <c r="I85" s="35">
        <v>20</v>
      </c>
      <c r="J85" s="60"/>
      <c r="K85" s="11">
        <v>1</v>
      </c>
      <c r="L85" s="36"/>
      <c r="M85" s="37"/>
      <c r="N85" s="38">
        <f>IF(M85&gt;0,ROUND(L85/M85,4),0)</f>
        <v>0</v>
      </c>
      <c r="O85" s="39"/>
      <c r="P85" s="40"/>
      <c r="Q85" s="38">
        <f>ROUND(ROUND(N85,4)*(1-O85),4)</f>
        <v>0</v>
      </c>
      <c r="R85" s="38">
        <f>ROUND(ROUND(Q85,4)*(1+P85),4)</f>
        <v>0</v>
      </c>
      <c r="S85" s="38">
        <f>ROUND($I85*Q85,4)</f>
        <v>0</v>
      </c>
      <c r="T85" s="38">
        <f>ROUND($I85*R85,4)</f>
        <v>0</v>
      </c>
      <c r="U85" s="41"/>
      <c r="V85" s="41"/>
      <c r="W85" s="41"/>
      <c r="X85" s="41"/>
      <c r="Y85" s="42"/>
    </row>
    <row r="86" spans="1:25" x14ac:dyDescent="0.25">
      <c r="A86" s="56" t="s">
        <v>85</v>
      </c>
      <c r="B86" s="11">
        <v>13</v>
      </c>
      <c r="C86" s="33" t="s">
        <v>180</v>
      </c>
      <c r="D86" s="33" t="s">
        <v>85</v>
      </c>
      <c r="E86" s="33" t="s">
        <v>85</v>
      </c>
      <c r="F86" s="33" t="s">
        <v>85</v>
      </c>
      <c r="G86" s="33" t="s">
        <v>85</v>
      </c>
      <c r="H86" s="34" t="s">
        <v>88</v>
      </c>
      <c r="I86" s="35">
        <v>20</v>
      </c>
      <c r="J86" s="60"/>
      <c r="K86" s="11">
        <v>1</v>
      </c>
      <c r="L86" s="36"/>
      <c r="M86" s="37"/>
      <c r="N86" s="38">
        <f>IF(M86&gt;0,ROUND(L86/M86,4),0)</f>
        <v>0</v>
      </c>
      <c r="O86" s="39"/>
      <c r="P86" s="40"/>
      <c r="Q86" s="38">
        <f>ROUND(ROUND(N86,4)*(1-O86),4)</f>
        <v>0</v>
      </c>
      <c r="R86" s="38">
        <f>ROUND(ROUND(Q86,4)*(1+P86),4)</f>
        <v>0</v>
      </c>
      <c r="S86" s="38">
        <f>ROUND($I86*Q86,4)</f>
        <v>0</v>
      </c>
      <c r="T86" s="38">
        <f>ROUND($I86*R86,4)</f>
        <v>0</v>
      </c>
      <c r="U86" s="41"/>
      <c r="V86" s="41"/>
      <c r="W86" s="41"/>
      <c r="X86" s="41"/>
      <c r="Y86" s="42"/>
    </row>
    <row r="87" spans="1:25" x14ac:dyDescent="0.25">
      <c r="A87" s="56" t="s">
        <v>85</v>
      </c>
      <c r="B87" s="11">
        <v>14</v>
      </c>
      <c r="C87" s="33" t="s">
        <v>181</v>
      </c>
      <c r="D87" s="33" t="s">
        <v>85</v>
      </c>
      <c r="E87" s="33" t="s">
        <v>85</v>
      </c>
      <c r="F87" s="33" t="s">
        <v>85</v>
      </c>
      <c r="G87" s="33" t="s">
        <v>85</v>
      </c>
      <c r="H87" s="34" t="s">
        <v>88</v>
      </c>
      <c r="I87" s="35">
        <v>20</v>
      </c>
      <c r="J87" s="60"/>
      <c r="K87" s="11">
        <v>1</v>
      </c>
      <c r="L87" s="36"/>
      <c r="M87" s="37"/>
      <c r="N87" s="38">
        <f>IF(M87&gt;0,ROUND(L87/M87,4),0)</f>
        <v>0</v>
      </c>
      <c r="O87" s="39"/>
      <c r="P87" s="40"/>
      <c r="Q87" s="38">
        <f>ROUND(ROUND(N87,4)*(1-O87),4)</f>
        <v>0</v>
      </c>
      <c r="R87" s="38">
        <f>ROUND(ROUND(Q87,4)*(1+P87),4)</f>
        <v>0</v>
      </c>
      <c r="S87" s="38">
        <f>ROUND($I87*Q87,4)</f>
        <v>0</v>
      </c>
      <c r="T87" s="38">
        <f>ROUND($I87*R87,4)</f>
        <v>0</v>
      </c>
      <c r="U87" s="41"/>
      <c r="V87" s="41"/>
      <c r="W87" s="41"/>
      <c r="X87" s="41"/>
      <c r="Y87" s="42"/>
    </row>
    <row r="88" spans="1:25" x14ac:dyDescent="0.25">
      <c r="A88" s="56" t="s">
        <v>85</v>
      </c>
      <c r="B88" s="11">
        <v>15</v>
      </c>
      <c r="C88" s="33" t="s">
        <v>182</v>
      </c>
      <c r="D88" s="33" t="s">
        <v>183</v>
      </c>
      <c r="E88" s="33" t="s">
        <v>85</v>
      </c>
      <c r="F88" s="33" t="s">
        <v>85</v>
      </c>
      <c r="G88" s="33" t="s">
        <v>85</v>
      </c>
      <c r="H88" s="34" t="s">
        <v>88</v>
      </c>
      <c r="I88" s="35">
        <v>20</v>
      </c>
      <c r="J88" s="60"/>
      <c r="K88" s="11">
        <v>1</v>
      </c>
      <c r="L88" s="36"/>
      <c r="M88" s="37"/>
      <c r="N88" s="38">
        <f>IF(M88&gt;0,ROUND(L88/M88,4),0)</f>
        <v>0</v>
      </c>
      <c r="O88" s="39"/>
      <c r="P88" s="40"/>
      <c r="Q88" s="38">
        <f>ROUND(ROUND(N88,4)*(1-O88),4)</f>
        <v>0</v>
      </c>
      <c r="R88" s="38">
        <f>ROUND(ROUND(Q88,4)*(1+P88),4)</f>
        <v>0</v>
      </c>
      <c r="S88" s="38">
        <f>ROUND($I88*Q88,4)</f>
        <v>0</v>
      </c>
      <c r="T88" s="38">
        <f>ROUND($I88*R88,4)</f>
        <v>0</v>
      </c>
      <c r="U88" s="41"/>
      <c r="V88" s="41"/>
      <c r="W88" s="41"/>
      <c r="X88" s="41"/>
      <c r="Y88" s="42"/>
    </row>
    <row r="89" spans="1:25" x14ac:dyDescent="0.25">
      <c r="A89" s="56" t="s">
        <v>85</v>
      </c>
      <c r="B89" s="11">
        <v>16</v>
      </c>
      <c r="C89" s="33" t="s">
        <v>184</v>
      </c>
      <c r="D89" s="33" t="s">
        <v>85</v>
      </c>
      <c r="E89" s="33" t="s">
        <v>85</v>
      </c>
      <c r="F89" s="33" t="s">
        <v>85</v>
      </c>
      <c r="G89" s="33" t="s">
        <v>85</v>
      </c>
      <c r="H89" s="34" t="s">
        <v>88</v>
      </c>
      <c r="I89" s="35">
        <v>30</v>
      </c>
      <c r="J89" s="60"/>
      <c r="K89" s="11">
        <v>1</v>
      </c>
      <c r="L89" s="36"/>
      <c r="M89" s="37"/>
      <c r="N89" s="38">
        <f>IF(M89&gt;0,ROUND(L89/M89,4),0)</f>
        <v>0</v>
      </c>
      <c r="O89" s="39"/>
      <c r="P89" s="40"/>
      <c r="Q89" s="38">
        <f>ROUND(ROUND(N89,4)*(1-O89),4)</f>
        <v>0</v>
      </c>
      <c r="R89" s="38">
        <f>ROUND(ROUND(Q89,4)*(1+P89),4)</f>
        <v>0</v>
      </c>
      <c r="S89" s="38">
        <f>ROUND($I89*Q89,4)</f>
        <v>0</v>
      </c>
      <c r="T89" s="38">
        <f>ROUND($I89*R89,4)</f>
        <v>0</v>
      </c>
      <c r="U89" s="41"/>
      <c r="V89" s="41"/>
      <c r="W89" s="41"/>
      <c r="X89" s="41"/>
      <c r="Y89" s="42"/>
    </row>
    <row r="90" spans="1:25" ht="25.5" x14ac:dyDescent="0.25">
      <c r="A90" s="56" t="s">
        <v>85</v>
      </c>
      <c r="B90" s="11">
        <v>17</v>
      </c>
      <c r="C90" s="33" t="s">
        <v>185</v>
      </c>
      <c r="D90" s="33" t="s">
        <v>85</v>
      </c>
      <c r="E90" s="33" t="s">
        <v>85</v>
      </c>
      <c r="F90" s="33" t="s">
        <v>85</v>
      </c>
      <c r="G90" s="33" t="s">
        <v>85</v>
      </c>
      <c r="H90" s="34" t="s">
        <v>88</v>
      </c>
      <c r="I90" s="35">
        <v>30</v>
      </c>
      <c r="J90" s="60"/>
      <c r="K90" s="11">
        <v>1</v>
      </c>
      <c r="L90" s="36"/>
      <c r="M90" s="37"/>
      <c r="N90" s="38">
        <f>IF(M90&gt;0,ROUND(L90/M90,4),0)</f>
        <v>0</v>
      </c>
      <c r="O90" s="39"/>
      <c r="P90" s="40"/>
      <c r="Q90" s="38">
        <f>ROUND(ROUND(N90,4)*(1-O90),4)</f>
        <v>0</v>
      </c>
      <c r="R90" s="38">
        <f>ROUND(ROUND(Q90,4)*(1+P90),4)</f>
        <v>0</v>
      </c>
      <c r="S90" s="38">
        <f>ROUND($I90*Q90,4)</f>
        <v>0</v>
      </c>
      <c r="T90" s="38">
        <f>ROUND($I90*R90,4)</f>
        <v>0</v>
      </c>
      <c r="U90" s="41"/>
      <c r="V90" s="41"/>
      <c r="W90" s="41"/>
      <c r="X90" s="41"/>
      <c r="Y90" s="42"/>
    </row>
    <row r="91" spans="1:25" ht="25.5" x14ac:dyDescent="0.25">
      <c r="A91" s="56" t="s">
        <v>85</v>
      </c>
      <c r="B91" s="11">
        <v>18</v>
      </c>
      <c r="C91" s="33" t="s">
        <v>186</v>
      </c>
      <c r="D91" s="33" t="s">
        <v>85</v>
      </c>
      <c r="E91" s="33" t="s">
        <v>85</v>
      </c>
      <c r="F91" s="33" t="s">
        <v>85</v>
      </c>
      <c r="G91" s="33" t="s">
        <v>85</v>
      </c>
      <c r="H91" s="34" t="s">
        <v>88</v>
      </c>
      <c r="I91" s="35">
        <v>30</v>
      </c>
      <c r="J91" s="60"/>
      <c r="K91" s="11">
        <v>1</v>
      </c>
      <c r="L91" s="36"/>
      <c r="M91" s="37"/>
      <c r="N91" s="38">
        <f>IF(M91&gt;0,ROUND(L91/M91,4),0)</f>
        <v>0</v>
      </c>
      <c r="O91" s="39"/>
      <c r="P91" s="40"/>
      <c r="Q91" s="38">
        <f>ROUND(ROUND(N91,4)*(1-O91),4)</f>
        <v>0</v>
      </c>
      <c r="R91" s="38">
        <f>ROUND(ROUND(Q91,4)*(1+P91),4)</f>
        <v>0</v>
      </c>
      <c r="S91" s="38">
        <f>ROUND($I91*Q91,4)</f>
        <v>0</v>
      </c>
      <c r="T91" s="38">
        <f>ROUND($I91*R91,4)</f>
        <v>0</v>
      </c>
      <c r="U91" s="41"/>
      <c r="V91" s="41"/>
      <c r="W91" s="41"/>
      <c r="X91" s="41"/>
      <c r="Y91" s="42"/>
    </row>
    <row r="92" spans="1:25" ht="25.5" x14ac:dyDescent="0.25">
      <c r="A92" s="56" t="s">
        <v>85</v>
      </c>
      <c r="B92" s="11">
        <v>19</v>
      </c>
      <c r="C92" s="33" t="s">
        <v>187</v>
      </c>
      <c r="D92" s="33" t="s">
        <v>85</v>
      </c>
      <c r="E92" s="33" t="s">
        <v>85</v>
      </c>
      <c r="F92" s="33" t="s">
        <v>85</v>
      </c>
      <c r="G92" s="33" t="s">
        <v>85</v>
      </c>
      <c r="H92" s="34" t="s">
        <v>88</v>
      </c>
      <c r="I92" s="35">
        <v>20</v>
      </c>
      <c r="J92" s="60"/>
      <c r="K92" s="11">
        <v>1</v>
      </c>
      <c r="L92" s="36"/>
      <c r="M92" s="37"/>
      <c r="N92" s="38">
        <f>IF(M92&gt;0,ROUND(L92/M92,4),0)</f>
        <v>0</v>
      </c>
      <c r="O92" s="39"/>
      <c r="P92" s="40"/>
      <c r="Q92" s="38">
        <f>ROUND(ROUND(N92,4)*(1-O92),4)</f>
        <v>0</v>
      </c>
      <c r="R92" s="38">
        <f>ROUND(ROUND(Q92,4)*(1+P92),4)</f>
        <v>0</v>
      </c>
      <c r="S92" s="38">
        <f>ROUND($I92*Q92,4)</f>
        <v>0</v>
      </c>
      <c r="T92" s="38">
        <f>ROUND($I92*R92,4)</f>
        <v>0</v>
      </c>
      <c r="U92" s="41"/>
      <c r="V92" s="41"/>
      <c r="W92" s="41"/>
      <c r="X92" s="41"/>
      <c r="Y92" s="42"/>
    </row>
    <row r="93" spans="1:25" ht="25.5" x14ac:dyDescent="0.25">
      <c r="A93" s="56" t="s">
        <v>85</v>
      </c>
      <c r="B93" s="11">
        <v>20</v>
      </c>
      <c r="C93" s="33" t="s">
        <v>188</v>
      </c>
      <c r="D93" s="33" t="s">
        <v>85</v>
      </c>
      <c r="E93" s="33" t="s">
        <v>85</v>
      </c>
      <c r="F93" s="33" t="s">
        <v>85</v>
      </c>
      <c r="G93" s="33" t="s">
        <v>85</v>
      </c>
      <c r="H93" s="34" t="s">
        <v>88</v>
      </c>
      <c r="I93" s="35">
        <v>20</v>
      </c>
      <c r="J93" s="60"/>
      <c r="K93" s="11">
        <v>1</v>
      </c>
      <c r="L93" s="36"/>
      <c r="M93" s="37"/>
      <c r="N93" s="38">
        <f>IF(M93&gt;0,ROUND(L93/M93,4),0)</f>
        <v>0</v>
      </c>
      <c r="O93" s="39"/>
      <c r="P93" s="40"/>
      <c r="Q93" s="38">
        <f>ROUND(ROUND(N93,4)*(1-O93),4)</f>
        <v>0</v>
      </c>
      <c r="R93" s="38">
        <f>ROUND(ROUND(Q93,4)*(1+P93),4)</f>
        <v>0</v>
      </c>
      <c r="S93" s="38">
        <f>ROUND($I93*Q93,4)</f>
        <v>0</v>
      </c>
      <c r="T93" s="38">
        <f>ROUND($I93*R93,4)</f>
        <v>0</v>
      </c>
      <c r="U93" s="41"/>
      <c r="V93" s="41"/>
      <c r="W93" s="41"/>
      <c r="X93" s="41"/>
      <c r="Y93" s="42"/>
    </row>
    <row r="94" spans="1:25" ht="25.5" x14ac:dyDescent="0.25">
      <c r="A94" s="56" t="s">
        <v>85</v>
      </c>
      <c r="B94" s="11">
        <v>21</v>
      </c>
      <c r="C94" s="33" t="s">
        <v>189</v>
      </c>
      <c r="D94" s="33" t="s">
        <v>85</v>
      </c>
      <c r="E94" s="33" t="s">
        <v>85</v>
      </c>
      <c r="F94" s="33" t="s">
        <v>85</v>
      </c>
      <c r="G94" s="33" t="s">
        <v>85</v>
      </c>
      <c r="H94" s="34" t="s">
        <v>88</v>
      </c>
      <c r="I94" s="35">
        <v>1</v>
      </c>
      <c r="J94" s="60"/>
      <c r="K94" s="11">
        <v>1</v>
      </c>
      <c r="L94" s="36"/>
      <c r="M94" s="37"/>
      <c r="N94" s="38">
        <f>IF(M94&gt;0,ROUND(L94/M94,4),0)</f>
        <v>0</v>
      </c>
      <c r="O94" s="39"/>
      <c r="P94" s="40"/>
      <c r="Q94" s="38">
        <f>ROUND(ROUND(N94,4)*(1-O94),4)</f>
        <v>0</v>
      </c>
      <c r="R94" s="38">
        <f>ROUND(ROUND(Q94,4)*(1+P94),4)</f>
        <v>0</v>
      </c>
      <c r="S94" s="38">
        <f>ROUND($I94*Q94,4)</f>
        <v>0</v>
      </c>
      <c r="T94" s="38">
        <f>ROUND($I94*R94,4)</f>
        <v>0</v>
      </c>
      <c r="U94" s="41"/>
      <c r="V94" s="41"/>
      <c r="W94" s="41"/>
      <c r="X94" s="41"/>
      <c r="Y94" s="42"/>
    </row>
    <row r="95" spans="1:25" ht="25.5" x14ac:dyDescent="0.25">
      <c r="A95" s="56" t="s">
        <v>85</v>
      </c>
      <c r="B95" s="11">
        <v>22</v>
      </c>
      <c r="C95" s="33" t="s">
        <v>190</v>
      </c>
      <c r="D95" s="33" t="s">
        <v>85</v>
      </c>
      <c r="E95" s="33" t="s">
        <v>85</v>
      </c>
      <c r="F95" s="33" t="s">
        <v>85</v>
      </c>
      <c r="G95" s="33" t="s">
        <v>85</v>
      </c>
      <c r="H95" s="34" t="s">
        <v>88</v>
      </c>
      <c r="I95" s="35">
        <v>1</v>
      </c>
      <c r="J95" s="60"/>
      <c r="K95" s="11">
        <v>1</v>
      </c>
      <c r="L95" s="36"/>
      <c r="M95" s="37"/>
      <c r="N95" s="38">
        <f>IF(M95&gt;0,ROUND(L95/M95,4),0)</f>
        <v>0</v>
      </c>
      <c r="O95" s="39"/>
      <c r="P95" s="40"/>
      <c r="Q95" s="38">
        <f>ROUND(ROUND(N95,4)*(1-O95),4)</f>
        <v>0</v>
      </c>
      <c r="R95" s="38">
        <f>ROUND(ROUND(Q95,4)*(1+P95),4)</f>
        <v>0</v>
      </c>
      <c r="S95" s="38">
        <f>ROUND($I95*Q95,4)</f>
        <v>0</v>
      </c>
      <c r="T95" s="38">
        <f>ROUND($I95*R95,4)</f>
        <v>0</v>
      </c>
      <c r="U95" s="41"/>
      <c r="V95" s="41"/>
      <c r="W95" s="41"/>
      <c r="X95" s="41"/>
      <c r="Y95" s="42"/>
    </row>
    <row r="96" spans="1:25" ht="25.5" x14ac:dyDescent="0.25">
      <c r="A96" s="56" t="s">
        <v>85</v>
      </c>
      <c r="B96" s="11">
        <v>23</v>
      </c>
      <c r="C96" s="33" t="s">
        <v>191</v>
      </c>
      <c r="D96" s="33" t="s">
        <v>85</v>
      </c>
      <c r="E96" s="33" t="s">
        <v>85</v>
      </c>
      <c r="F96" s="33" t="s">
        <v>85</v>
      </c>
      <c r="G96" s="33" t="s">
        <v>85</v>
      </c>
      <c r="H96" s="34" t="s">
        <v>88</v>
      </c>
      <c r="I96" s="35">
        <v>1</v>
      </c>
      <c r="J96" s="60"/>
      <c r="K96" s="11">
        <v>1</v>
      </c>
      <c r="L96" s="36"/>
      <c r="M96" s="37"/>
      <c r="N96" s="38">
        <f>IF(M96&gt;0,ROUND(L96/M96,4),0)</f>
        <v>0</v>
      </c>
      <c r="O96" s="39"/>
      <c r="P96" s="40"/>
      <c r="Q96" s="38">
        <f>ROUND(ROUND(N96,4)*(1-O96),4)</f>
        <v>0</v>
      </c>
      <c r="R96" s="38">
        <f>ROUND(ROUND(Q96,4)*(1+P96),4)</f>
        <v>0</v>
      </c>
      <c r="S96" s="38">
        <f>ROUND($I96*Q96,4)</f>
        <v>0</v>
      </c>
      <c r="T96" s="38">
        <f>ROUND($I96*R96,4)</f>
        <v>0</v>
      </c>
      <c r="U96" s="41"/>
      <c r="V96" s="41"/>
      <c r="W96" s="41"/>
      <c r="X96" s="41"/>
      <c r="Y96" s="42"/>
    </row>
    <row r="97" spans="1:25" ht="25.5" x14ac:dyDescent="0.25">
      <c r="A97" s="56" t="s">
        <v>85</v>
      </c>
      <c r="B97" s="11">
        <v>24</v>
      </c>
      <c r="C97" s="33" t="s">
        <v>192</v>
      </c>
      <c r="D97" s="33" t="s">
        <v>85</v>
      </c>
      <c r="E97" s="33" t="s">
        <v>85</v>
      </c>
      <c r="F97" s="33" t="s">
        <v>85</v>
      </c>
      <c r="G97" s="33" t="s">
        <v>85</v>
      </c>
      <c r="H97" s="34" t="s">
        <v>88</v>
      </c>
      <c r="I97" s="35">
        <v>1</v>
      </c>
      <c r="J97" s="60"/>
      <c r="K97" s="11">
        <v>1</v>
      </c>
      <c r="L97" s="36"/>
      <c r="M97" s="37"/>
      <c r="N97" s="38">
        <f>IF(M97&gt;0,ROUND(L97/M97,4),0)</f>
        <v>0</v>
      </c>
      <c r="O97" s="39"/>
      <c r="P97" s="40"/>
      <c r="Q97" s="38">
        <f>ROUND(ROUND(N97,4)*(1-O97),4)</f>
        <v>0</v>
      </c>
      <c r="R97" s="38">
        <f>ROUND(ROUND(Q97,4)*(1+P97),4)</f>
        <v>0</v>
      </c>
      <c r="S97" s="38">
        <f>ROUND($I97*Q97,4)</f>
        <v>0</v>
      </c>
      <c r="T97" s="38">
        <f>ROUND($I97*R97,4)</f>
        <v>0</v>
      </c>
      <c r="U97" s="41"/>
      <c r="V97" s="41"/>
      <c r="W97" s="41"/>
      <c r="X97" s="41"/>
      <c r="Y97" s="42"/>
    </row>
    <row r="98" spans="1:25" x14ac:dyDescent="0.25">
      <c r="A98" s="56" t="s">
        <v>85</v>
      </c>
      <c r="B98" s="11">
        <v>25</v>
      </c>
      <c r="C98" s="33" t="s">
        <v>193</v>
      </c>
      <c r="D98" s="33" t="s">
        <v>85</v>
      </c>
      <c r="E98" s="33" t="s">
        <v>85</v>
      </c>
      <c r="F98" s="33" t="s">
        <v>85</v>
      </c>
      <c r="G98" s="33" t="s">
        <v>85</v>
      </c>
      <c r="H98" s="34" t="s">
        <v>88</v>
      </c>
      <c r="I98" s="35">
        <v>20</v>
      </c>
      <c r="J98" s="60"/>
      <c r="K98" s="11">
        <v>1</v>
      </c>
      <c r="L98" s="36"/>
      <c r="M98" s="37"/>
      <c r="N98" s="38">
        <f>IF(M98&gt;0,ROUND(L98/M98,4),0)</f>
        <v>0</v>
      </c>
      <c r="O98" s="39"/>
      <c r="P98" s="40"/>
      <c r="Q98" s="38">
        <f>ROUND(ROUND(N98,4)*(1-O98),4)</f>
        <v>0</v>
      </c>
      <c r="R98" s="38">
        <f>ROUND(ROUND(Q98,4)*(1+P98),4)</f>
        <v>0</v>
      </c>
      <c r="S98" s="38">
        <f>ROUND($I98*Q98,4)</f>
        <v>0</v>
      </c>
      <c r="T98" s="38">
        <f>ROUND($I98*R98,4)</f>
        <v>0</v>
      </c>
      <c r="U98" s="41"/>
      <c r="V98" s="41"/>
      <c r="W98" s="41"/>
      <c r="X98" s="41"/>
      <c r="Y98" s="42"/>
    </row>
    <row r="99" spans="1:25" ht="51" x14ac:dyDescent="0.25">
      <c r="A99" s="56" t="s">
        <v>85</v>
      </c>
      <c r="B99" s="11">
        <v>26</v>
      </c>
      <c r="C99" s="33" t="s">
        <v>194</v>
      </c>
      <c r="D99" s="33" t="s">
        <v>195</v>
      </c>
      <c r="E99" s="33" t="s">
        <v>85</v>
      </c>
      <c r="F99" s="33" t="s">
        <v>85</v>
      </c>
      <c r="G99" s="33" t="s">
        <v>85</v>
      </c>
      <c r="H99" s="34" t="s">
        <v>88</v>
      </c>
      <c r="I99" s="35">
        <v>8</v>
      </c>
      <c r="J99" s="60"/>
      <c r="K99" s="11">
        <v>1</v>
      </c>
      <c r="L99" s="36"/>
      <c r="M99" s="37"/>
      <c r="N99" s="38">
        <f>IF(M99&gt;0,ROUND(L99/M99,4),0)</f>
        <v>0</v>
      </c>
      <c r="O99" s="39"/>
      <c r="P99" s="40"/>
      <c r="Q99" s="38">
        <f>ROUND(ROUND(N99,4)*(1-O99),4)</f>
        <v>0</v>
      </c>
      <c r="R99" s="38">
        <f>ROUND(ROUND(Q99,4)*(1+P99),4)</f>
        <v>0</v>
      </c>
      <c r="S99" s="38">
        <f>ROUND($I99*Q99,4)</f>
        <v>0</v>
      </c>
      <c r="T99" s="38">
        <f>ROUND($I99*R99,4)</f>
        <v>0</v>
      </c>
      <c r="U99" s="41"/>
      <c r="V99" s="41"/>
      <c r="W99" s="41"/>
      <c r="X99" s="41"/>
      <c r="Y99" s="42"/>
    </row>
    <row r="100" spans="1:25" x14ac:dyDescent="0.25">
      <c r="A100" s="56" t="s">
        <v>85</v>
      </c>
      <c r="B100" s="11">
        <v>27</v>
      </c>
      <c r="C100" s="33" t="s">
        <v>196</v>
      </c>
      <c r="D100" s="33" t="s">
        <v>85</v>
      </c>
      <c r="E100" s="33" t="s">
        <v>85</v>
      </c>
      <c r="F100" s="33" t="s">
        <v>85</v>
      </c>
      <c r="G100" s="33" t="s">
        <v>85</v>
      </c>
      <c r="H100" s="34" t="s">
        <v>88</v>
      </c>
      <c r="I100" s="35">
        <v>10</v>
      </c>
      <c r="J100" s="60"/>
      <c r="K100" s="11">
        <v>1</v>
      </c>
      <c r="L100" s="36"/>
      <c r="M100" s="37"/>
      <c r="N100" s="38">
        <f>IF(M100&gt;0,ROUND(L100/M100,4),0)</f>
        <v>0</v>
      </c>
      <c r="O100" s="39"/>
      <c r="P100" s="40"/>
      <c r="Q100" s="38">
        <f>ROUND(ROUND(N100,4)*(1-O100),4)</f>
        <v>0</v>
      </c>
      <c r="R100" s="38">
        <f>ROUND(ROUND(Q100,4)*(1+P100),4)</f>
        <v>0</v>
      </c>
      <c r="S100" s="38">
        <f>ROUND($I100*Q100,4)</f>
        <v>0</v>
      </c>
      <c r="T100" s="38">
        <f>ROUND($I100*R100,4)</f>
        <v>0</v>
      </c>
      <c r="U100" s="41"/>
      <c r="V100" s="41"/>
      <c r="W100" s="41"/>
      <c r="X100" s="41"/>
      <c r="Y100" s="42"/>
    </row>
    <row r="101" spans="1:25" x14ac:dyDescent="0.25">
      <c r="A101" s="56" t="s">
        <v>85</v>
      </c>
      <c r="B101" s="11">
        <v>28</v>
      </c>
      <c r="C101" s="33" t="s">
        <v>197</v>
      </c>
      <c r="D101" s="33" t="s">
        <v>85</v>
      </c>
      <c r="E101" s="33" t="s">
        <v>85</v>
      </c>
      <c r="F101" s="33" t="s">
        <v>85</v>
      </c>
      <c r="G101" s="33" t="s">
        <v>85</v>
      </c>
      <c r="H101" s="34" t="s">
        <v>88</v>
      </c>
      <c r="I101" s="35">
        <v>100</v>
      </c>
      <c r="J101" s="60"/>
      <c r="K101" s="11">
        <v>1</v>
      </c>
      <c r="L101" s="36"/>
      <c r="M101" s="37"/>
      <c r="N101" s="38">
        <f>IF(M101&gt;0,ROUND(L101/M101,4),0)</f>
        <v>0</v>
      </c>
      <c r="O101" s="39"/>
      <c r="P101" s="40"/>
      <c r="Q101" s="38">
        <f>ROUND(ROUND(N101,4)*(1-O101),4)</f>
        <v>0</v>
      </c>
      <c r="R101" s="38">
        <f>ROUND(ROUND(Q101,4)*(1+P101),4)</f>
        <v>0</v>
      </c>
      <c r="S101" s="38">
        <f>ROUND($I101*Q101,4)</f>
        <v>0</v>
      </c>
      <c r="T101" s="38">
        <f>ROUND($I101*R101,4)</f>
        <v>0</v>
      </c>
      <c r="U101" s="41"/>
      <c r="V101" s="41"/>
      <c r="W101" s="41"/>
      <c r="X101" s="41"/>
      <c r="Y101" s="42"/>
    </row>
    <row r="102" spans="1:25" x14ac:dyDescent="0.25">
      <c r="A102" s="56" t="s">
        <v>85</v>
      </c>
      <c r="B102" s="11">
        <v>29</v>
      </c>
      <c r="C102" s="33" t="s">
        <v>198</v>
      </c>
      <c r="D102" s="33" t="s">
        <v>199</v>
      </c>
      <c r="E102" s="33" t="s">
        <v>85</v>
      </c>
      <c r="F102" s="33" t="s">
        <v>85</v>
      </c>
      <c r="G102" s="33" t="s">
        <v>85</v>
      </c>
      <c r="H102" s="34" t="s">
        <v>88</v>
      </c>
      <c r="I102" s="35">
        <v>6</v>
      </c>
      <c r="J102" s="60"/>
      <c r="K102" s="11">
        <v>1</v>
      </c>
      <c r="L102" s="36"/>
      <c r="M102" s="37"/>
      <c r="N102" s="38">
        <f>IF(M102&gt;0,ROUND(L102/M102,4),0)</f>
        <v>0</v>
      </c>
      <c r="O102" s="39"/>
      <c r="P102" s="40"/>
      <c r="Q102" s="38">
        <f>ROUND(ROUND(N102,4)*(1-O102),4)</f>
        <v>0</v>
      </c>
      <c r="R102" s="38">
        <f>ROUND(ROUND(Q102,4)*(1+P102),4)</f>
        <v>0</v>
      </c>
      <c r="S102" s="38">
        <f>ROUND($I102*Q102,4)</f>
        <v>0</v>
      </c>
      <c r="T102" s="38">
        <f>ROUND($I102*R102,4)</f>
        <v>0</v>
      </c>
      <c r="U102" s="41"/>
      <c r="V102" s="41"/>
      <c r="W102" s="41"/>
      <c r="X102" s="41"/>
      <c r="Y102" s="42"/>
    </row>
    <row r="103" spans="1:25" x14ac:dyDescent="0.25">
      <c r="A103" s="56" t="s">
        <v>85</v>
      </c>
      <c r="B103" s="11">
        <v>30</v>
      </c>
      <c r="C103" s="33" t="s">
        <v>200</v>
      </c>
      <c r="D103" s="33" t="s">
        <v>85</v>
      </c>
      <c r="E103" s="33" t="s">
        <v>85</v>
      </c>
      <c r="F103" s="33" t="s">
        <v>85</v>
      </c>
      <c r="G103" s="33" t="s">
        <v>85</v>
      </c>
      <c r="H103" s="34" t="s">
        <v>88</v>
      </c>
      <c r="I103" s="35">
        <v>3</v>
      </c>
      <c r="J103" s="60"/>
      <c r="K103" s="11">
        <v>1</v>
      </c>
      <c r="L103" s="36"/>
      <c r="M103" s="37"/>
      <c r="N103" s="38">
        <f>IF(M103&gt;0,ROUND(L103/M103,4),0)</f>
        <v>0</v>
      </c>
      <c r="O103" s="39"/>
      <c r="P103" s="40"/>
      <c r="Q103" s="38">
        <f>ROUND(ROUND(N103,4)*(1-O103),4)</f>
        <v>0</v>
      </c>
      <c r="R103" s="38">
        <f>ROUND(ROUND(Q103,4)*(1+P103),4)</f>
        <v>0</v>
      </c>
      <c r="S103" s="38">
        <f>ROUND($I103*Q103,4)</f>
        <v>0</v>
      </c>
      <c r="T103" s="38">
        <f>ROUND($I103*R103,4)</f>
        <v>0</v>
      </c>
      <c r="U103" s="41"/>
      <c r="V103" s="41"/>
      <c r="W103" s="41"/>
      <c r="X103" s="41"/>
      <c r="Y103" s="42"/>
    </row>
    <row r="104" spans="1:25" x14ac:dyDescent="0.25">
      <c r="A104" s="56" t="s">
        <v>85</v>
      </c>
      <c r="B104" s="11">
        <v>31</v>
      </c>
      <c r="C104" s="33" t="s">
        <v>201</v>
      </c>
      <c r="D104" s="33" t="s">
        <v>85</v>
      </c>
      <c r="E104" s="33" t="s">
        <v>85</v>
      </c>
      <c r="F104" s="33" t="s">
        <v>85</v>
      </c>
      <c r="G104" s="33" t="s">
        <v>85</v>
      </c>
      <c r="H104" s="34" t="s">
        <v>88</v>
      </c>
      <c r="I104" s="35">
        <v>2</v>
      </c>
      <c r="J104" s="60"/>
      <c r="K104" s="11">
        <v>1</v>
      </c>
      <c r="L104" s="36"/>
      <c r="M104" s="37"/>
      <c r="N104" s="38">
        <f>IF(M104&gt;0,ROUND(L104/M104,4),0)</f>
        <v>0</v>
      </c>
      <c r="O104" s="39"/>
      <c r="P104" s="40"/>
      <c r="Q104" s="38">
        <f>ROUND(ROUND(N104,4)*(1-O104),4)</f>
        <v>0</v>
      </c>
      <c r="R104" s="38">
        <f>ROUND(ROUND(Q104,4)*(1+P104),4)</f>
        <v>0</v>
      </c>
      <c r="S104" s="38">
        <f>ROUND($I104*Q104,4)</f>
        <v>0</v>
      </c>
      <c r="T104" s="38">
        <f>ROUND($I104*R104,4)</f>
        <v>0</v>
      </c>
      <c r="U104" s="41"/>
      <c r="V104" s="41"/>
      <c r="W104" s="41"/>
      <c r="X104" s="41"/>
      <c r="Y104" s="42"/>
    </row>
    <row r="105" spans="1:25" x14ac:dyDescent="0.25">
      <c r="A105" s="56" t="s">
        <v>85</v>
      </c>
      <c r="B105" s="11">
        <v>32</v>
      </c>
      <c r="C105" s="33" t="s">
        <v>202</v>
      </c>
      <c r="D105" s="33" t="s">
        <v>85</v>
      </c>
      <c r="E105" s="33" t="s">
        <v>85</v>
      </c>
      <c r="F105" s="33" t="s">
        <v>85</v>
      </c>
      <c r="G105" s="33" t="s">
        <v>85</v>
      </c>
      <c r="H105" s="34" t="s">
        <v>88</v>
      </c>
      <c r="I105" s="35">
        <v>2</v>
      </c>
      <c r="J105" s="60"/>
      <c r="K105" s="11">
        <v>1</v>
      </c>
      <c r="L105" s="36"/>
      <c r="M105" s="37"/>
      <c r="N105" s="38">
        <f>IF(M105&gt;0,ROUND(L105/M105,4),0)</f>
        <v>0</v>
      </c>
      <c r="O105" s="39"/>
      <c r="P105" s="40"/>
      <c r="Q105" s="38">
        <f>ROUND(ROUND(N105,4)*(1-O105),4)</f>
        <v>0</v>
      </c>
      <c r="R105" s="38">
        <f>ROUND(ROUND(Q105,4)*(1+P105),4)</f>
        <v>0</v>
      </c>
      <c r="S105" s="38">
        <f>ROUND($I105*Q105,4)</f>
        <v>0</v>
      </c>
      <c r="T105" s="38">
        <f>ROUND($I105*R105,4)</f>
        <v>0</v>
      </c>
      <c r="U105" s="41"/>
      <c r="V105" s="41"/>
      <c r="W105" s="41"/>
      <c r="X105" s="41"/>
      <c r="Y105" s="42"/>
    </row>
    <row r="106" spans="1:25" x14ac:dyDescent="0.25">
      <c r="A106" s="56" t="s">
        <v>85</v>
      </c>
      <c r="B106" s="11">
        <v>33</v>
      </c>
      <c r="C106" s="33" t="s">
        <v>203</v>
      </c>
      <c r="D106" s="33" t="s">
        <v>85</v>
      </c>
      <c r="E106" s="33" t="s">
        <v>85</v>
      </c>
      <c r="F106" s="33" t="s">
        <v>85</v>
      </c>
      <c r="G106" s="33" t="s">
        <v>85</v>
      </c>
      <c r="H106" s="34" t="s">
        <v>88</v>
      </c>
      <c r="I106" s="35">
        <v>2</v>
      </c>
      <c r="J106" s="60"/>
      <c r="K106" s="11">
        <v>1</v>
      </c>
      <c r="L106" s="36"/>
      <c r="M106" s="37"/>
      <c r="N106" s="38">
        <f>IF(M106&gt;0,ROUND(L106/M106,4),0)</f>
        <v>0</v>
      </c>
      <c r="O106" s="39"/>
      <c r="P106" s="40"/>
      <c r="Q106" s="38">
        <f>ROUND(ROUND(N106,4)*(1-O106),4)</f>
        <v>0</v>
      </c>
      <c r="R106" s="38">
        <f>ROUND(ROUND(Q106,4)*(1+P106),4)</f>
        <v>0</v>
      </c>
      <c r="S106" s="38">
        <f>ROUND($I106*Q106,4)</f>
        <v>0</v>
      </c>
      <c r="T106" s="38">
        <f>ROUND($I106*R106,4)</f>
        <v>0</v>
      </c>
      <c r="U106" s="41"/>
      <c r="V106" s="41"/>
      <c r="W106" s="41"/>
      <c r="X106" s="41"/>
      <c r="Y106" s="42"/>
    </row>
    <row r="107" spans="1:25" ht="13.5" thickBot="1" x14ac:dyDescent="0.3">
      <c r="A107" s="57" t="s">
        <v>85</v>
      </c>
      <c r="B107" s="13">
        <v>34</v>
      </c>
      <c r="C107" s="43" t="s">
        <v>204</v>
      </c>
      <c r="D107" s="43" t="s">
        <v>85</v>
      </c>
      <c r="E107" s="43" t="s">
        <v>85</v>
      </c>
      <c r="F107" s="43" t="s">
        <v>85</v>
      </c>
      <c r="G107" s="43" t="s">
        <v>85</v>
      </c>
      <c r="H107" s="44" t="s">
        <v>88</v>
      </c>
      <c r="I107" s="45">
        <v>22500</v>
      </c>
      <c r="J107" s="61"/>
      <c r="K107" s="13">
        <v>1</v>
      </c>
      <c r="L107" s="46"/>
      <c r="M107" s="47"/>
      <c r="N107" s="48">
        <f>IF(M107&gt;0,ROUND(L107/M107,4),0)</f>
        <v>0</v>
      </c>
      <c r="O107" s="49"/>
      <c r="P107" s="50"/>
      <c r="Q107" s="48">
        <f>ROUND(ROUND(N107,4)*(1-O107),4)</f>
        <v>0</v>
      </c>
      <c r="R107" s="48">
        <f>ROUND(ROUND(Q107,4)*(1+P107),4)</f>
        <v>0</v>
      </c>
      <c r="S107" s="48">
        <f>ROUND($I107*Q107,4)</f>
        <v>0</v>
      </c>
      <c r="T107" s="48">
        <f>ROUND($I107*R107,4)</f>
        <v>0</v>
      </c>
      <c r="U107" s="51"/>
      <c r="V107" s="51"/>
      <c r="W107" s="51"/>
      <c r="X107" s="51"/>
      <c r="Y107" s="52"/>
    </row>
    <row r="108" spans="1:25" ht="13.5" thickBot="1" x14ac:dyDescent="0.3">
      <c r="R108" s="62" t="s">
        <v>102</v>
      </c>
      <c r="S108" s="63">
        <f>SUM(S74:S107)</f>
        <v>0</v>
      </c>
      <c r="T108" s="64">
        <f>SUM(T74:T107)</f>
        <v>0</v>
      </c>
    </row>
    <row r="110" spans="1:25" ht="13.5" thickBot="1" x14ac:dyDescent="0.3"/>
    <row r="111" spans="1:25" ht="13.5" thickBot="1" x14ac:dyDescent="0.3">
      <c r="A111" s="53" t="s">
        <v>55</v>
      </c>
      <c r="B111" s="58" t="s">
        <v>205</v>
      </c>
      <c r="C111" s="19" t="s">
        <v>206</v>
      </c>
      <c r="D111" s="19"/>
      <c r="E111" s="19"/>
      <c r="F111" s="19"/>
      <c r="G111" s="19"/>
      <c r="H111" s="19" t="s">
        <v>113</v>
      </c>
      <c r="I111" s="19"/>
      <c r="J111" s="8"/>
      <c r="K111" s="7"/>
      <c r="L111" s="19" t="s">
        <v>207</v>
      </c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8"/>
    </row>
    <row r="112" spans="1:25" ht="51.75" thickBot="1" x14ac:dyDescent="0.3">
      <c r="A112" s="54" t="s">
        <v>60</v>
      </c>
      <c r="B112" s="20" t="s">
        <v>61</v>
      </c>
      <c r="C112" s="21" t="s">
        <v>62</v>
      </c>
      <c r="D112" s="21" t="s">
        <v>63</v>
      </c>
      <c r="E112" s="21" t="s">
        <v>64</v>
      </c>
      <c r="F112" s="21" t="s">
        <v>65</v>
      </c>
      <c r="G112" s="21" t="s">
        <v>66</v>
      </c>
      <c r="H112" s="21" t="s">
        <v>67</v>
      </c>
      <c r="I112" s="21" t="s">
        <v>68</v>
      </c>
      <c r="J112" s="22" t="s">
        <v>69</v>
      </c>
      <c r="K112" s="20" t="s">
        <v>70</v>
      </c>
      <c r="L112" s="21" t="s">
        <v>71</v>
      </c>
      <c r="M112" s="21" t="s">
        <v>72</v>
      </c>
      <c r="N112" s="21" t="s">
        <v>73</v>
      </c>
      <c r="O112" s="21" t="s">
        <v>74</v>
      </c>
      <c r="P112" s="21" t="s">
        <v>75</v>
      </c>
      <c r="Q112" s="21" t="s">
        <v>76</v>
      </c>
      <c r="R112" s="21" t="s">
        <v>77</v>
      </c>
      <c r="S112" s="21" t="s">
        <v>78</v>
      </c>
      <c r="T112" s="21" t="s">
        <v>79</v>
      </c>
      <c r="U112" s="21" t="s">
        <v>80</v>
      </c>
      <c r="V112" s="21" t="s">
        <v>81</v>
      </c>
      <c r="W112" s="21" t="s">
        <v>82</v>
      </c>
      <c r="X112" s="21" t="s">
        <v>83</v>
      </c>
      <c r="Y112" s="22" t="s">
        <v>84</v>
      </c>
    </row>
    <row r="113" spans="1:25" x14ac:dyDescent="0.25">
      <c r="A113" s="55" t="s">
        <v>85</v>
      </c>
      <c r="B113" s="9">
        <v>1</v>
      </c>
      <c r="C113" s="23" t="s">
        <v>208</v>
      </c>
      <c r="D113" s="23" t="s">
        <v>85</v>
      </c>
      <c r="E113" s="23" t="s">
        <v>85</v>
      </c>
      <c r="F113" s="23" t="s">
        <v>85</v>
      </c>
      <c r="G113" s="23" t="s">
        <v>85</v>
      </c>
      <c r="H113" s="24" t="s">
        <v>88</v>
      </c>
      <c r="I113" s="25">
        <v>50</v>
      </c>
      <c r="J113" s="59"/>
      <c r="K113" s="9">
        <v>1</v>
      </c>
      <c r="L113" s="26"/>
      <c r="M113" s="27"/>
      <c r="N113" s="28">
        <f>IF(M113&gt;0,ROUND(L113/M113,4),0)</f>
        <v>0</v>
      </c>
      <c r="O113" s="29"/>
      <c r="P113" s="30"/>
      <c r="Q113" s="28">
        <f>ROUND(ROUND(N113,4)*(1-O113),4)</f>
        <v>0</v>
      </c>
      <c r="R113" s="28">
        <f>ROUND(ROUND(Q113,4)*(1+P113),4)</f>
        <v>0</v>
      </c>
      <c r="S113" s="28">
        <f>ROUND($I113*Q113,4)</f>
        <v>0</v>
      </c>
      <c r="T113" s="28">
        <f>ROUND($I113*R113,4)</f>
        <v>0</v>
      </c>
      <c r="U113" s="31"/>
      <c r="V113" s="31"/>
      <c r="W113" s="31"/>
      <c r="X113" s="31"/>
      <c r="Y113" s="32"/>
    </row>
    <row r="114" spans="1:25" ht="13.5" thickBot="1" x14ac:dyDescent="0.3">
      <c r="A114" s="57" t="s">
        <v>85</v>
      </c>
      <c r="B114" s="13">
        <v>2</v>
      </c>
      <c r="C114" s="43" t="s">
        <v>209</v>
      </c>
      <c r="D114" s="43" t="s">
        <v>85</v>
      </c>
      <c r="E114" s="43" t="s">
        <v>85</v>
      </c>
      <c r="F114" s="43" t="s">
        <v>85</v>
      </c>
      <c r="G114" s="43" t="s">
        <v>85</v>
      </c>
      <c r="H114" s="44" t="s">
        <v>88</v>
      </c>
      <c r="I114" s="45">
        <v>6</v>
      </c>
      <c r="J114" s="61"/>
      <c r="K114" s="13">
        <v>1</v>
      </c>
      <c r="L114" s="46"/>
      <c r="M114" s="47"/>
      <c r="N114" s="48">
        <f>IF(M114&gt;0,ROUND(L114/M114,4),0)</f>
        <v>0</v>
      </c>
      <c r="O114" s="49"/>
      <c r="P114" s="50"/>
      <c r="Q114" s="48">
        <f>ROUND(ROUND(N114,4)*(1-O114),4)</f>
        <v>0</v>
      </c>
      <c r="R114" s="48">
        <f>ROUND(ROUND(Q114,4)*(1+P114),4)</f>
        <v>0</v>
      </c>
      <c r="S114" s="48">
        <f>ROUND($I114*Q114,4)</f>
        <v>0</v>
      </c>
      <c r="T114" s="48">
        <f>ROUND($I114*R114,4)</f>
        <v>0</v>
      </c>
      <c r="U114" s="51"/>
      <c r="V114" s="51"/>
      <c r="W114" s="51"/>
      <c r="X114" s="51"/>
      <c r="Y114" s="52"/>
    </row>
    <row r="115" spans="1:25" ht="13.5" thickBot="1" x14ac:dyDescent="0.3">
      <c r="R115" s="62" t="s">
        <v>102</v>
      </c>
      <c r="S115" s="63">
        <f>SUM(S113:S114)</f>
        <v>0</v>
      </c>
      <c r="T115" s="64">
        <f>SUM(T113:T114)</f>
        <v>0</v>
      </c>
    </row>
    <row r="117" spans="1:25" ht="13.5" thickBot="1" x14ac:dyDescent="0.3"/>
    <row r="118" spans="1:25" ht="13.5" thickBot="1" x14ac:dyDescent="0.3">
      <c r="A118" s="53" t="s">
        <v>55</v>
      </c>
      <c r="B118" s="58" t="s">
        <v>210</v>
      </c>
      <c r="C118" s="19" t="s">
        <v>211</v>
      </c>
      <c r="D118" s="19"/>
      <c r="E118" s="19"/>
      <c r="F118" s="19"/>
      <c r="G118" s="19"/>
      <c r="H118" s="19" t="s">
        <v>113</v>
      </c>
      <c r="I118" s="19"/>
      <c r="J118" s="8"/>
      <c r="K118" s="7"/>
      <c r="L118" s="19" t="s">
        <v>212</v>
      </c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8"/>
    </row>
    <row r="119" spans="1:25" ht="51.75" thickBot="1" x14ac:dyDescent="0.3">
      <c r="A119" s="54" t="s">
        <v>60</v>
      </c>
      <c r="B119" s="20" t="s">
        <v>61</v>
      </c>
      <c r="C119" s="21" t="s">
        <v>62</v>
      </c>
      <c r="D119" s="21" t="s">
        <v>63</v>
      </c>
      <c r="E119" s="21" t="s">
        <v>64</v>
      </c>
      <c r="F119" s="21" t="s">
        <v>65</v>
      </c>
      <c r="G119" s="21" t="s">
        <v>66</v>
      </c>
      <c r="H119" s="21" t="s">
        <v>67</v>
      </c>
      <c r="I119" s="21" t="s">
        <v>68</v>
      </c>
      <c r="J119" s="22" t="s">
        <v>69</v>
      </c>
      <c r="K119" s="20" t="s">
        <v>70</v>
      </c>
      <c r="L119" s="21" t="s">
        <v>71</v>
      </c>
      <c r="M119" s="21" t="s">
        <v>72</v>
      </c>
      <c r="N119" s="21" t="s">
        <v>73</v>
      </c>
      <c r="O119" s="21" t="s">
        <v>74</v>
      </c>
      <c r="P119" s="21" t="s">
        <v>75</v>
      </c>
      <c r="Q119" s="21" t="s">
        <v>76</v>
      </c>
      <c r="R119" s="21" t="s">
        <v>77</v>
      </c>
      <c r="S119" s="21" t="s">
        <v>78</v>
      </c>
      <c r="T119" s="21" t="s">
        <v>79</v>
      </c>
      <c r="U119" s="21" t="s">
        <v>80</v>
      </c>
      <c r="V119" s="21" t="s">
        <v>81</v>
      </c>
      <c r="W119" s="21" t="s">
        <v>82</v>
      </c>
      <c r="X119" s="21" t="s">
        <v>83</v>
      </c>
      <c r="Y119" s="22" t="s">
        <v>84</v>
      </c>
    </row>
    <row r="120" spans="1:25" x14ac:dyDescent="0.25">
      <c r="A120" s="55" t="s">
        <v>85</v>
      </c>
      <c r="B120" s="9">
        <v>1</v>
      </c>
      <c r="C120" s="23" t="s">
        <v>213</v>
      </c>
      <c r="D120" s="23" t="s">
        <v>85</v>
      </c>
      <c r="E120" s="23" t="s">
        <v>85</v>
      </c>
      <c r="F120" s="23" t="s">
        <v>85</v>
      </c>
      <c r="G120" s="23" t="s">
        <v>85</v>
      </c>
      <c r="H120" s="24" t="s">
        <v>88</v>
      </c>
      <c r="I120" s="25">
        <v>3</v>
      </c>
      <c r="J120" s="59"/>
      <c r="K120" s="9">
        <v>1</v>
      </c>
      <c r="L120" s="26"/>
      <c r="M120" s="27"/>
      <c r="N120" s="28">
        <f>IF(M120&gt;0,ROUND(L120/M120,4),0)</f>
        <v>0</v>
      </c>
      <c r="O120" s="29"/>
      <c r="P120" s="30"/>
      <c r="Q120" s="28">
        <f>ROUND(ROUND(N120,4)*(1-O120),4)</f>
        <v>0</v>
      </c>
      <c r="R120" s="28">
        <f>ROUND(ROUND(Q120,4)*(1+P120),4)</f>
        <v>0</v>
      </c>
      <c r="S120" s="28">
        <f>ROUND($I120*Q120,4)</f>
        <v>0</v>
      </c>
      <c r="T120" s="28">
        <f>ROUND($I120*R120,4)</f>
        <v>0</v>
      </c>
      <c r="U120" s="31"/>
      <c r="V120" s="31"/>
      <c r="W120" s="31"/>
      <c r="X120" s="31"/>
      <c r="Y120" s="32"/>
    </row>
    <row r="121" spans="1:25" ht="13.5" thickBot="1" x14ac:dyDescent="0.3">
      <c r="A121" s="57" t="s">
        <v>85</v>
      </c>
      <c r="B121" s="13">
        <v>2</v>
      </c>
      <c r="C121" s="43" t="s">
        <v>214</v>
      </c>
      <c r="D121" s="43" t="s">
        <v>85</v>
      </c>
      <c r="E121" s="43" t="s">
        <v>85</v>
      </c>
      <c r="F121" s="43" t="s">
        <v>85</v>
      </c>
      <c r="G121" s="43" t="s">
        <v>85</v>
      </c>
      <c r="H121" s="44" t="s">
        <v>88</v>
      </c>
      <c r="I121" s="45">
        <v>3</v>
      </c>
      <c r="J121" s="61"/>
      <c r="K121" s="13">
        <v>1</v>
      </c>
      <c r="L121" s="46"/>
      <c r="M121" s="47"/>
      <c r="N121" s="48">
        <f>IF(M121&gt;0,ROUND(L121/M121,4),0)</f>
        <v>0</v>
      </c>
      <c r="O121" s="49"/>
      <c r="P121" s="50"/>
      <c r="Q121" s="48">
        <f>ROUND(ROUND(N121,4)*(1-O121),4)</f>
        <v>0</v>
      </c>
      <c r="R121" s="48">
        <f>ROUND(ROUND(Q121,4)*(1+P121),4)</f>
        <v>0</v>
      </c>
      <c r="S121" s="48">
        <f>ROUND($I121*Q121,4)</f>
        <v>0</v>
      </c>
      <c r="T121" s="48">
        <f>ROUND($I121*R121,4)</f>
        <v>0</v>
      </c>
      <c r="U121" s="51"/>
      <c r="V121" s="51"/>
      <c r="W121" s="51"/>
      <c r="X121" s="51"/>
      <c r="Y121" s="52"/>
    </row>
    <row r="122" spans="1:25" ht="13.5" thickBot="1" x14ac:dyDescent="0.3">
      <c r="R122" s="62" t="s">
        <v>102</v>
      </c>
      <c r="S122" s="63">
        <f>SUM(S120:S121)</f>
        <v>0</v>
      </c>
      <c r="T122" s="64">
        <f>SUM(T120:T121)</f>
        <v>0</v>
      </c>
    </row>
    <row r="124" spans="1:25" ht="13.5" thickBot="1" x14ac:dyDescent="0.3"/>
    <row r="125" spans="1:25" ht="13.5" thickBot="1" x14ac:dyDescent="0.3">
      <c r="A125" s="53" t="s">
        <v>55</v>
      </c>
      <c r="B125" s="58" t="s">
        <v>215</v>
      </c>
      <c r="C125" s="19" t="s">
        <v>216</v>
      </c>
      <c r="D125" s="19"/>
      <c r="E125" s="19"/>
      <c r="F125" s="19"/>
      <c r="G125" s="19"/>
      <c r="H125" s="19" t="s">
        <v>58</v>
      </c>
      <c r="I125" s="19"/>
      <c r="J125" s="8"/>
      <c r="K125" s="7"/>
      <c r="L125" s="19" t="s">
        <v>217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8"/>
    </row>
    <row r="126" spans="1:25" ht="51.75" thickBot="1" x14ac:dyDescent="0.3">
      <c r="A126" s="54" t="s">
        <v>60</v>
      </c>
      <c r="B126" s="20" t="s">
        <v>61</v>
      </c>
      <c r="C126" s="21" t="s">
        <v>62</v>
      </c>
      <c r="D126" s="21" t="s">
        <v>63</v>
      </c>
      <c r="E126" s="21" t="s">
        <v>64</v>
      </c>
      <c r="F126" s="21" t="s">
        <v>65</v>
      </c>
      <c r="G126" s="21" t="s">
        <v>66</v>
      </c>
      <c r="H126" s="21" t="s">
        <v>67</v>
      </c>
      <c r="I126" s="21" t="s">
        <v>68</v>
      </c>
      <c r="J126" s="22" t="s">
        <v>69</v>
      </c>
      <c r="K126" s="20" t="s">
        <v>70</v>
      </c>
      <c r="L126" s="21" t="s">
        <v>71</v>
      </c>
      <c r="M126" s="21" t="s">
        <v>72</v>
      </c>
      <c r="N126" s="21" t="s">
        <v>73</v>
      </c>
      <c r="O126" s="21" t="s">
        <v>74</v>
      </c>
      <c r="P126" s="21" t="s">
        <v>75</v>
      </c>
      <c r="Q126" s="21" t="s">
        <v>76</v>
      </c>
      <c r="R126" s="21" t="s">
        <v>77</v>
      </c>
      <c r="S126" s="21" t="s">
        <v>78</v>
      </c>
      <c r="T126" s="21" t="s">
        <v>79</v>
      </c>
      <c r="U126" s="21" t="s">
        <v>80</v>
      </c>
      <c r="V126" s="21" t="s">
        <v>81</v>
      </c>
      <c r="W126" s="21" t="s">
        <v>82</v>
      </c>
      <c r="X126" s="21" t="s">
        <v>83</v>
      </c>
      <c r="Y126" s="22" t="s">
        <v>84</v>
      </c>
    </row>
    <row r="127" spans="1:25" ht="25.5" x14ac:dyDescent="0.25">
      <c r="A127" s="55" t="s">
        <v>85</v>
      </c>
      <c r="B127" s="9">
        <v>1</v>
      </c>
      <c r="C127" s="23" t="s">
        <v>218</v>
      </c>
      <c r="D127" s="23" t="s">
        <v>85</v>
      </c>
      <c r="E127" s="23" t="s">
        <v>85</v>
      </c>
      <c r="F127" s="23" t="s">
        <v>85</v>
      </c>
      <c r="G127" s="23" t="s">
        <v>85</v>
      </c>
      <c r="H127" s="24" t="s">
        <v>88</v>
      </c>
      <c r="I127" s="25">
        <v>2</v>
      </c>
      <c r="J127" s="59"/>
      <c r="K127" s="9">
        <v>1</v>
      </c>
      <c r="L127" s="26"/>
      <c r="M127" s="27"/>
      <c r="N127" s="28">
        <f>IF(M127&gt;0,ROUND(L127/M127,4),0)</f>
        <v>0</v>
      </c>
      <c r="O127" s="29"/>
      <c r="P127" s="30"/>
      <c r="Q127" s="28">
        <f>ROUND(ROUND(N127,4)*(1-O127),4)</f>
        <v>0</v>
      </c>
      <c r="R127" s="28">
        <f>ROUND(ROUND(Q127,4)*(1+P127),4)</f>
        <v>0</v>
      </c>
      <c r="S127" s="28">
        <f>ROUND($I127*Q127,4)</f>
        <v>0</v>
      </c>
      <c r="T127" s="28">
        <f>ROUND($I127*R127,4)</f>
        <v>0</v>
      </c>
      <c r="U127" s="31"/>
      <c r="V127" s="31"/>
      <c r="W127" s="31"/>
      <c r="X127" s="31"/>
      <c r="Y127" s="32"/>
    </row>
    <row r="128" spans="1:25" ht="25.5" x14ac:dyDescent="0.25">
      <c r="A128" s="56" t="s">
        <v>85</v>
      </c>
      <c r="B128" s="11">
        <v>2</v>
      </c>
      <c r="C128" s="33" t="s">
        <v>219</v>
      </c>
      <c r="D128" s="33" t="s">
        <v>85</v>
      </c>
      <c r="E128" s="33" t="s">
        <v>85</v>
      </c>
      <c r="F128" s="33" t="s">
        <v>85</v>
      </c>
      <c r="G128" s="33" t="s">
        <v>85</v>
      </c>
      <c r="H128" s="34" t="s">
        <v>88</v>
      </c>
      <c r="I128" s="35">
        <v>2</v>
      </c>
      <c r="J128" s="60"/>
      <c r="K128" s="11">
        <v>1</v>
      </c>
      <c r="L128" s="36"/>
      <c r="M128" s="37"/>
      <c r="N128" s="38">
        <f>IF(M128&gt;0,ROUND(L128/M128,4),0)</f>
        <v>0</v>
      </c>
      <c r="O128" s="39"/>
      <c r="P128" s="40"/>
      <c r="Q128" s="38">
        <f>ROUND(ROUND(N128,4)*(1-O128),4)</f>
        <v>0</v>
      </c>
      <c r="R128" s="38">
        <f>ROUND(ROUND(Q128,4)*(1+P128),4)</f>
        <v>0</v>
      </c>
      <c r="S128" s="38">
        <f>ROUND($I128*Q128,4)</f>
        <v>0</v>
      </c>
      <c r="T128" s="38">
        <f>ROUND($I128*R128,4)</f>
        <v>0</v>
      </c>
      <c r="U128" s="41"/>
      <c r="V128" s="41"/>
      <c r="W128" s="41"/>
      <c r="X128" s="41"/>
      <c r="Y128" s="42"/>
    </row>
    <row r="129" spans="1:25" ht="26.25" thickBot="1" x14ac:dyDescent="0.3">
      <c r="A129" s="57" t="s">
        <v>85</v>
      </c>
      <c r="B129" s="13">
        <v>3</v>
      </c>
      <c r="C129" s="43" t="s">
        <v>220</v>
      </c>
      <c r="D129" s="43" t="s">
        <v>85</v>
      </c>
      <c r="E129" s="43" t="s">
        <v>85</v>
      </c>
      <c r="F129" s="43" t="s">
        <v>85</v>
      </c>
      <c r="G129" s="43" t="s">
        <v>85</v>
      </c>
      <c r="H129" s="44" t="s">
        <v>88</v>
      </c>
      <c r="I129" s="45">
        <v>150</v>
      </c>
      <c r="J129" s="61"/>
      <c r="K129" s="13">
        <v>1</v>
      </c>
      <c r="L129" s="46"/>
      <c r="M129" s="47"/>
      <c r="N129" s="48">
        <f>IF(M129&gt;0,ROUND(L129/M129,4),0)</f>
        <v>0</v>
      </c>
      <c r="O129" s="49"/>
      <c r="P129" s="50"/>
      <c r="Q129" s="48">
        <f>ROUND(ROUND(N129,4)*(1-O129),4)</f>
        <v>0</v>
      </c>
      <c r="R129" s="48">
        <f>ROUND(ROUND(Q129,4)*(1+P129),4)</f>
        <v>0</v>
      </c>
      <c r="S129" s="48">
        <f>ROUND($I129*Q129,4)</f>
        <v>0</v>
      </c>
      <c r="T129" s="48">
        <f>ROUND($I129*R129,4)</f>
        <v>0</v>
      </c>
      <c r="U129" s="51"/>
      <c r="V129" s="51"/>
      <c r="W129" s="51"/>
      <c r="X129" s="51"/>
      <c r="Y129" s="52"/>
    </row>
    <row r="130" spans="1:25" ht="13.5" thickBot="1" x14ac:dyDescent="0.3">
      <c r="R130" s="62" t="s">
        <v>102</v>
      </c>
      <c r="S130" s="63">
        <f>SUM(S127:S129)</f>
        <v>0</v>
      </c>
      <c r="T130" s="64">
        <f>SUM(T127:T129)</f>
        <v>0</v>
      </c>
    </row>
    <row r="132" spans="1:25" ht="13.5" thickBot="1" x14ac:dyDescent="0.3"/>
    <row r="133" spans="1:25" ht="13.5" thickBot="1" x14ac:dyDescent="0.3">
      <c r="A133" s="53" t="s">
        <v>55</v>
      </c>
      <c r="B133" s="58" t="s">
        <v>221</v>
      </c>
      <c r="C133" s="19" t="s">
        <v>222</v>
      </c>
      <c r="D133" s="19"/>
      <c r="E133" s="19"/>
      <c r="F133" s="19"/>
      <c r="G133" s="19"/>
      <c r="H133" s="19" t="s">
        <v>113</v>
      </c>
      <c r="I133" s="19"/>
      <c r="J133" s="8"/>
      <c r="K133" s="7"/>
      <c r="L133" s="19" t="s">
        <v>223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8"/>
    </row>
    <row r="134" spans="1:25" ht="51.75" thickBot="1" x14ac:dyDescent="0.3">
      <c r="A134" s="54" t="s">
        <v>60</v>
      </c>
      <c r="B134" s="20" t="s">
        <v>61</v>
      </c>
      <c r="C134" s="21" t="s">
        <v>62</v>
      </c>
      <c r="D134" s="21" t="s">
        <v>63</v>
      </c>
      <c r="E134" s="21" t="s">
        <v>64</v>
      </c>
      <c r="F134" s="21" t="s">
        <v>65</v>
      </c>
      <c r="G134" s="21" t="s">
        <v>66</v>
      </c>
      <c r="H134" s="21" t="s">
        <v>67</v>
      </c>
      <c r="I134" s="21" t="s">
        <v>68</v>
      </c>
      <c r="J134" s="22" t="s">
        <v>69</v>
      </c>
      <c r="K134" s="20" t="s">
        <v>70</v>
      </c>
      <c r="L134" s="21" t="s">
        <v>71</v>
      </c>
      <c r="M134" s="21" t="s">
        <v>72</v>
      </c>
      <c r="N134" s="21" t="s">
        <v>73</v>
      </c>
      <c r="O134" s="21" t="s">
        <v>74</v>
      </c>
      <c r="P134" s="21" t="s">
        <v>75</v>
      </c>
      <c r="Q134" s="21" t="s">
        <v>76</v>
      </c>
      <c r="R134" s="21" t="s">
        <v>77</v>
      </c>
      <c r="S134" s="21" t="s">
        <v>78</v>
      </c>
      <c r="T134" s="21" t="s">
        <v>79</v>
      </c>
      <c r="U134" s="21" t="s">
        <v>80</v>
      </c>
      <c r="V134" s="21" t="s">
        <v>81</v>
      </c>
      <c r="W134" s="21" t="s">
        <v>82</v>
      </c>
      <c r="X134" s="21" t="s">
        <v>83</v>
      </c>
      <c r="Y134" s="22" t="s">
        <v>84</v>
      </c>
    </row>
    <row r="135" spans="1:25" ht="63.75" x14ac:dyDescent="0.25">
      <c r="A135" s="55" t="s">
        <v>85</v>
      </c>
      <c r="B135" s="9">
        <v>1</v>
      </c>
      <c r="C135" s="23" t="s">
        <v>224</v>
      </c>
      <c r="D135" s="23" t="s">
        <v>85</v>
      </c>
      <c r="E135" s="23" t="s">
        <v>85</v>
      </c>
      <c r="F135" s="23" t="s">
        <v>85</v>
      </c>
      <c r="G135" s="23" t="s">
        <v>85</v>
      </c>
      <c r="H135" s="24" t="s">
        <v>88</v>
      </c>
      <c r="I135" s="25">
        <v>10</v>
      </c>
      <c r="J135" s="59"/>
      <c r="K135" s="9">
        <v>1</v>
      </c>
      <c r="L135" s="26"/>
      <c r="M135" s="27"/>
      <c r="N135" s="28">
        <f>IF(M135&gt;0,ROUND(L135/M135,4),0)</f>
        <v>0</v>
      </c>
      <c r="O135" s="29"/>
      <c r="P135" s="30"/>
      <c r="Q135" s="28">
        <f>ROUND(ROUND(N135,4)*(1-O135),4)</f>
        <v>0</v>
      </c>
      <c r="R135" s="28">
        <f>ROUND(ROUND(Q135,4)*(1+P135),4)</f>
        <v>0</v>
      </c>
      <c r="S135" s="28">
        <f>ROUND($I135*Q135,4)</f>
        <v>0</v>
      </c>
      <c r="T135" s="28">
        <f>ROUND($I135*R135,4)</f>
        <v>0</v>
      </c>
      <c r="U135" s="31"/>
      <c r="V135" s="31"/>
      <c r="W135" s="31"/>
      <c r="X135" s="31"/>
      <c r="Y135" s="32"/>
    </row>
    <row r="136" spans="1:25" ht="26.25" thickBot="1" x14ac:dyDescent="0.3">
      <c r="A136" s="57" t="s">
        <v>85</v>
      </c>
      <c r="B136" s="13">
        <v>2</v>
      </c>
      <c r="C136" s="43" t="s">
        <v>225</v>
      </c>
      <c r="D136" s="43" t="s">
        <v>85</v>
      </c>
      <c r="E136" s="43" t="s">
        <v>85</v>
      </c>
      <c r="F136" s="43" t="s">
        <v>85</v>
      </c>
      <c r="G136" s="43" t="s">
        <v>85</v>
      </c>
      <c r="H136" s="44" t="s">
        <v>88</v>
      </c>
      <c r="I136" s="45">
        <v>100</v>
      </c>
      <c r="J136" s="61"/>
      <c r="K136" s="13">
        <v>1</v>
      </c>
      <c r="L136" s="46"/>
      <c r="M136" s="47"/>
      <c r="N136" s="48">
        <f>IF(M136&gt;0,ROUND(L136/M136,4),0)</f>
        <v>0</v>
      </c>
      <c r="O136" s="49"/>
      <c r="P136" s="50"/>
      <c r="Q136" s="48">
        <f>ROUND(ROUND(N136,4)*(1-O136),4)</f>
        <v>0</v>
      </c>
      <c r="R136" s="48">
        <f>ROUND(ROUND(Q136,4)*(1+P136),4)</f>
        <v>0</v>
      </c>
      <c r="S136" s="48">
        <f>ROUND($I136*Q136,4)</f>
        <v>0</v>
      </c>
      <c r="T136" s="48">
        <f>ROUND($I136*R136,4)</f>
        <v>0</v>
      </c>
      <c r="U136" s="51"/>
      <c r="V136" s="51"/>
      <c r="W136" s="51"/>
      <c r="X136" s="51"/>
      <c r="Y136" s="52"/>
    </row>
    <row r="137" spans="1:25" ht="13.5" thickBot="1" x14ac:dyDescent="0.3">
      <c r="R137" s="62" t="s">
        <v>102</v>
      </c>
      <c r="S137" s="63">
        <f>SUM(S135:S136)</f>
        <v>0</v>
      </c>
      <c r="T137" s="64">
        <f>SUM(T135:T136)</f>
        <v>0</v>
      </c>
    </row>
    <row r="139" spans="1:25" ht="13.5" thickBot="1" x14ac:dyDescent="0.3"/>
    <row r="140" spans="1:25" ht="13.5" thickBot="1" x14ac:dyDescent="0.3">
      <c r="A140" s="53" t="s">
        <v>55</v>
      </c>
      <c r="B140" s="58" t="s">
        <v>226</v>
      </c>
      <c r="C140" s="19" t="s">
        <v>227</v>
      </c>
      <c r="D140" s="19"/>
      <c r="E140" s="19"/>
      <c r="F140" s="19"/>
      <c r="G140" s="19"/>
      <c r="H140" s="19" t="s">
        <v>113</v>
      </c>
      <c r="I140" s="19"/>
      <c r="J140" s="8"/>
      <c r="K140" s="7"/>
      <c r="L140" s="19" t="s">
        <v>228</v>
      </c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8"/>
    </row>
    <row r="141" spans="1:25" ht="51.75" thickBot="1" x14ac:dyDescent="0.3">
      <c r="A141" s="54" t="s">
        <v>60</v>
      </c>
      <c r="B141" s="20" t="s">
        <v>61</v>
      </c>
      <c r="C141" s="21" t="s">
        <v>62</v>
      </c>
      <c r="D141" s="21" t="s">
        <v>63</v>
      </c>
      <c r="E141" s="21" t="s">
        <v>64</v>
      </c>
      <c r="F141" s="21" t="s">
        <v>65</v>
      </c>
      <c r="G141" s="21" t="s">
        <v>66</v>
      </c>
      <c r="H141" s="21" t="s">
        <v>67</v>
      </c>
      <c r="I141" s="21" t="s">
        <v>68</v>
      </c>
      <c r="J141" s="22" t="s">
        <v>69</v>
      </c>
      <c r="K141" s="20" t="s">
        <v>70</v>
      </c>
      <c r="L141" s="21" t="s">
        <v>71</v>
      </c>
      <c r="M141" s="21" t="s">
        <v>72</v>
      </c>
      <c r="N141" s="21" t="s">
        <v>73</v>
      </c>
      <c r="O141" s="21" t="s">
        <v>74</v>
      </c>
      <c r="P141" s="21" t="s">
        <v>75</v>
      </c>
      <c r="Q141" s="21" t="s">
        <v>76</v>
      </c>
      <c r="R141" s="21" t="s">
        <v>77</v>
      </c>
      <c r="S141" s="21" t="s">
        <v>78</v>
      </c>
      <c r="T141" s="21" t="s">
        <v>79</v>
      </c>
      <c r="U141" s="21" t="s">
        <v>80</v>
      </c>
      <c r="V141" s="21" t="s">
        <v>81</v>
      </c>
      <c r="W141" s="21" t="s">
        <v>82</v>
      </c>
      <c r="X141" s="21" t="s">
        <v>83</v>
      </c>
      <c r="Y141" s="22" t="s">
        <v>84</v>
      </c>
    </row>
    <row r="142" spans="1:25" ht="25.5" x14ac:dyDescent="0.25">
      <c r="A142" s="55" t="s">
        <v>85</v>
      </c>
      <c r="B142" s="9">
        <v>1</v>
      </c>
      <c r="C142" s="23" t="s">
        <v>229</v>
      </c>
      <c r="D142" s="23" t="s">
        <v>85</v>
      </c>
      <c r="E142" s="23" t="s">
        <v>230</v>
      </c>
      <c r="F142" s="23" t="s">
        <v>85</v>
      </c>
      <c r="G142" s="23" t="s">
        <v>85</v>
      </c>
      <c r="H142" s="24" t="s">
        <v>88</v>
      </c>
      <c r="I142" s="25">
        <v>1500</v>
      </c>
      <c r="J142" s="59"/>
      <c r="K142" s="9">
        <v>1</v>
      </c>
      <c r="L142" s="26"/>
      <c r="M142" s="27"/>
      <c r="N142" s="28">
        <f>IF(M142&gt;0,ROUND(L142/M142,4),0)</f>
        <v>0</v>
      </c>
      <c r="O142" s="29"/>
      <c r="P142" s="30"/>
      <c r="Q142" s="28">
        <f>ROUND(ROUND(N142,4)*(1-O142),4)</f>
        <v>0</v>
      </c>
      <c r="R142" s="28">
        <f>ROUND(ROUND(Q142,4)*(1+P142),4)</f>
        <v>0</v>
      </c>
      <c r="S142" s="28">
        <f>ROUND($I142*Q142,4)</f>
        <v>0</v>
      </c>
      <c r="T142" s="28">
        <f>ROUND($I142*R142,4)</f>
        <v>0</v>
      </c>
      <c r="U142" s="31"/>
      <c r="V142" s="31"/>
      <c r="W142" s="31"/>
      <c r="X142" s="31"/>
      <c r="Y142" s="32"/>
    </row>
    <row r="143" spans="1:25" ht="25.5" x14ac:dyDescent="0.25">
      <c r="A143" s="56" t="s">
        <v>85</v>
      </c>
      <c r="B143" s="11">
        <v>2</v>
      </c>
      <c r="C143" s="33" t="s">
        <v>231</v>
      </c>
      <c r="D143" s="33" t="s">
        <v>232</v>
      </c>
      <c r="E143" s="33" t="s">
        <v>230</v>
      </c>
      <c r="F143" s="33" t="s">
        <v>85</v>
      </c>
      <c r="G143" s="33" t="s">
        <v>85</v>
      </c>
      <c r="H143" s="34" t="s">
        <v>88</v>
      </c>
      <c r="I143" s="35">
        <v>1500</v>
      </c>
      <c r="J143" s="60"/>
      <c r="K143" s="11">
        <v>1</v>
      </c>
      <c r="L143" s="36"/>
      <c r="M143" s="37"/>
      <c r="N143" s="38">
        <f>IF(M143&gt;0,ROUND(L143/M143,4),0)</f>
        <v>0</v>
      </c>
      <c r="O143" s="39"/>
      <c r="P143" s="40"/>
      <c r="Q143" s="38">
        <f>ROUND(ROUND(N143,4)*(1-O143),4)</f>
        <v>0</v>
      </c>
      <c r="R143" s="38">
        <f>ROUND(ROUND(Q143,4)*(1+P143),4)</f>
        <v>0</v>
      </c>
      <c r="S143" s="38">
        <f>ROUND($I143*Q143,4)</f>
        <v>0</v>
      </c>
      <c r="T143" s="38">
        <f>ROUND($I143*R143,4)</f>
        <v>0</v>
      </c>
      <c r="U143" s="41"/>
      <c r="V143" s="41"/>
      <c r="W143" s="41"/>
      <c r="X143" s="41"/>
      <c r="Y143" s="42"/>
    </row>
    <row r="144" spans="1:25" ht="25.5" x14ac:dyDescent="0.25">
      <c r="A144" s="56" t="s">
        <v>85</v>
      </c>
      <c r="B144" s="11">
        <v>3</v>
      </c>
      <c r="C144" s="33" t="s">
        <v>233</v>
      </c>
      <c r="D144" s="33" t="s">
        <v>234</v>
      </c>
      <c r="E144" s="33" t="s">
        <v>85</v>
      </c>
      <c r="F144" s="33" t="s">
        <v>85</v>
      </c>
      <c r="G144" s="33" t="s">
        <v>85</v>
      </c>
      <c r="H144" s="34" t="s">
        <v>88</v>
      </c>
      <c r="I144" s="35">
        <v>100</v>
      </c>
      <c r="J144" s="60"/>
      <c r="K144" s="11">
        <v>1</v>
      </c>
      <c r="L144" s="36"/>
      <c r="M144" s="37"/>
      <c r="N144" s="38">
        <f>IF(M144&gt;0,ROUND(L144/M144,4),0)</f>
        <v>0</v>
      </c>
      <c r="O144" s="39"/>
      <c r="P144" s="40"/>
      <c r="Q144" s="38">
        <f>ROUND(ROUND(N144,4)*(1-O144),4)</f>
        <v>0</v>
      </c>
      <c r="R144" s="38">
        <f>ROUND(ROUND(Q144,4)*(1+P144),4)</f>
        <v>0</v>
      </c>
      <c r="S144" s="38">
        <f>ROUND($I144*Q144,4)</f>
        <v>0</v>
      </c>
      <c r="T144" s="38">
        <f>ROUND($I144*R144,4)</f>
        <v>0</v>
      </c>
      <c r="U144" s="41"/>
      <c r="V144" s="41"/>
      <c r="W144" s="41"/>
      <c r="X144" s="41"/>
      <c r="Y144" s="42"/>
    </row>
    <row r="145" spans="1:25" ht="25.5" x14ac:dyDescent="0.25">
      <c r="A145" s="56" t="s">
        <v>85</v>
      </c>
      <c r="B145" s="11">
        <v>4</v>
      </c>
      <c r="C145" s="33" t="s">
        <v>235</v>
      </c>
      <c r="D145" s="33" t="s">
        <v>236</v>
      </c>
      <c r="E145" s="33" t="s">
        <v>85</v>
      </c>
      <c r="F145" s="33" t="s">
        <v>85</v>
      </c>
      <c r="G145" s="33" t="s">
        <v>85</v>
      </c>
      <c r="H145" s="34" t="s">
        <v>88</v>
      </c>
      <c r="I145" s="35">
        <v>20</v>
      </c>
      <c r="J145" s="60"/>
      <c r="K145" s="11">
        <v>1</v>
      </c>
      <c r="L145" s="36"/>
      <c r="M145" s="37"/>
      <c r="N145" s="38">
        <f>IF(M145&gt;0,ROUND(L145/M145,4),0)</f>
        <v>0</v>
      </c>
      <c r="O145" s="39"/>
      <c r="P145" s="40"/>
      <c r="Q145" s="38">
        <f>ROUND(ROUND(N145,4)*(1-O145),4)</f>
        <v>0</v>
      </c>
      <c r="R145" s="38">
        <f>ROUND(ROUND(Q145,4)*(1+P145),4)</f>
        <v>0</v>
      </c>
      <c r="S145" s="38">
        <f>ROUND($I145*Q145,4)</f>
        <v>0</v>
      </c>
      <c r="T145" s="38">
        <f>ROUND($I145*R145,4)</f>
        <v>0</v>
      </c>
      <c r="U145" s="41"/>
      <c r="V145" s="41"/>
      <c r="W145" s="41"/>
      <c r="X145" s="41"/>
      <c r="Y145" s="42"/>
    </row>
    <row r="146" spans="1:25" ht="26.25" thickBot="1" x14ac:dyDescent="0.3">
      <c r="A146" s="57" t="s">
        <v>85</v>
      </c>
      <c r="B146" s="13">
        <v>5</v>
      </c>
      <c r="C146" s="43" t="s">
        <v>237</v>
      </c>
      <c r="D146" s="43" t="s">
        <v>85</v>
      </c>
      <c r="E146" s="43" t="s">
        <v>85</v>
      </c>
      <c r="F146" s="43" t="s">
        <v>85</v>
      </c>
      <c r="G146" s="43" t="s">
        <v>85</v>
      </c>
      <c r="H146" s="44" t="s">
        <v>88</v>
      </c>
      <c r="I146" s="45">
        <v>150</v>
      </c>
      <c r="J146" s="61"/>
      <c r="K146" s="13">
        <v>1</v>
      </c>
      <c r="L146" s="46"/>
      <c r="M146" s="47"/>
      <c r="N146" s="48">
        <f>IF(M146&gt;0,ROUND(L146/M146,4),0)</f>
        <v>0</v>
      </c>
      <c r="O146" s="49"/>
      <c r="P146" s="50"/>
      <c r="Q146" s="48">
        <f>ROUND(ROUND(N146,4)*(1-O146),4)</f>
        <v>0</v>
      </c>
      <c r="R146" s="48">
        <f>ROUND(ROUND(Q146,4)*(1+P146),4)</f>
        <v>0</v>
      </c>
      <c r="S146" s="48">
        <f>ROUND($I146*Q146,4)</f>
        <v>0</v>
      </c>
      <c r="T146" s="48">
        <f>ROUND($I146*R146,4)</f>
        <v>0</v>
      </c>
      <c r="U146" s="51"/>
      <c r="V146" s="51"/>
      <c r="W146" s="51"/>
      <c r="X146" s="51"/>
      <c r="Y146" s="52"/>
    </row>
    <row r="147" spans="1:25" ht="13.5" thickBot="1" x14ac:dyDescent="0.3">
      <c r="R147" s="62" t="s">
        <v>102</v>
      </c>
      <c r="S147" s="63">
        <f>SUM(S142:S146)</f>
        <v>0</v>
      </c>
      <c r="T147" s="64">
        <f>SUM(T142:T146)</f>
        <v>0</v>
      </c>
    </row>
  </sheetData>
  <sheetProtection algorithmName="SHA-512" hashValue="hdcH7nmErFcKdbdmF2IVn/zrMA+zeZLlZ6TlL0U8oXHKi4I/3ExwV0xehm8OixX5CUPBR1dxXSuJshE9bmRF0w==" saltValue="I7hCjT11mo2ArQvsiThji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16-35/20&amp;RStran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6.7109375" style="1" customWidth="1"/>
    <col min="5" max="5" width="12.28515625" style="1" customWidth="1"/>
    <col min="6" max="6" width="10.140625" style="1" customWidth="1"/>
    <col min="7" max="7" width="24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5" t="s">
        <v>52</v>
      </c>
    </row>
    <row r="5" spans="1:25" ht="18" x14ac:dyDescent="0.25">
      <c r="B5" s="66" t="s">
        <v>238</v>
      </c>
      <c r="C5" s="2" t="s">
        <v>239</v>
      </c>
    </row>
    <row r="7" spans="1:25" x14ac:dyDescent="0.25">
      <c r="C7" s="67" t="str">
        <f>IF('2. Podatki o ponudniku'!C5&lt;&gt;"","Naziv ponudnika: " &amp; '2. Podatki o ponudniku'!C5,"")</f>
        <v/>
      </c>
    </row>
    <row r="8" spans="1:25" x14ac:dyDescent="0.25">
      <c r="C8" s="67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3" t="s">
        <v>55</v>
      </c>
      <c r="B11" s="58" t="s">
        <v>56</v>
      </c>
      <c r="C11" s="19" t="s">
        <v>240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241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8"/>
    </row>
    <row r="12" spans="1:25" ht="51.75" thickBot="1" x14ac:dyDescent="0.3">
      <c r="A12" s="54" t="s">
        <v>60</v>
      </c>
      <c r="B12" s="20" t="s">
        <v>61</v>
      </c>
      <c r="C12" s="21" t="s">
        <v>62</v>
      </c>
      <c r="D12" s="21" t="s">
        <v>63</v>
      </c>
      <c r="E12" s="21" t="s">
        <v>64</v>
      </c>
      <c r="F12" s="21" t="s">
        <v>65</v>
      </c>
      <c r="G12" s="21" t="s">
        <v>66</v>
      </c>
      <c r="H12" s="21" t="s">
        <v>67</v>
      </c>
      <c r="I12" s="21" t="s">
        <v>68</v>
      </c>
      <c r="J12" s="22" t="s">
        <v>69</v>
      </c>
      <c r="K12" s="20" t="s">
        <v>70</v>
      </c>
      <c r="L12" s="21" t="s">
        <v>71</v>
      </c>
      <c r="M12" s="21" t="s">
        <v>72</v>
      </c>
      <c r="N12" s="21" t="s">
        <v>73</v>
      </c>
      <c r="O12" s="21" t="s">
        <v>74</v>
      </c>
      <c r="P12" s="21" t="s">
        <v>75</v>
      </c>
      <c r="Q12" s="21" t="s">
        <v>76</v>
      </c>
      <c r="R12" s="21" t="s">
        <v>77</v>
      </c>
      <c r="S12" s="21" t="s">
        <v>78</v>
      </c>
      <c r="T12" s="21" t="s">
        <v>79</v>
      </c>
      <c r="U12" s="21" t="s">
        <v>80</v>
      </c>
      <c r="V12" s="21" t="s">
        <v>81</v>
      </c>
      <c r="W12" s="21" t="s">
        <v>82</v>
      </c>
      <c r="X12" s="21" t="s">
        <v>83</v>
      </c>
      <c r="Y12" s="22" t="s">
        <v>84</v>
      </c>
    </row>
    <row r="13" spans="1:25" ht="25.5" x14ac:dyDescent="0.25">
      <c r="A13" s="55" t="s">
        <v>85</v>
      </c>
      <c r="B13" s="9">
        <v>1</v>
      </c>
      <c r="C13" s="23" t="s">
        <v>242</v>
      </c>
      <c r="D13" s="23" t="s">
        <v>243</v>
      </c>
      <c r="E13" s="23" t="s">
        <v>85</v>
      </c>
      <c r="F13" s="23" t="s">
        <v>85</v>
      </c>
      <c r="G13" s="23" t="s">
        <v>85</v>
      </c>
      <c r="H13" s="24" t="s">
        <v>88</v>
      </c>
      <c r="I13" s="25">
        <v>17000</v>
      </c>
      <c r="J13" s="59"/>
      <c r="K13" s="9">
        <v>1</v>
      </c>
      <c r="L13" s="26"/>
      <c r="M13" s="27"/>
      <c r="N13" s="28">
        <f>IF(M13&gt;0,ROUND(L13/M13,4),0)</f>
        <v>0</v>
      </c>
      <c r="O13" s="29"/>
      <c r="P13" s="30"/>
      <c r="Q13" s="28">
        <f>ROUND(ROUND(N13,4)*(1-O13),4)</f>
        <v>0</v>
      </c>
      <c r="R13" s="28">
        <f>ROUND(ROUND(Q13,4)*(1+P13),4)</f>
        <v>0</v>
      </c>
      <c r="S13" s="28">
        <f>ROUND($I13*Q13,4)</f>
        <v>0</v>
      </c>
      <c r="T13" s="28">
        <f>ROUND($I13*R13,4)</f>
        <v>0</v>
      </c>
      <c r="U13" s="31"/>
      <c r="V13" s="31"/>
      <c r="W13" s="31"/>
      <c r="X13" s="31"/>
      <c r="Y13" s="32"/>
    </row>
    <row r="14" spans="1:25" ht="25.5" x14ac:dyDescent="0.25">
      <c r="A14" s="56" t="s">
        <v>85</v>
      </c>
      <c r="B14" s="11">
        <v>2</v>
      </c>
      <c r="C14" s="33" t="s">
        <v>244</v>
      </c>
      <c r="D14" s="33" t="s">
        <v>243</v>
      </c>
      <c r="E14" s="33" t="s">
        <v>85</v>
      </c>
      <c r="F14" s="33" t="s">
        <v>85</v>
      </c>
      <c r="G14" s="33" t="s">
        <v>85</v>
      </c>
      <c r="H14" s="34" t="s">
        <v>88</v>
      </c>
      <c r="I14" s="35">
        <v>100000</v>
      </c>
      <c r="J14" s="60"/>
      <c r="K14" s="11">
        <v>1</v>
      </c>
      <c r="L14" s="36"/>
      <c r="M14" s="37"/>
      <c r="N14" s="38">
        <f>IF(M14&gt;0,ROUND(L14/M14,4),0)</f>
        <v>0</v>
      </c>
      <c r="O14" s="39"/>
      <c r="P14" s="40"/>
      <c r="Q14" s="38">
        <f>ROUND(ROUND(N14,4)*(1-O14),4)</f>
        <v>0</v>
      </c>
      <c r="R14" s="38">
        <f>ROUND(ROUND(Q14,4)*(1+P14),4)</f>
        <v>0</v>
      </c>
      <c r="S14" s="38">
        <f>ROUND($I14*Q14,4)</f>
        <v>0</v>
      </c>
      <c r="T14" s="38">
        <f>ROUND($I14*R14,4)</f>
        <v>0</v>
      </c>
      <c r="U14" s="41"/>
      <c r="V14" s="41"/>
      <c r="W14" s="41"/>
      <c r="X14" s="41"/>
      <c r="Y14" s="42"/>
    </row>
    <row r="15" spans="1:25" ht="26.25" thickBot="1" x14ac:dyDescent="0.3">
      <c r="A15" s="57" t="s">
        <v>85</v>
      </c>
      <c r="B15" s="13">
        <v>3</v>
      </c>
      <c r="C15" s="43" t="s">
        <v>245</v>
      </c>
      <c r="D15" s="43" t="s">
        <v>243</v>
      </c>
      <c r="E15" s="43" t="s">
        <v>85</v>
      </c>
      <c r="F15" s="43" t="s">
        <v>85</v>
      </c>
      <c r="G15" s="43" t="s">
        <v>85</v>
      </c>
      <c r="H15" s="44" t="s">
        <v>88</v>
      </c>
      <c r="I15" s="45">
        <v>5000</v>
      </c>
      <c r="J15" s="61"/>
      <c r="K15" s="13">
        <v>1</v>
      </c>
      <c r="L15" s="46"/>
      <c r="M15" s="47"/>
      <c r="N15" s="48">
        <f>IF(M15&gt;0,ROUND(L15/M15,4),0)</f>
        <v>0</v>
      </c>
      <c r="O15" s="49"/>
      <c r="P15" s="50"/>
      <c r="Q15" s="48">
        <f>ROUND(ROUND(N15,4)*(1-O15),4)</f>
        <v>0</v>
      </c>
      <c r="R15" s="48">
        <f>ROUND(ROUND(Q15,4)*(1+P15),4)</f>
        <v>0</v>
      </c>
      <c r="S15" s="48">
        <f>ROUND($I15*Q15,4)</f>
        <v>0</v>
      </c>
      <c r="T15" s="48">
        <f>ROUND($I15*R15,4)</f>
        <v>0</v>
      </c>
      <c r="U15" s="51"/>
      <c r="V15" s="51"/>
      <c r="W15" s="51"/>
      <c r="X15" s="51"/>
      <c r="Y15" s="52"/>
    </row>
    <row r="16" spans="1:25" ht="13.5" thickBot="1" x14ac:dyDescent="0.3">
      <c r="R16" s="62" t="s">
        <v>102</v>
      </c>
      <c r="S16" s="63">
        <f>SUM(S13:S15)</f>
        <v>0</v>
      </c>
      <c r="T16" s="64">
        <f>SUM(T13:T15)</f>
        <v>0</v>
      </c>
    </row>
    <row r="18" spans="1:25" ht="13.5" thickBot="1" x14ac:dyDescent="0.3"/>
    <row r="19" spans="1:25" ht="13.5" thickBot="1" x14ac:dyDescent="0.3">
      <c r="A19" s="53" t="s">
        <v>55</v>
      </c>
      <c r="B19" s="58" t="s">
        <v>103</v>
      </c>
      <c r="C19" s="19" t="s">
        <v>246</v>
      </c>
      <c r="D19" s="19"/>
      <c r="E19" s="19"/>
      <c r="F19" s="19"/>
      <c r="G19" s="19"/>
      <c r="H19" s="19" t="s">
        <v>113</v>
      </c>
      <c r="I19" s="19"/>
      <c r="J19" s="8"/>
      <c r="K19" s="7"/>
      <c r="L19" s="19" t="s">
        <v>247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8"/>
    </row>
    <row r="20" spans="1:25" ht="51.75" thickBot="1" x14ac:dyDescent="0.3">
      <c r="A20" s="54" t="s">
        <v>60</v>
      </c>
      <c r="B20" s="20" t="s">
        <v>61</v>
      </c>
      <c r="C20" s="21" t="s">
        <v>62</v>
      </c>
      <c r="D20" s="21" t="s">
        <v>63</v>
      </c>
      <c r="E20" s="21" t="s">
        <v>64</v>
      </c>
      <c r="F20" s="21" t="s">
        <v>65</v>
      </c>
      <c r="G20" s="21" t="s">
        <v>66</v>
      </c>
      <c r="H20" s="21" t="s">
        <v>67</v>
      </c>
      <c r="I20" s="21" t="s">
        <v>68</v>
      </c>
      <c r="J20" s="22" t="s">
        <v>69</v>
      </c>
      <c r="K20" s="20" t="s">
        <v>70</v>
      </c>
      <c r="L20" s="21" t="s">
        <v>71</v>
      </c>
      <c r="M20" s="21" t="s">
        <v>72</v>
      </c>
      <c r="N20" s="21" t="s">
        <v>73</v>
      </c>
      <c r="O20" s="21" t="s">
        <v>74</v>
      </c>
      <c r="P20" s="21" t="s">
        <v>75</v>
      </c>
      <c r="Q20" s="21" t="s">
        <v>76</v>
      </c>
      <c r="R20" s="21" t="s">
        <v>77</v>
      </c>
      <c r="S20" s="21" t="s">
        <v>78</v>
      </c>
      <c r="T20" s="21" t="s">
        <v>79</v>
      </c>
      <c r="U20" s="21" t="s">
        <v>80</v>
      </c>
      <c r="V20" s="21" t="s">
        <v>81</v>
      </c>
      <c r="W20" s="21" t="s">
        <v>82</v>
      </c>
      <c r="X20" s="21" t="s">
        <v>83</v>
      </c>
      <c r="Y20" s="22" t="s">
        <v>84</v>
      </c>
    </row>
    <row r="21" spans="1:25" ht="25.5" x14ac:dyDescent="0.25">
      <c r="A21" s="55" t="s">
        <v>85</v>
      </c>
      <c r="B21" s="9">
        <v>1</v>
      </c>
      <c r="C21" s="23" t="s">
        <v>248</v>
      </c>
      <c r="D21" s="23" t="s">
        <v>249</v>
      </c>
      <c r="E21" s="23" t="s">
        <v>85</v>
      </c>
      <c r="F21" s="23" t="s">
        <v>85</v>
      </c>
      <c r="G21" s="23" t="s">
        <v>85</v>
      </c>
      <c r="H21" s="24" t="s">
        <v>88</v>
      </c>
      <c r="I21" s="25">
        <v>22000</v>
      </c>
      <c r="J21" s="59"/>
      <c r="K21" s="9">
        <v>1</v>
      </c>
      <c r="L21" s="26"/>
      <c r="M21" s="27"/>
      <c r="N21" s="28">
        <f>IF(M21&gt;0,ROUND(L21/M21,4),0)</f>
        <v>0</v>
      </c>
      <c r="O21" s="29"/>
      <c r="P21" s="30"/>
      <c r="Q21" s="28">
        <f>ROUND(ROUND(N21,4)*(1-O21),4)</f>
        <v>0</v>
      </c>
      <c r="R21" s="28">
        <f>ROUND(ROUND(Q21,4)*(1+P21),4)</f>
        <v>0</v>
      </c>
      <c r="S21" s="28">
        <f>ROUND($I21*Q21,4)</f>
        <v>0</v>
      </c>
      <c r="T21" s="28">
        <f>ROUND($I21*R21,4)</f>
        <v>0</v>
      </c>
      <c r="U21" s="31"/>
      <c r="V21" s="31"/>
      <c r="W21" s="31"/>
      <c r="X21" s="31"/>
      <c r="Y21" s="32"/>
    </row>
    <row r="22" spans="1:25" ht="25.5" x14ac:dyDescent="0.25">
      <c r="A22" s="56" t="s">
        <v>85</v>
      </c>
      <c r="B22" s="11">
        <v>2</v>
      </c>
      <c r="C22" s="33" t="s">
        <v>250</v>
      </c>
      <c r="D22" s="33" t="s">
        <v>251</v>
      </c>
      <c r="E22" s="33" t="s">
        <v>85</v>
      </c>
      <c r="F22" s="33" t="s">
        <v>85</v>
      </c>
      <c r="G22" s="33" t="s">
        <v>85</v>
      </c>
      <c r="H22" s="34" t="s">
        <v>88</v>
      </c>
      <c r="I22" s="35">
        <v>15000</v>
      </c>
      <c r="J22" s="60"/>
      <c r="K22" s="11">
        <v>1</v>
      </c>
      <c r="L22" s="36"/>
      <c r="M22" s="37"/>
      <c r="N22" s="38">
        <f>IF(M22&gt;0,ROUND(L22/M22,4),0)</f>
        <v>0</v>
      </c>
      <c r="O22" s="39"/>
      <c r="P22" s="40"/>
      <c r="Q22" s="38">
        <f>ROUND(ROUND(N22,4)*(1-O22),4)</f>
        <v>0</v>
      </c>
      <c r="R22" s="38">
        <f>ROUND(ROUND(Q22,4)*(1+P22),4)</f>
        <v>0</v>
      </c>
      <c r="S22" s="38">
        <f>ROUND($I22*Q22,4)</f>
        <v>0</v>
      </c>
      <c r="T22" s="38">
        <f>ROUND($I22*R22,4)</f>
        <v>0</v>
      </c>
      <c r="U22" s="41"/>
      <c r="V22" s="41"/>
      <c r="W22" s="41"/>
      <c r="X22" s="41"/>
      <c r="Y22" s="42"/>
    </row>
    <row r="23" spans="1:25" ht="25.5" x14ac:dyDescent="0.25">
      <c r="A23" s="56" t="s">
        <v>85</v>
      </c>
      <c r="B23" s="11">
        <v>3</v>
      </c>
      <c r="C23" s="33" t="s">
        <v>252</v>
      </c>
      <c r="D23" s="33" t="s">
        <v>253</v>
      </c>
      <c r="E23" s="33" t="s">
        <v>85</v>
      </c>
      <c r="F23" s="33" t="s">
        <v>85</v>
      </c>
      <c r="G23" s="33" t="s">
        <v>85</v>
      </c>
      <c r="H23" s="34" t="s">
        <v>88</v>
      </c>
      <c r="I23" s="35">
        <v>1125</v>
      </c>
      <c r="J23" s="60"/>
      <c r="K23" s="11">
        <v>1</v>
      </c>
      <c r="L23" s="36"/>
      <c r="M23" s="37"/>
      <c r="N23" s="38">
        <f>IF(M23&gt;0,ROUND(L23/M23,4),0)</f>
        <v>0</v>
      </c>
      <c r="O23" s="39"/>
      <c r="P23" s="40"/>
      <c r="Q23" s="38">
        <f>ROUND(ROUND(N23,4)*(1-O23),4)</f>
        <v>0</v>
      </c>
      <c r="R23" s="38">
        <f>ROUND(ROUND(Q23,4)*(1+P23),4)</f>
        <v>0</v>
      </c>
      <c r="S23" s="38">
        <f>ROUND($I23*Q23,4)</f>
        <v>0</v>
      </c>
      <c r="T23" s="38">
        <f>ROUND($I23*R23,4)</f>
        <v>0</v>
      </c>
      <c r="U23" s="41"/>
      <c r="V23" s="41"/>
      <c r="W23" s="41"/>
      <c r="X23" s="41"/>
      <c r="Y23" s="42"/>
    </row>
    <row r="24" spans="1:25" ht="25.5" x14ac:dyDescent="0.25">
      <c r="A24" s="56" t="s">
        <v>85</v>
      </c>
      <c r="B24" s="11">
        <v>4</v>
      </c>
      <c r="C24" s="33" t="s">
        <v>254</v>
      </c>
      <c r="D24" s="33" t="s">
        <v>255</v>
      </c>
      <c r="E24" s="33" t="s">
        <v>85</v>
      </c>
      <c r="F24" s="33" t="s">
        <v>85</v>
      </c>
      <c r="G24" s="33" t="s">
        <v>85</v>
      </c>
      <c r="H24" s="34" t="s">
        <v>88</v>
      </c>
      <c r="I24" s="35">
        <v>500</v>
      </c>
      <c r="J24" s="60"/>
      <c r="K24" s="11">
        <v>1</v>
      </c>
      <c r="L24" s="36"/>
      <c r="M24" s="37"/>
      <c r="N24" s="38">
        <f>IF(M24&gt;0,ROUND(L24/M24,4),0)</f>
        <v>0</v>
      </c>
      <c r="O24" s="39"/>
      <c r="P24" s="40"/>
      <c r="Q24" s="38">
        <f>ROUND(ROUND(N24,4)*(1-O24),4)</f>
        <v>0</v>
      </c>
      <c r="R24" s="38">
        <f>ROUND(ROUND(Q24,4)*(1+P24),4)</f>
        <v>0</v>
      </c>
      <c r="S24" s="38">
        <f>ROUND($I24*Q24,4)</f>
        <v>0</v>
      </c>
      <c r="T24" s="38">
        <f>ROUND($I24*R24,4)</f>
        <v>0</v>
      </c>
      <c r="U24" s="41"/>
      <c r="V24" s="41"/>
      <c r="W24" s="41"/>
      <c r="X24" s="41"/>
      <c r="Y24" s="42"/>
    </row>
    <row r="25" spans="1:25" ht="76.5" x14ac:dyDescent="0.25">
      <c r="A25" s="56" t="s">
        <v>85</v>
      </c>
      <c r="B25" s="11">
        <v>5</v>
      </c>
      <c r="C25" s="33" t="s">
        <v>256</v>
      </c>
      <c r="D25" s="33" t="s">
        <v>257</v>
      </c>
      <c r="E25" s="33" t="s">
        <v>258</v>
      </c>
      <c r="F25" s="33" t="s">
        <v>259</v>
      </c>
      <c r="G25" s="33" t="s">
        <v>85</v>
      </c>
      <c r="H25" s="34" t="s">
        <v>88</v>
      </c>
      <c r="I25" s="35">
        <v>8000</v>
      </c>
      <c r="J25" s="60"/>
      <c r="K25" s="11">
        <v>1</v>
      </c>
      <c r="L25" s="36"/>
      <c r="M25" s="37"/>
      <c r="N25" s="38">
        <f>IF(M25&gt;0,ROUND(L25/M25,4),0)</f>
        <v>0</v>
      </c>
      <c r="O25" s="39"/>
      <c r="P25" s="40"/>
      <c r="Q25" s="38">
        <f>ROUND(ROUND(N25,4)*(1-O25),4)</f>
        <v>0</v>
      </c>
      <c r="R25" s="38">
        <f>ROUND(ROUND(Q25,4)*(1+P25),4)</f>
        <v>0</v>
      </c>
      <c r="S25" s="38">
        <f>ROUND($I25*Q25,4)</f>
        <v>0</v>
      </c>
      <c r="T25" s="38">
        <f>ROUND($I25*R25,4)</f>
        <v>0</v>
      </c>
      <c r="U25" s="41"/>
      <c r="V25" s="41"/>
      <c r="W25" s="41"/>
      <c r="X25" s="41"/>
      <c r="Y25" s="42"/>
    </row>
    <row r="26" spans="1:25" x14ac:dyDescent="0.25">
      <c r="A26" s="56" t="s">
        <v>85</v>
      </c>
      <c r="B26" s="11">
        <v>6</v>
      </c>
      <c r="C26" s="33" t="s">
        <v>260</v>
      </c>
      <c r="D26" s="33" t="s">
        <v>261</v>
      </c>
      <c r="E26" s="33" t="s">
        <v>85</v>
      </c>
      <c r="F26" s="33" t="s">
        <v>85</v>
      </c>
      <c r="G26" s="33" t="s">
        <v>85</v>
      </c>
      <c r="H26" s="34" t="s">
        <v>88</v>
      </c>
      <c r="I26" s="35">
        <v>8000</v>
      </c>
      <c r="J26" s="60"/>
      <c r="K26" s="11">
        <v>1</v>
      </c>
      <c r="L26" s="36"/>
      <c r="M26" s="37"/>
      <c r="N26" s="38">
        <f>IF(M26&gt;0,ROUND(L26/M26,4),0)</f>
        <v>0</v>
      </c>
      <c r="O26" s="39"/>
      <c r="P26" s="40"/>
      <c r="Q26" s="38">
        <f>ROUND(ROUND(N26,4)*(1-O26),4)</f>
        <v>0</v>
      </c>
      <c r="R26" s="38">
        <f>ROUND(ROUND(Q26,4)*(1+P26),4)</f>
        <v>0</v>
      </c>
      <c r="S26" s="38">
        <f>ROUND($I26*Q26,4)</f>
        <v>0</v>
      </c>
      <c r="T26" s="38">
        <f>ROUND($I26*R26,4)</f>
        <v>0</v>
      </c>
      <c r="U26" s="41"/>
      <c r="V26" s="41"/>
      <c r="W26" s="41"/>
      <c r="X26" s="41"/>
      <c r="Y26" s="42"/>
    </row>
    <row r="27" spans="1:25" ht="38.25" x14ac:dyDescent="0.25">
      <c r="A27" s="56" t="s">
        <v>85</v>
      </c>
      <c r="B27" s="11">
        <v>7</v>
      </c>
      <c r="C27" s="33" t="s">
        <v>262</v>
      </c>
      <c r="D27" s="33" t="s">
        <v>263</v>
      </c>
      <c r="E27" s="33" t="s">
        <v>264</v>
      </c>
      <c r="F27" s="33" t="s">
        <v>85</v>
      </c>
      <c r="G27" s="33" t="s">
        <v>85</v>
      </c>
      <c r="H27" s="34" t="s">
        <v>88</v>
      </c>
      <c r="I27" s="35">
        <v>8000</v>
      </c>
      <c r="J27" s="60"/>
      <c r="K27" s="11">
        <v>1</v>
      </c>
      <c r="L27" s="36"/>
      <c r="M27" s="37"/>
      <c r="N27" s="38">
        <f>IF(M27&gt;0,ROUND(L27/M27,4),0)</f>
        <v>0</v>
      </c>
      <c r="O27" s="39"/>
      <c r="P27" s="40"/>
      <c r="Q27" s="38">
        <f>ROUND(ROUND(N27,4)*(1-O27),4)</f>
        <v>0</v>
      </c>
      <c r="R27" s="38">
        <f>ROUND(ROUND(Q27,4)*(1+P27),4)</f>
        <v>0</v>
      </c>
      <c r="S27" s="38">
        <f>ROUND($I27*Q27,4)</f>
        <v>0</v>
      </c>
      <c r="T27" s="38">
        <f>ROUND($I27*R27,4)</f>
        <v>0</v>
      </c>
      <c r="U27" s="41"/>
      <c r="V27" s="41"/>
      <c r="W27" s="41"/>
      <c r="X27" s="41"/>
      <c r="Y27" s="42"/>
    </row>
    <row r="28" spans="1:25" ht="38.25" x14ac:dyDescent="0.25">
      <c r="A28" s="56" t="s">
        <v>85</v>
      </c>
      <c r="B28" s="11">
        <v>8</v>
      </c>
      <c r="C28" s="33" t="s">
        <v>265</v>
      </c>
      <c r="D28" s="33" t="s">
        <v>266</v>
      </c>
      <c r="E28" s="33" t="s">
        <v>267</v>
      </c>
      <c r="F28" s="33" t="s">
        <v>85</v>
      </c>
      <c r="G28" s="33" t="s">
        <v>85</v>
      </c>
      <c r="H28" s="34" t="s">
        <v>88</v>
      </c>
      <c r="I28" s="35">
        <v>5000</v>
      </c>
      <c r="J28" s="60"/>
      <c r="K28" s="11">
        <v>1</v>
      </c>
      <c r="L28" s="36"/>
      <c r="M28" s="37"/>
      <c r="N28" s="38">
        <f>IF(M28&gt;0,ROUND(L28/M28,4),0)</f>
        <v>0</v>
      </c>
      <c r="O28" s="39"/>
      <c r="P28" s="40"/>
      <c r="Q28" s="38">
        <f>ROUND(ROUND(N28,4)*(1-O28),4)</f>
        <v>0</v>
      </c>
      <c r="R28" s="38">
        <f>ROUND(ROUND(Q28,4)*(1+P28),4)</f>
        <v>0</v>
      </c>
      <c r="S28" s="38">
        <f>ROUND($I28*Q28,4)</f>
        <v>0</v>
      </c>
      <c r="T28" s="38">
        <f>ROUND($I28*R28,4)</f>
        <v>0</v>
      </c>
      <c r="U28" s="41"/>
      <c r="V28" s="41"/>
      <c r="W28" s="41"/>
      <c r="X28" s="41"/>
      <c r="Y28" s="42"/>
    </row>
    <row r="29" spans="1:25" ht="38.25" x14ac:dyDescent="0.25">
      <c r="A29" s="56" t="s">
        <v>85</v>
      </c>
      <c r="B29" s="11">
        <v>9</v>
      </c>
      <c r="C29" s="33" t="s">
        <v>268</v>
      </c>
      <c r="D29" s="33" t="s">
        <v>269</v>
      </c>
      <c r="E29" s="33" t="s">
        <v>270</v>
      </c>
      <c r="F29" s="33" t="s">
        <v>85</v>
      </c>
      <c r="G29" s="33" t="s">
        <v>85</v>
      </c>
      <c r="H29" s="34" t="s">
        <v>88</v>
      </c>
      <c r="I29" s="35">
        <v>5000</v>
      </c>
      <c r="J29" s="60"/>
      <c r="K29" s="11">
        <v>1</v>
      </c>
      <c r="L29" s="36"/>
      <c r="M29" s="37"/>
      <c r="N29" s="38">
        <f>IF(M29&gt;0,ROUND(L29/M29,4),0)</f>
        <v>0</v>
      </c>
      <c r="O29" s="39"/>
      <c r="P29" s="40"/>
      <c r="Q29" s="38">
        <f>ROUND(ROUND(N29,4)*(1-O29),4)</f>
        <v>0</v>
      </c>
      <c r="R29" s="38">
        <f>ROUND(ROUND(Q29,4)*(1+P29),4)</f>
        <v>0</v>
      </c>
      <c r="S29" s="38">
        <f>ROUND($I29*Q29,4)</f>
        <v>0</v>
      </c>
      <c r="T29" s="38">
        <f>ROUND($I29*R29,4)</f>
        <v>0</v>
      </c>
      <c r="U29" s="41"/>
      <c r="V29" s="41"/>
      <c r="W29" s="41"/>
      <c r="X29" s="41"/>
      <c r="Y29" s="42"/>
    </row>
    <row r="30" spans="1:25" ht="38.25" x14ac:dyDescent="0.25">
      <c r="A30" s="56" t="s">
        <v>85</v>
      </c>
      <c r="B30" s="11">
        <v>10</v>
      </c>
      <c r="C30" s="33" t="s">
        <v>271</v>
      </c>
      <c r="D30" s="33" t="s">
        <v>272</v>
      </c>
      <c r="E30" s="33" t="s">
        <v>273</v>
      </c>
      <c r="F30" s="33" t="s">
        <v>85</v>
      </c>
      <c r="G30" s="33" t="s">
        <v>85</v>
      </c>
      <c r="H30" s="34" t="s">
        <v>88</v>
      </c>
      <c r="I30" s="35">
        <v>3000</v>
      </c>
      <c r="J30" s="60"/>
      <c r="K30" s="11">
        <v>1</v>
      </c>
      <c r="L30" s="36"/>
      <c r="M30" s="37"/>
      <c r="N30" s="38">
        <f>IF(M30&gt;0,ROUND(L30/M30,4),0)</f>
        <v>0</v>
      </c>
      <c r="O30" s="39"/>
      <c r="P30" s="40"/>
      <c r="Q30" s="38">
        <f>ROUND(ROUND(N30,4)*(1-O30),4)</f>
        <v>0</v>
      </c>
      <c r="R30" s="38">
        <f>ROUND(ROUND(Q30,4)*(1+P30),4)</f>
        <v>0</v>
      </c>
      <c r="S30" s="38">
        <f>ROUND($I30*Q30,4)</f>
        <v>0</v>
      </c>
      <c r="T30" s="38">
        <f>ROUND($I30*R30,4)</f>
        <v>0</v>
      </c>
      <c r="U30" s="41"/>
      <c r="V30" s="41"/>
      <c r="W30" s="41"/>
      <c r="X30" s="41"/>
      <c r="Y30" s="42"/>
    </row>
    <row r="31" spans="1:25" ht="25.5" x14ac:dyDescent="0.25">
      <c r="A31" s="56" t="s">
        <v>85</v>
      </c>
      <c r="B31" s="11">
        <v>11</v>
      </c>
      <c r="C31" s="33" t="s">
        <v>274</v>
      </c>
      <c r="D31" s="33" t="s">
        <v>85</v>
      </c>
      <c r="E31" s="33" t="s">
        <v>85</v>
      </c>
      <c r="F31" s="33" t="s">
        <v>85</v>
      </c>
      <c r="G31" s="33" t="s">
        <v>85</v>
      </c>
      <c r="H31" s="34" t="s">
        <v>88</v>
      </c>
      <c r="I31" s="35">
        <v>5000</v>
      </c>
      <c r="J31" s="60"/>
      <c r="K31" s="11">
        <v>1</v>
      </c>
      <c r="L31" s="36"/>
      <c r="M31" s="37"/>
      <c r="N31" s="38">
        <f>IF(M31&gt;0,ROUND(L31/M31,4),0)</f>
        <v>0</v>
      </c>
      <c r="O31" s="39"/>
      <c r="P31" s="40"/>
      <c r="Q31" s="38">
        <f>ROUND(ROUND(N31,4)*(1-O31),4)</f>
        <v>0</v>
      </c>
      <c r="R31" s="38">
        <f>ROUND(ROUND(Q31,4)*(1+P31),4)</f>
        <v>0</v>
      </c>
      <c r="S31" s="38">
        <f>ROUND($I31*Q31,4)</f>
        <v>0</v>
      </c>
      <c r="T31" s="38">
        <f>ROUND($I31*R31,4)</f>
        <v>0</v>
      </c>
      <c r="U31" s="41"/>
      <c r="V31" s="41"/>
      <c r="W31" s="41"/>
      <c r="X31" s="41"/>
      <c r="Y31" s="42"/>
    </row>
    <row r="32" spans="1:25" ht="25.5" x14ac:dyDescent="0.25">
      <c r="A32" s="56" t="s">
        <v>85</v>
      </c>
      <c r="B32" s="11">
        <v>12</v>
      </c>
      <c r="C32" s="33" t="s">
        <v>275</v>
      </c>
      <c r="D32" s="33" t="s">
        <v>85</v>
      </c>
      <c r="E32" s="33" t="s">
        <v>85</v>
      </c>
      <c r="F32" s="33" t="s">
        <v>85</v>
      </c>
      <c r="G32" s="33" t="s">
        <v>85</v>
      </c>
      <c r="H32" s="34" t="s">
        <v>88</v>
      </c>
      <c r="I32" s="35">
        <v>5000</v>
      </c>
      <c r="J32" s="60"/>
      <c r="K32" s="11">
        <v>1</v>
      </c>
      <c r="L32" s="36"/>
      <c r="M32" s="37"/>
      <c r="N32" s="38">
        <f>IF(M32&gt;0,ROUND(L32/M32,4),0)</f>
        <v>0</v>
      </c>
      <c r="O32" s="39"/>
      <c r="P32" s="40"/>
      <c r="Q32" s="38">
        <f>ROUND(ROUND(N32,4)*(1-O32),4)</f>
        <v>0</v>
      </c>
      <c r="R32" s="38">
        <f>ROUND(ROUND(Q32,4)*(1+P32),4)</f>
        <v>0</v>
      </c>
      <c r="S32" s="38">
        <f>ROUND($I32*Q32,4)</f>
        <v>0</v>
      </c>
      <c r="T32" s="38">
        <f>ROUND($I32*R32,4)</f>
        <v>0</v>
      </c>
      <c r="U32" s="41"/>
      <c r="V32" s="41"/>
      <c r="W32" s="41"/>
      <c r="X32" s="41"/>
      <c r="Y32" s="42"/>
    </row>
    <row r="33" spans="1:25" ht="25.5" x14ac:dyDescent="0.25">
      <c r="A33" s="56" t="s">
        <v>85</v>
      </c>
      <c r="B33" s="11">
        <v>13</v>
      </c>
      <c r="C33" s="33" t="s">
        <v>276</v>
      </c>
      <c r="D33" s="33" t="s">
        <v>277</v>
      </c>
      <c r="E33" s="33" t="s">
        <v>85</v>
      </c>
      <c r="F33" s="33" t="s">
        <v>85</v>
      </c>
      <c r="G33" s="33" t="s">
        <v>85</v>
      </c>
      <c r="H33" s="34" t="s">
        <v>88</v>
      </c>
      <c r="I33" s="35">
        <v>15000</v>
      </c>
      <c r="J33" s="60"/>
      <c r="K33" s="11">
        <v>1</v>
      </c>
      <c r="L33" s="36"/>
      <c r="M33" s="37"/>
      <c r="N33" s="38">
        <f>IF(M33&gt;0,ROUND(L33/M33,4),0)</f>
        <v>0</v>
      </c>
      <c r="O33" s="39"/>
      <c r="P33" s="40"/>
      <c r="Q33" s="38">
        <f>ROUND(ROUND(N33,4)*(1-O33),4)</f>
        <v>0</v>
      </c>
      <c r="R33" s="38">
        <f>ROUND(ROUND(Q33,4)*(1+P33),4)</f>
        <v>0</v>
      </c>
      <c r="S33" s="38">
        <f>ROUND($I33*Q33,4)</f>
        <v>0</v>
      </c>
      <c r="T33" s="38">
        <f>ROUND($I33*R33,4)</f>
        <v>0</v>
      </c>
      <c r="U33" s="41"/>
      <c r="V33" s="41"/>
      <c r="W33" s="41"/>
      <c r="X33" s="41"/>
      <c r="Y33" s="42"/>
    </row>
    <row r="34" spans="1:25" ht="64.5" thickBot="1" x14ac:dyDescent="0.3">
      <c r="A34" s="57" t="s">
        <v>85</v>
      </c>
      <c r="B34" s="13">
        <v>14</v>
      </c>
      <c r="C34" s="43" t="s">
        <v>278</v>
      </c>
      <c r="D34" s="43" t="s">
        <v>279</v>
      </c>
      <c r="E34" s="43" t="s">
        <v>280</v>
      </c>
      <c r="F34" s="43" t="s">
        <v>85</v>
      </c>
      <c r="G34" s="43" t="s">
        <v>85</v>
      </c>
      <c r="H34" s="44" t="s">
        <v>88</v>
      </c>
      <c r="I34" s="45">
        <v>2500</v>
      </c>
      <c r="J34" s="61"/>
      <c r="K34" s="13">
        <v>1</v>
      </c>
      <c r="L34" s="46"/>
      <c r="M34" s="47"/>
      <c r="N34" s="48">
        <f>IF(M34&gt;0,ROUND(L34/M34,4),0)</f>
        <v>0</v>
      </c>
      <c r="O34" s="49"/>
      <c r="P34" s="50"/>
      <c r="Q34" s="48">
        <f>ROUND(ROUND(N34,4)*(1-O34),4)</f>
        <v>0</v>
      </c>
      <c r="R34" s="48">
        <f>ROUND(ROUND(Q34,4)*(1+P34),4)</f>
        <v>0</v>
      </c>
      <c r="S34" s="48">
        <f>ROUND($I34*Q34,4)</f>
        <v>0</v>
      </c>
      <c r="T34" s="48">
        <f>ROUND($I34*R34,4)</f>
        <v>0</v>
      </c>
      <c r="U34" s="51"/>
      <c r="V34" s="51"/>
      <c r="W34" s="51"/>
      <c r="X34" s="51"/>
      <c r="Y34" s="52"/>
    </row>
    <row r="35" spans="1:25" ht="13.5" thickBot="1" x14ac:dyDescent="0.3">
      <c r="R35" s="62" t="s">
        <v>102</v>
      </c>
      <c r="S35" s="63">
        <f>SUM(S21:S34)</f>
        <v>0</v>
      </c>
      <c r="T35" s="64">
        <f>SUM(T21:T34)</f>
        <v>0</v>
      </c>
    </row>
    <row r="37" spans="1:25" ht="13.5" thickBot="1" x14ac:dyDescent="0.3"/>
    <row r="38" spans="1:25" ht="13.5" thickBot="1" x14ac:dyDescent="0.3">
      <c r="A38" s="53" t="s">
        <v>55</v>
      </c>
      <c r="B38" s="58" t="s">
        <v>111</v>
      </c>
      <c r="C38" s="19" t="s">
        <v>281</v>
      </c>
      <c r="D38" s="19"/>
      <c r="E38" s="19"/>
      <c r="F38" s="19"/>
      <c r="G38" s="19"/>
      <c r="H38" s="19" t="s">
        <v>113</v>
      </c>
      <c r="I38" s="19"/>
      <c r="J38" s="8"/>
      <c r="K38" s="7"/>
      <c r="L38" s="19" t="s">
        <v>282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8"/>
    </row>
    <row r="39" spans="1:25" ht="51.75" thickBot="1" x14ac:dyDescent="0.3">
      <c r="A39" s="54" t="s">
        <v>60</v>
      </c>
      <c r="B39" s="20" t="s">
        <v>61</v>
      </c>
      <c r="C39" s="21" t="s">
        <v>62</v>
      </c>
      <c r="D39" s="21" t="s">
        <v>63</v>
      </c>
      <c r="E39" s="21" t="s">
        <v>64</v>
      </c>
      <c r="F39" s="21" t="s">
        <v>65</v>
      </c>
      <c r="G39" s="21" t="s">
        <v>66</v>
      </c>
      <c r="H39" s="21" t="s">
        <v>67</v>
      </c>
      <c r="I39" s="21" t="s">
        <v>68</v>
      </c>
      <c r="J39" s="22" t="s">
        <v>69</v>
      </c>
      <c r="K39" s="20" t="s">
        <v>70</v>
      </c>
      <c r="L39" s="21" t="s">
        <v>71</v>
      </c>
      <c r="M39" s="21" t="s">
        <v>72</v>
      </c>
      <c r="N39" s="21" t="s">
        <v>73</v>
      </c>
      <c r="O39" s="21" t="s">
        <v>74</v>
      </c>
      <c r="P39" s="21" t="s">
        <v>75</v>
      </c>
      <c r="Q39" s="21" t="s">
        <v>76</v>
      </c>
      <c r="R39" s="21" t="s">
        <v>77</v>
      </c>
      <c r="S39" s="21" t="s">
        <v>78</v>
      </c>
      <c r="T39" s="21" t="s">
        <v>79</v>
      </c>
      <c r="U39" s="21" t="s">
        <v>80</v>
      </c>
      <c r="V39" s="21" t="s">
        <v>81</v>
      </c>
      <c r="W39" s="21" t="s">
        <v>82</v>
      </c>
      <c r="X39" s="21" t="s">
        <v>83</v>
      </c>
      <c r="Y39" s="22" t="s">
        <v>84</v>
      </c>
    </row>
    <row r="40" spans="1:25" ht="51" x14ac:dyDescent="0.25">
      <c r="A40" s="55" t="s">
        <v>85</v>
      </c>
      <c r="B40" s="9">
        <v>1</v>
      </c>
      <c r="C40" s="23" t="s">
        <v>283</v>
      </c>
      <c r="D40" s="23" t="s">
        <v>284</v>
      </c>
      <c r="E40" s="23" t="s">
        <v>285</v>
      </c>
      <c r="F40" s="23" t="s">
        <v>85</v>
      </c>
      <c r="G40" s="23" t="s">
        <v>85</v>
      </c>
      <c r="H40" s="24" t="s">
        <v>88</v>
      </c>
      <c r="I40" s="25">
        <v>100000</v>
      </c>
      <c r="J40" s="59"/>
      <c r="K40" s="9">
        <v>1</v>
      </c>
      <c r="L40" s="26"/>
      <c r="M40" s="27"/>
      <c r="N40" s="28">
        <f>IF(M40&gt;0,ROUND(L40/M40,4),0)</f>
        <v>0</v>
      </c>
      <c r="O40" s="29"/>
      <c r="P40" s="30"/>
      <c r="Q40" s="28">
        <f>ROUND(ROUND(N40,4)*(1-O40),4)</f>
        <v>0</v>
      </c>
      <c r="R40" s="28">
        <f>ROUND(ROUND(Q40,4)*(1+P40),4)</f>
        <v>0</v>
      </c>
      <c r="S40" s="28">
        <f>ROUND($I40*Q40,4)</f>
        <v>0</v>
      </c>
      <c r="T40" s="28">
        <f>ROUND($I40*R40,4)</f>
        <v>0</v>
      </c>
      <c r="U40" s="31"/>
      <c r="V40" s="31"/>
      <c r="W40" s="31"/>
      <c r="X40" s="31"/>
      <c r="Y40" s="32"/>
    </row>
    <row r="41" spans="1:25" ht="51" x14ac:dyDescent="0.25">
      <c r="A41" s="56" t="s">
        <v>85</v>
      </c>
      <c r="B41" s="11">
        <v>2</v>
      </c>
      <c r="C41" s="33" t="s">
        <v>286</v>
      </c>
      <c r="D41" s="33" t="s">
        <v>284</v>
      </c>
      <c r="E41" s="33" t="s">
        <v>285</v>
      </c>
      <c r="F41" s="33" t="s">
        <v>85</v>
      </c>
      <c r="G41" s="33" t="s">
        <v>85</v>
      </c>
      <c r="H41" s="34" t="s">
        <v>88</v>
      </c>
      <c r="I41" s="35">
        <v>10000</v>
      </c>
      <c r="J41" s="60"/>
      <c r="K41" s="11">
        <v>1</v>
      </c>
      <c r="L41" s="36"/>
      <c r="M41" s="37"/>
      <c r="N41" s="38">
        <f>IF(M41&gt;0,ROUND(L41/M41,4),0)</f>
        <v>0</v>
      </c>
      <c r="O41" s="39"/>
      <c r="P41" s="40"/>
      <c r="Q41" s="38">
        <f>ROUND(ROUND(N41,4)*(1-O41),4)</f>
        <v>0</v>
      </c>
      <c r="R41" s="38">
        <f>ROUND(ROUND(Q41,4)*(1+P41),4)</f>
        <v>0</v>
      </c>
      <c r="S41" s="38">
        <f>ROUND($I41*Q41,4)</f>
        <v>0</v>
      </c>
      <c r="T41" s="38">
        <f>ROUND($I41*R41,4)</f>
        <v>0</v>
      </c>
      <c r="U41" s="41"/>
      <c r="V41" s="41"/>
      <c r="W41" s="41"/>
      <c r="X41" s="41"/>
      <c r="Y41" s="42"/>
    </row>
    <row r="42" spans="1:25" ht="51" x14ac:dyDescent="0.25">
      <c r="A42" s="56" t="s">
        <v>85</v>
      </c>
      <c r="B42" s="11">
        <v>3</v>
      </c>
      <c r="C42" s="33" t="s">
        <v>287</v>
      </c>
      <c r="D42" s="33" t="s">
        <v>284</v>
      </c>
      <c r="E42" s="33" t="s">
        <v>285</v>
      </c>
      <c r="F42" s="33" t="s">
        <v>85</v>
      </c>
      <c r="G42" s="33" t="s">
        <v>85</v>
      </c>
      <c r="H42" s="34" t="s">
        <v>88</v>
      </c>
      <c r="I42" s="35">
        <v>8000</v>
      </c>
      <c r="J42" s="60"/>
      <c r="K42" s="11">
        <v>1</v>
      </c>
      <c r="L42" s="36"/>
      <c r="M42" s="37"/>
      <c r="N42" s="38">
        <f>IF(M42&gt;0,ROUND(L42/M42,4),0)</f>
        <v>0</v>
      </c>
      <c r="O42" s="39"/>
      <c r="P42" s="40"/>
      <c r="Q42" s="38">
        <f>ROUND(ROUND(N42,4)*(1-O42),4)</f>
        <v>0</v>
      </c>
      <c r="R42" s="38">
        <f>ROUND(ROUND(Q42,4)*(1+P42),4)</f>
        <v>0</v>
      </c>
      <c r="S42" s="38">
        <f>ROUND($I42*Q42,4)</f>
        <v>0</v>
      </c>
      <c r="T42" s="38">
        <f>ROUND($I42*R42,4)</f>
        <v>0</v>
      </c>
      <c r="U42" s="41"/>
      <c r="V42" s="41"/>
      <c r="W42" s="41"/>
      <c r="X42" s="41"/>
      <c r="Y42" s="42"/>
    </row>
    <row r="43" spans="1:25" ht="51" x14ac:dyDescent="0.25">
      <c r="A43" s="56" t="s">
        <v>85</v>
      </c>
      <c r="B43" s="11">
        <v>4</v>
      </c>
      <c r="C43" s="33" t="s">
        <v>288</v>
      </c>
      <c r="D43" s="33" t="s">
        <v>289</v>
      </c>
      <c r="E43" s="33" t="s">
        <v>285</v>
      </c>
      <c r="F43" s="33" t="s">
        <v>85</v>
      </c>
      <c r="G43" s="33" t="s">
        <v>85</v>
      </c>
      <c r="H43" s="34" t="s">
        <v>88</v>
      </c>
      <c r="I43" s="35">
        <v>14750</v>
      </c>
      <c r="J43" s="60"/>
      <c r="K43" s="11">
        <v>1</v>
      </c>
      <c r="L43" s="36"/>
      <c r="M43" s="37"/>
      <c r="N43" s="38">
        <f>IF(M43&gt;0,ROUND(L43/M43,4),0)</f>
        <v>0</v>
      </c>
      <c r="O43" s="39"/>
      <c r="P43" s="40"/>
      <c r="Q43" s="38">
        <f>ROUND(ROUND(N43,4)*(1-O43),4)</f>
        <v>0</v>
      </c>
      <c r="R43" s="38">
        <f>ROUND(ROUND(Q43,4)*(1+P43),4)</f>
        <v>0</v>
      </c>
      <c r="S43" s="38">
        <f>ROUND($I43*Q43,4)</f>
        <v>0</v>
      </c>
      <c r="T43" s="38">
        <f>ROUND($I43*R43,4)</f>
        <v>0</v>
      </c>
      <c r="U43" s="41"/>
      <c r="V43" s="41"/>
      <c r="W43" s="41"/>
      <c r="X43" s="41"/>
      <c r="Y43" s="42"/>
    </row>
    <row r="44" spans="1:25" ht="38.25" x14ac:dyDescent="0.25">
      <c r="A44" s="56" t="s">
        <v>85</v>
      </c>
      <c r="B44" s="11">
        <v>5</v>
      </c>
      <c r="C44" s="33" t="s">
        <v>290</v>
      </c>
      <c r="D44" s="33" t="s">
        <v>291</v>
      </c>
      <c r="E44" s="33" t="s">
        <v>292</v>
      </c>
      <c r="F44" s="33" t="s">
        <v>85</v>
      </c>
      <c r="G44" s="33" t="s">
        <v>85</v>
      </c>
      <c r="H44" s="34" t="s">
        <v>88</v>
      </c>
      <c r="I44" s="35">
        <v>150000</v>
      </c>
      <c r="J44" s="60"/>
      <c r="K44" s="11">
        <v>1</v>
      </c>
      <c r="L44" s="36"/>
      <c r="M44" s="37"/>
      <c r="N44" s="38">
        <f>IF(M44&gt;0,ROUND(L44/M44,4),0)</f>
        <v>0</v>
      </c>
      <c r="O44" s="39"/>
      <c r="P44" s="40"/>
      <c r="Q44" s="38">
        <f>ROUND(ROUND(N44,4)*(1-O44),4)</f>
        <v>0</v>
      </c>
      <c r="R44" s="38">
        <f>ROUND(ROUND(Q44,4)*(1+P44),4)</f>
        <v>0</v>
      </c>
      <c r="S44" s="38">
        <f>ROUND($I44*Q44,4)</f>
        <v>0</v>
      </c>
      <c r="T44" s="38">
        <f>ROUND($I44*R44,4)</f>
        <v>0</v>
      </c>
      <c r="U44" s="41"/>
      <c r="V44" s="41"/>
      <c r="W44" s="41"/>
      <c r="X44" s="41"/>
      <c r="Y44" s="42"/>
    </row>
    <row r="45" spans="1:25" ht="26.25" thickBot="1" x14ac:dyDescent="0.3">
      <c r="A45" s="57" t="s">
        <v>85</v>
      </c>
      <c r="B45" s="13">
        <v>6</v>
      </c>
      <c r="C45" s="43" t="s">
        <v>293</v>
      </c>
      <c r="D45" s="43" t="s">
        <v>294</v>
      </c>
      <c r="E45" s="43" t="s">
        <v>85</v>
      </c>
      <c r="F45" s="43" t="s">
        <v>85</v>
      </c>
      <c r="G45" s="43" t="s">
        <v>85</v>
      </c>
      <c r="H45" s="44" t="s">
        <v>88</v>
      </c>
      <c r="I45" s="45">
        <v>50000</v>
      </c>
      <c r="J45" s="61"/>
      <c r="K45" s="13">
        <v>1</v>
      </c>
      <c r="L45" s="46"/>
      <c r="M45" s="47"/>
      <c r="N45" s="48">
        <f>IF(M45&gt;0,ROUND(L45/M45,4),0)</f>
        <v>0</v>
      </c>
      <c r="O45" s="49"/>
      <c r="P45" s="50"/>
      <c r="Q45" s="48">
        <f>ROUND(ROUND(N45,4)*(1-O45),4)</f>
        <v>0</v>
      </c>
      <c r="R45" s="48">
        <f>ROUND(ROUND(Q45,4)*(1+P45),4)</f>
        <v>0</v>
      </c>
      <c r="S45" s="48">
        <f>ROUND($I45*Q45,4)</f>
        <v>0</v>
      </c>
      <c r="T45" s="48">
        <f>ROUND($I45*R45,4)</f>
        <v>0</v>
      </c>
      <c r="U45" s="51"/>
      <c r="V45" s="51"/>
      <c r="W45" s="51"/>
      <c r="X45" s="51"/>
      <c r="Y45" s="52"/>
    </row>
    <row r="46" spans="1:25" ht="13.5" thickBot="1" x14ac:dyDescent="0.3">
      <c r="R46" s="62" t="s">
        <v>102</v>
      </c>
      <c r="S46" s="63">
        <f>SUM(S40:S45)</f>
        <v>0</v>
      </c>
      <c r="T46" s="64">
        <f>SUM(T40:T45)</f>
        <v>0</v>
      </c>
    </row>
    <row r="48" spans="1:25" ht="13.5" thickBot="1" x14ac:dyDescent="0.3"/>
    <row r="49" spans="1:25" ht="13.5" thickBot="1" x14ac:dyDescent="0.3">
      <c r="A49" s="53" t="s">
        <v>55</v>
      </c>
      <c r="B49" s="58" t="s">
        <v>125</v>
      </c>
      <c r="C49" s="19" t="s">
        <v>295</v>
      </c>
      <c r="D49" s="19"/>
      <c r="E49" s="19"/>
      <c r="F49" s="19"/>
      <c r="G49" s="19"/>
      <c r="H49" s="19" t="s">
        <v>58</v>
      </c>
      <c r="I49" s="19"/>
      <c r="J49" s="8"/>
      <c r="K49" s="7"/>
      <c r="L49" s="19" t="s">
        <v>296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8"/>
    </row>
    <row r="50" spans="1:25" ht="51.75" thickBot="1" x14ac:dyDescent="0.3">
      <c r="A50" s="54" t="s">
        <v>60</v>
      </c>
      <c r="B50" s="20" t="s">
        <v>61</v>
      </c>
      <c r="C50" s="21" t="s">
        <v>62</v>
      </c>
      <c r="D50" s="21" t="s">
        <v>63</v>
      </c>
      <c r="E50" s="21" t="s">
        <v>64</v>
      </c>
      <c r="F50" s="21" t="s">
        <v>65</v>
      </c>
      <c r="G50" s="21" t="s">
        <v>66</v>
      </c>
      <c r="H50" s="21" t="s">
        <v>67</v>
      </c>
      <c r="I50" s="21" t="s">
        <v>68</v>
      </c>
      <c r="J50" s="22" t="s">
        <v>69</v>
      </c>
      <c r="K50" s="20" t="s">
        <v>70</v>
      </c>
      <c r="L50" s="21" t="s">
        <v>71</v>
      </c>
      <c r="M50" s="21" t="s">
        <v>72</v>
      </c>
      <c r="N50" s="21" t="s">
        <v>73</v>
      </c>
      <c r="O50" s="21" t="s">
        <v>74</v>
      </c>
      <c r="P50" s="21" t="s">
        <v>75</v>
      </c>
      <c r="Q50" s="21" t="s">
        <v>76</v>
      </c>
      <c r="R50" s="21" t="s">
        <v>77</v>
      </c>
      <c r="S50" s="21" t="s">
        <v>78</v>
      </c>
      <c r="T50" s="21" t="s">
        <v>79</v>
      </c>
      <c r="U50" s="21" t="s">
        <v>80</v>
      </c>
      <c r="V50" s="21" t="s">
        <v>81</v>
      </c>
      <c r="W50" s="21" t="s">
        <v>82</v>
      </c>
      <c r="X50" s="21" t="s">
        <v>83</v>
      </c>
      <c r="Y50" s="22" t="s">
        <v>84</v>
      </c>
    </row>
    <row r="51" spans="1:25" ht="38.25" x14ac:dyDescent="0.25">
      <c r="A51" s="55" t="s">
        <v>85</v>
      </c>
      <c r="B51" s="9">
        <v>1</v>
      </c>
      <c r="C51" s="23" t="s">
        <v>297</v>
      </c>
      <c r="D51" s="23" t="s">
        <v>298</v>
      </c>
      <c r="E51" s="23" t="s">
        <v>299</v>
      </c>
      <c r="F51" s="23" t="s">
        <v>85</v>
      </c>
      <c r="G51" s="23" t="s">
        <v>85</v>
      </c>
      <c r="H51" s="24" t="s">
        <v>88</v>
      </c>
      <c r="I51" s="25">
        <v>55500</v>
      </c>
      <c r="J51" s="59"/>
      <c r="K51" s="9">
        <v>1</v>
      </c>
      <c r="L51" s="26"/>
      <c r="M51" s="27"/>
      <c r="N51" s="28">
        <f>IF(M51&gt;0,ROUND(L51/M51,4),0)</f>
        <v>0</v>
      </c>
      <c r="O51" s="29"/>
      <c r="P51" s="30"/>
      <c r="Q51" s="28">
        <f>ROUND(ROUND(N51,4)*(1-O51),4)</f>
        <v>0</v>
      </c>
      <c r="R51" s="28">
        <f>ROUND(ROUND(Q51,4)*(1+P51),4)</f>
        <v>0</v>
      </c>
      <c r="S51" s="28">
        <f>ROUND($I51*Q51,4)</f>
        <v>0</v>
      </c>
      <c r="T51" s="28">
        <f>ROUND($I51*R51,4)</f>
        <v>0</v>
      </c>
      <c r="U51" s="31"/>
      <c r="V51" s="31"/>
      <c r="W51" s="31"/>
      <c r="X51" s="31"/>
      <c r="Y51" s="32"/>
    </row>
    <row r="52" spans="1:25" ht="38.25" x14ac:dyDescent="0.25">
      <c r="A52" s="56" t="s">
        <v>85</v>
      </c>
      <c r="B52" s="11">
        <v>2</v>
      </c>
      <c r="C52" s="33" t="s">
        <v>300</v>
      </c>
      <c r="D52" s="33" t="s">
        <v>298</v>
      </c>
      <c r="E52" s="33" t="s">
        <v>301</v>
      </c>
      <c r="F52" s="33" t="s">
        <v>85</v>
      </c>
      <c r="G52" s="33" t="s">
        <v>85</v>
      </c>
      <c r="H52" s="34" t="s">
        <v>88</v>
      </c>
      <c r="I52" s="35">
        <v>129000</v>
      </c>
      <c r="J52" s="60"/>
      <c r="K52" s="11">
        <v>1</v>
      </c>
      <c r="L52" s="36"/>
      <c r="M52" s="37"/>
      <c r="N52" s="38">
        <f>IF(M52&gt;0,ROUND(L52/M52,4),0)</f>
        <v>0</v>
      </c>
      <c r="O52" s="39"/>
      <c r="P52" s="40"/>
      <c r="Q52" s="38">
        <f>ROUND(ROUND(N52,4)*(1-O52),4)</f>
        <v>0</v>
      </c>
      <c r="R52" s="38">
        <f>ROUND(ROUND(Q52,4)*(1+P52),4)</f>
        <v>0</v>
      </c>
      <c r="S52" s="38">
        <f>ROUND($I52*Q52,4)</f>
        <v>0</v>
      </c>
      <c r="T52" s="38">
        <f>ROUND($I52*R52,4)</f>
        <v>0</v>
      </c>
      <c r="U52" s="41"/>
      <c r="V52" s="41"/>
      <c r="W52" s="41"/>
      <c r="X52" s="41"/>
      <c r="Y52" s="42"/>
    </row>
    <row r="53" spans="1:25" ht="38.25" x14ac:dyDescent="0.25">
      <c r="A53" s="56" t="s">
        <v>85</v>
      </c>
      <c r="B53" s="11">
        <v>3</v>
      </c>
      <c r="C53" s="33" t="s">
        <v>302</v>
      </c>
      <c r="D53" s="33" t="s">
        <v>298</v>
      </c>
      <c r="E53" s="33" t="s">
        <v>303</v>
      </c>
      <c r="F53" s="33" t="s">
        <v>85</v>
      </c>
      <c r="G53" s="33" t="s">
        <v>85</v>
      </c>
      <c r="H53" s="34" t="s">
        <v>88</v>
      </c>
      <c r="I53" s="35">
        <v>3900</v>
      </c>
      <c r="J53" s="60"/>
      <c r="K53" s="11">
        <v>1</v>
      </c>
      <c r="L53" s="36"/>
      <c r="M53" s="37"/>
      <c r="N53" s="38">
        <f>IF(M53&gt;0,ROUND(L53/M53,4),0)</f>
        <v>0</v>
      </c>
      <c r="O53" s="39"/>
      <c r="P53" s="40"/>
      <c r="Q53" s="38">
        <f>ROUND(ROUND(N53,4)*(1-O53),4)</f>
        <v>0</v>
      </c>
      <c r="R53" s="38">
        <f>ROUND(ROUND(Q53,4)*(1+P53),4)</f>
        <v>0</v>
      </c>
      <c r="S53" s="38">
        <f>ROUND($I53*Q53,4)</f>
        <v>0</v>
      </c>
      <c r="T53" s="38">
        <f>ROUND($I53*R53,4)</f>
        <v>0</v>
      </c>
      <c r="U53" s="41"/>
      <c r="V53" s="41"/>
      <c r="W53" s="41"/>
      <c r="X53" s="41"/>
      <c r="Y53" s="42"/>
    </row>
    <row r="54" spans="1:25" ht="51" x14ac:dyDescent="0.25">
      <c r="A54" s="56" t="s">
        <v>85</v>
      </c>
      <c r="B54" s="11">
        <v>4</v>
      </c>
      <c r="C54" s="33" t="s">
        <v>304</v>
      </c>
      <c r="D54" s="33" t="s">
        <v>305</v>
      </c>
      <c r="E54" s="33" t="s">
        <v>306</v>
      </c>
      <c r="F54" s="33" t="s">
        <v>307</v>
      </c>
      <c r="G54" s="33" t="s">
        <v>85</v>
      </c>
      <c r="H54" s="34" t="s">
        <v>88</v>
      </c>
      <c r="I54" s="35">
        <v>56250</v>
      </c>
      <c r="J54" s="60"/>
      <c r="K54" s="11">
        <v>1</v>
      </c>
      <c r="L54" s="36"/>
      <c r="M54" s="37"/>
      <c r="N54" s="38">
        <f>IF(M54&gt;0,ROUND(L54/M54,4),0)</f>
        <v>0</v>
      </c>
      <c r="O54" s="39"/>
      <c r="P54" s="40"/>
      <c r="Q54" s="38">
        <f>ROUND(ROUND(N54,4)*(1-O54),4)</f>
        <v>0</v>
      </c>
      <c r="R54" s="38">
        <f>ROUND(ROUND(Q54,4)*(1+P54),4)</f>
        <v>0</v>
      </c>
      <c r="S54" s="38">
        <f>ROUND($I54*Q54,4)</f>
        <v>0</v>
      </c>
      <c r="T54" s="38">
        <f>ROUND($I54*R54,4)</f>
        <v>0</v>
      </c>
      <c r="U54" s="41"/>
      <c r="V54" s="41"/>
      <c r="W54" s="41"/>
      <c r="X54" s="41"/>
      <c r="Y54" s="42"/>
    </row>
    <row r="55" spans="1:25" ht="51" x14ac:dyDescent="0.25">
      <c r="A55" s="56" t="s">
        <v>85</v>
      </c>
      <c r="B55" s="11">
        <v>5</v>
      </c>
      <c r="C55" s="33" t="s">
        <v>308</v>
      </c>
      <c r="D55" s="33" t="s">
        <v>305</v>
      </c>
      <c r="E55" s="33" t="s">
        <v>306</v>
      </c>
      <c r="F55" s="33" t="s">
        <v>309</v>
      </c>
      <c r="G55" s="33" t="s">
        <v>85</v>
      </c>
      <c r="H55" s="34" t="s">
        <v>88</v>
      </c>
      <c r="I55" s="35">
        <v>105000</v>
      </c>
      <c r="J55" s="60"/>
      <c r="K55" s="11">
        <v>1</v>
      </c>
      <c r="L55" s="36"/>
      <c r="M55" s="37"/>
      <c r="N55" s="38">
        <f>IF(M55&gt;0,ROUND(L55/M55,4),0)</f>
        <v>0</v>
      </c>
      <c r="O55" s="39"/>
      <c r="P55" s="40"/>
      <c r="Q55" s="38">
        <f>ROUND(ROUND(N55,4)*(1-O55),4)</f>
        <v>0</v>
      </c>
      <c r="R55" s="38">
        <f>ROUND(ROUND(Q55,4)*(1+P55),4)</f>
        <v>0</v>
      </c>
      <c r="S55" s="38">
        <f>ROUND($I55*Q55,4)</f>
        <v>0</v>
      </c>
      <c r="T55" s="38">
        <f>ROUND($I55*R55,4)</f>
        <v>0</v>
      </c>
      <c r="U55" s="41"/>
      <c r="V55" s="41"/>
      <c r="W55" s="41"/>
      <c r="X55" s="41"/>
      <c r="Y55" s="42"/>
    </row>
    <row r="56" spans="1:25" ht="51" x14ac:dyDescent="0.25">
      <c r="A56" s="56" t="s">
        <v>85</v>
      </c>
      <c r="B56" s="11">
        <v>6</v>
      </c>
      <c r="C56" s="33" t="s">
        <v>310</v>
      </c>
      <c r="D56" s="33" t="s">
        <v>305</v>
      </c>
      <c r="E56" s="33" t="s">
        <v>306</v>
      </c>
      <c r="F56" s="33" t="s">
        <v>311</v>
      </c>
      <c r="G56" s="33" t="s">
        <v>85</v>
      </c>
      <c r="H56" s="34" t="s">
        <v>88</v>
      </c>
      <c r="I56" s="35">
        <v>3750</v>
      </c>
      <c r="J56" s="60"/>
      <c r="K56" s="11">
        <v>1</v>
      </c>
      <c r="L56" s="36"/>
      <c r="M56" s="37"/>
      <c r="N56" s="38">
        <f>IF(M56&gt;0,ROUND(L56/M56,4),0)</f>
        <v>0</v>
      </c>
      <c r="O56" s="39"/>
      <c r="P56" s="40"/>
      <c r="Q56" s="38">
        <f>ROUND(ROUND(N56,4)*(1-O56),4)</f>
        <v>0</v>
      </c>
      <c r="R56" s="38">
        <f>ROUND(ROUND(Q56,4)*(1+P56),4)</f>
        <v>0</v>
      </c>
      <c r="S56" s="38">
        <f>ROUND($I56*Q56,4)</f>
        <v>0</v>
      </c>
      <c r="T56" s="38">
        <f>ROUND($I56*R56,4)</f>
        <v>0</v>
      </c>
      <c r="U56" s="41"/>
      <c r="V56" s="41"/>
      <c r="W56" s="41"/>
      <c r="X56" s="41"/>
      <c r="Y56" s="42"/>
    </row>
    <row r="57" spans="1:25" ht="51.75" thickBot="1" x14ac:dyDescent="0.3">
      <c r="A57" s="57" t="s">
        <v>85</v>
      </c>
      <c r="B57" s="13">
        <v>7</v>
      </c>
      <c r="C57" s="43" t="s">
        <v>312</v>
      </c>
      <c r="D57" s="43" t="s">
        <v>313</v>
      </c>
      <c r="E57" s="43" t="s">
        <v>285</v>
      </c>
      <c r="F57" s="43" t="s">
        <v>314</v>
      </c>
      <c r="G57" s="43" t="s">
        <v>85</v>
      </c>
      <c r="H57" s="44" t="s">
        <v>88</v>
      </c>
      <c r="I57" s="45">
        <v>60000</v>
      </c>
      <c r="J57" s="61"/>
      <c r="K57" s="13">
        <v>1</v>
      </c>
      <c r="L57" s="46"/>
      <c r="M57" s="47"/>
      <c r="N57" s="48">
        <f>IF(M57&gt;0,ROUND(L57/M57,4),0)</f>
        <v>0</v>
      </c>
      <c r="O57" s="49"/>
      <c r="P57" s="50"/>
      <c r="Q57" s="48">
        <f>ROUND(ROUND(N57,4)*(1-O57),4)</f>
        <v>0</v>
      </c>
      <c r="R57" s="48">
        <f>ROUND(ROUND(Q57,4)*(1+P57),4)</f>
        <v>0</v>
      </c>
      <c r="S57" s="48">
        <f>ROUND($I57*Q57,4)</f>
        <v>0</v>
      </c>
      <c r="T57" s="48">
        <f>ROUND($I57*R57,4)</f>
        <v>0</v>
      </c>
      <c r="U57" s="51"/>
      <c r="V57" s="51"/>
      <c r="W57" s="51"/>
      <c r="X57" s="51"/>
      <c r="Y57" s="52"/>
    </row>
    <row r="58" spans="1:25" ht="13.5" thickBot="1" x14ac:dyDescent="0.3">
      <c r="R58" s="62" t="s">
        <v>102</v>
      </c>
      <c r="S58" s="63">
        <f>SUM(S51:S57)</f>
        <v>0</v>
      </c>
      <c r="T58" s="64">
        <f>SUM(T51:T57)</f>
        <v>0</v>
      </c>
    </row>
    <row r="60" spans="1:25" ht="13.5" thickBot="1" x14ac:dyDescent="0.3"/>
    <row r="61" spans="1:25" ht="13.5" thickBot="1" x14ac:dyDescent="0.3">
      <c r="A61" s="53" t="s">
        <v>55</v>
      </c>
      <c r="B61" s="58" t="s">
        <v>140</v>
      </c>
      <c r="C61" s="19" t="s">
        <v>315</v>
      </c>
      <c r="D61" s="19"/>
      <c r="E61" s="19"/>
      <c r="F61" s="19"/>
      <c r="G61" s="19"/>
      <c r="H61" s="19" t="s">
        <v>113</v>
      </c>
      <c r="I61" s="19"/>
      <c r="J61" s="8"/>
      <c r="K61" s="7"/>
      <c r="L61" s="19" t="s">
        <v>316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8"/>
    </row>
    <row r="62" spans="1:25" ht="51.75" thickBot="1" x14ac:dyDescent="0.3">
      <c r="A62" s="54" t="s">
        <v>60</v>
      </c>
      <c r="B62" s="20" t="s">
        <v>61</v>
      </c>
      <c r="C62" s="21" t="s">
        <v>62</v>
      </c>
      <c r="D62" s="21" t="s">
        <v>63</v>
      </c>
      <c r="E62" s="21" t="s">
        <v>64</v>
      </c>
      <c r="F62" s="21" t="s">
        <v>65</v>
      </c>
      <c r="G62" s="21" t="s">
        <v>66</v>
      </c>
      <c r="H62" s="21" t="s">
        <v>67</v>
      </c>
      <c r="I62" s="21" t="s">
        <v>68</v>
      </c>
      <c r="J62" s="22" t="s">
        <v>69</v>
      </c>
      <c r="K62" s="20" t="s">
        <v>70</v>
      </c>
      <c r="L62" s="21" t="s">
        <v>71</v>
      </c>
      <c r="M62" s="21" t="s">
        <v>72</v>
      </c>
      <c r="N62" s="21" t="s">
        <v>73</v>
      </c>
      <c r="O62" s="21" t="s">
        <v>74</v>
      </c>
      <c r="P62" s="21" t="s">
        <v>75</v>
      </c>
      <c r="Q62" s="21" t="s">
        <v>76</v>
      </c>
      <c r="R62" s="21" t="s">
        <v>77</v>
      </c>
      <c r="S62" s="21" t="s">
        <v>78</v>
      </c>
      <c r="T62" s="21" t="s">
        <v>79</v>
      </c>
      <c r="U62" s="21" t="s">
        <v>80</v>
      </c>
      <c r="V62" s="21" t="s">
        <v>81</v>
      </c>
      <c r="W62" s="21" t="s">
        <v>82</v>
      </c>
      <c r="X62" s="21" t="s">
        <v>83</v>
      </c>
      <c r="Y62" s="22" t="s">
        <v>84</v>
      </c>
    </row>
    <row r="63" spans="1:25" ht="25.5" x14ac:dyDescent="0.25">
      <c r="A63" s="55" t="s">
        <v>85</v>
      </c>
      <c r="B63" s="9">
        <v>1</v>
      </c>
      <c r="C63" s="23" t="s">
        <v>317</v>
      </c>
      <c r="D63" s="23" t="s">
        <v>318</v>
      </c>
      <c r="E63" s="23" t="s">
        <v>85</v>
      </c>
      <c r="F63" s="23" t="s">
        <v>85</v>
      </c>
      <c r="G63" s="23" t="s">
        <v>85</v>
      </c>
      <c r="H63" s="24" t="s">
        <v>88</v>
      </c>
      <c r="I63" s="25">
        <v>1500</v>
      </c>
      <c r="J63" s="59"/>
      <c r="K63" s="9">
        <v>1</v>
      </c>
      <c r="L63" s="26"/>
      <c r="M63" s="27"/>
      <c r="N63" s="28">
        <f>IF(M63&gt;0,ROUND(L63/M63,4),0)</f>
        <v>0</v>
      </c>
      <c r="O63" s="29"/>
      <c r="P63" s="30"/>
      <c r="Q63" s="28">
        <f>ROUND(ROUND(N63,4)*(1-O63),4)</f>
        <v>0</v>
      </c>
      <c r="R63" s="28">
        <f>ROUND(ROUND(Q63,4)*(1+P63),4)</f>
        <v>0</v>
      </c>
      <c r="S63" s="28">
        <f>ROUND($I63*Q63,4)</f>
        <v>0</v>
      </c>
      <c r="T63" s="28">
        <f>ROUND($I63*R63,4)</f>
        <v>0</v>
      </c>
      <c r="U63" s="31"/>
      <c r="V63" s="31"/>
      <c r="W63" s="31"/>
      <c r="X63" s="31"/>
      <c r="Y63" s="32"/>
    </row>
    <row r="64" spans="1:25" ht="38.25" x14ac:dyDescent="0.25">
      <c r="A64" s="56" t="s">
        <v>85</v>
      </c>
      <c r="B64" s="11">
        <v>2</v>
      </c>
      <c r="C64" s="33" t="s">
        <v>319</v>
      </c>
      <c r="D64" s="33" t="s">
        <v>320</v>
      </c>
      <c r="E64" s="33" t="s">
        <v>321</v>
      </c>
      <c r="F64" s="33" t="s">
        <v>85</v>
      </c>
      <c r="G64" s="33" t="s">
        <v>85</v>
      </c>
      <c r="H64" s="34" t="s">
        <v>88</v>
      </c>
      <c r="I64" s="35">
        <v>1500</v>
      </c>
      <c r="J64" s="60"/>
      <c r="K64" s="11">
        <v>1</v>
      </c>
      <c r="L64" s="36"/>
      <c r="M64" s="37"/>
      <c r="N64" s="38">
        <f>IF(M64&gt;0,ROUND(L64/M64,4),0)</f>
        <v>0</v>
      </c>
      <c r="O64" s="39"/>
      <c r="P64" s="40"/>
      <c r="Q64" s="38">
        <f>ROUND(ROUND(N64,4)*(1-O64),4)</f>
        <v>0</v>
      </c>
      <c r="R64" s="38">
        <f>ROUND(ROUND(Q64,4)*(1+P64),4)</f>
        <v>0</v>
      </c>
      <c r="S64" s="38">
        <f>ROUND($I64*Q64,4)</f>
        <v>0</v>
      </c>
      <c r="T64" s="38">
        <f>ROUND($I64*R64,4)</f>
        <v>0</v>
      </c>
      <c r="U64" s="41"/>
      <c r="V64" s="41"/>
      <c r="W64" s="41"/>
      <c r="X64" s="41"/>
      <c r="Y64" s="42"/>
    </row>
    <row r="65" spans="1:25" ht="25.5" x14ac:dyDescent="0.25">
      <c r="A65" s="56" t="s">
        <v>85</v>
      </c>
      <c r="B65" s="11">
        <v>3</v>
      </c>
      <c r="C65" s="33" t="s">
        <v>322</v>
      </c>
      <c r="D65" s="33" t="s">
        <v>323</v>
      </c>
      <c r="E65" s="33" t="s">
        <v>85</v>
      </c>
      <c r="F65" s="33" t="s">
        <v>85</v>
      </c>
      <c r="G65" s="33" t="s">
        <v>85</v>
      </c>
      <c r="H65" s="34" t="s">
        <v>88</v>
      </c>
      <c r="I65" s="35">
        <v>1500</v>
      </c>
      <c r="J65" s="60"/>
      <c r="K65" s="11">
        <v>1</v>
      </c>
      <c r="L65" s="36"/>
      <c r="M65" s="37"/>
      <c r="N65" s="38">
        <f>IF(M65&gt;0,ROUND(L65/M65,4),0)</f>
        <v>0</v>
      </c>
      <c r="O65" s="39"/>
      <c r="P65" s="40"/>
      <c r="Q65" s="38">
        <f>ROUND(ROUND(N65,4)*(1-O65),4)</f>
        <v>0</v>
      </c>
      <c r="R65" s="38">
        <f>ROUND(ROUND(Q65,4)*(1+P65),4)</f>
        <v>0</v>
      </c>
      <c r="S65" s="38">
        <f>ROUND($I65*Q65,4)</f>
        <v>0</v>
      </c>
      <c r="T65" s="38">
        <f>ROUND($I65*R65,4)</f>
        <v>0</v>
      </c>
      <c r="U65" s="41"/>
      <c r="V65" s="41"/>
      <c r="W65" s="41"/>
      <c r="X65" s="41"/>
      <c r="Y65" s="42"/>
    </row>
    <row r="66" spans="1:25" ht="38.25" x14ac:dyDescent="0.25">
      <c r="A66" s="56" t="s">
        <v>85</v>
      </c>
      <c r="B66" s="11">
        <v>4</v>
      </c>
      <c r="C66" s="33" t="s">
        <v>324</v>
      </c>
      <c r="D66" s="33" t="s">
        <v>325</v>
      </c>
      <c r="E66" s="33" t="s">
        <v>321</v>
      </c>
      <c r="F66" s="33" t="s">
        <v>85</v>
      </c>
      <c r="G66" s="33" t="s">
        <v>85</v>
      </c>
      <c r="H66" s="34" t="s">
        <v>88</v>
      </c>
      <c r="I66" s="35">
        <v>1500</v>
      </c>
      <c r="J66" s="60"/>
      <c r="K66" s="11">
        <v>1</v>
      </c>
      <c r="L66" s="36"/>
      <c r="M66" s="37"/>
      <c r="N66" s="38">
        <f>IF(M66&gt;0,ROUND(L66/M66,4),0)</f>
        <v>0</v>
      </c>
      <c r="O66" s="39"/>
      <c r="P66" s="40"/>
      <c r="Q66" s="38">
        <f>ROUND(ROUND(N66,4)*(1-O66),4)</f>
        <v>0</v>
      </c>
      <c r="R66" s="38">
        <f>ROUND(ROUND(Q66,4)*(1+P66),4)</f>
        <v>0</v>
      </c>
      <c r="S66" s="38">
        <f>ROUND($I66*Q66,4)</f>
        <v>0</v>
      </c>
      <c r="T66" s="38">
        <f>ROUND($I66*R66,4)</f>
        <v>0</v>
      </c>
      <c r="U66" s="41"/>
      <c r="V66" s="41"/>
      <c r="W66" s="41"/>
      <c r="X66" s="41"/>
      <c r="Y66" s="42"/>
    </row>
    <row r="67" spans="1:25" ht="38.25" x14ac:dyDescent="0.25">
      <c r="A67" s="56" t="s">
        <v>85</v>
      </c>
      <c r="B67" s="11">
        <v>5</v>
      </c>
      <c r="C67" s="33" t="s">
        <v>326</v>
      </c>
      <c r="D67" s="33" t="s">
        <v>327</v>
      </c>
      <c r="E67" s="33" t="s">
        <v>328</v>
      </c>
      <c r="F67" s="33" t="s">
        <v>85</v>
      </c>
      <c r="G67" s="33" t="s">
        <v>85</v>
      </c>
      <c r="H67" s="34" t="s">
        <v>88</v>
      </c>
      <c r="I67" s="35">
        <v>1500</v>
      </c>
      <c r="J67" s="60"/>
      <c r="K67" s="11">
        <v>1</v>
      </c>
      <c r="L67" s="36"/>
      <c r="M67" s="37"/>
      <c r="N67" s="38">
        <f>IF(M67&gt;0,ROUND(L67/M67,4),0)</f>
        <v>0</v>
      </c>
      <c r="O67" s="39"/>
      <c r="P67" s="40"/>
      <c r="Q67" s="38">
        <f>ROUND(ROUND(N67,4)*(1-O67),4)</f>
        <v>0</v>
      </c>
      <c r="R67" s="38">
        <f>ROUND(ROUND(Q67,4)*(1+P67),4)</f>
        <v>0</v>
      </c>
      <c r="S67" s="38">
        <f>ROUND($I67*Q67,4)</f>
        <v>0</v>
      </c>
      <c r="T67" s="38">
        <f>ROUND($I67*R67,4)</f>
        <v>0</v>
      </c>
      <c r="U67" s="41"/>
      <c r="V67" s="41"/>
      <c r="W67" s="41"/>
      <c r="X67" s="41"/>
      <c r="Y67" s="42"/>
    </row>
    <row r="68" spans="1:25" ht="38.25" x14ac:dyDescent="0.25">
      <c r="A68" s="56" t="s">
        <v>85</v>
      </c>
      <c r="B68" s="11">
        <v>6</v>
      </c>
      <c r="C68" s="33" t="s">
        <v>329</v>
      </c>
      <c r="D68" s="33" t="s">
        <v>330</v>
      </c>
      <c r="E68" s="33" t="s">
        <v>328</v>
      </c>
      <c r="F68" s="33" t="s">
        <v>85</v>
      </c>
      <c r="G68" s="33" t="s">
        <v>85</v>
      </c>
      <c r="H68" s="34" t="s">
        <v>88</v>
      </c>
      <c r="I68" s="35">
        <v>1500</v>
      </c>
      <c r="J68" s="60"/>
      <c r="K68" s="11">
        <v>1</v>
      </c>
      <c r="L68" s="36"/>
      <c r="M68" s="37"/>
      <c r="N68" s="38">
        <f>IF(M68&gt;0,ROUND(L68/M68,4),0)</f>
        <v>0</v>
      </c>
      <c r="O68" s="39"/>
      <c r="P68" s="40"/>
      <c r="Q68" s="38">
        <f>ROUND(ROUND(N68,4)*(1-O68),4)</f>
        <v>0</v>
      </c>
      <c r="R68" s="38">
        <f>ROUND(ROUND(Q68,4)*(1+P68),4)</f>
        <v>0</v>
      </c>
      <c r="S68" s="38">
        <f>ROUND($I68*Q68,4)</f>
        <v>0</v>
      </c>
      <c r="T68" s="38">
        <f>ROUND($I68*R68,4)</f>
        <v>0</v>
      </c>
      <c r="U68" s="41"/>
      <c r="V68" s="41"/>
      <c r="W68" s="41"/>
      <c r="X68" s="41"/>
      <c r="Y68" s="42"/>
    </row>
    <row r="69" spans="1:25" ht="38.25" x14ac:dyDescent="0.25">
      <c r="A69" s="56" t="s">
        <v>85</v>
      </c>
      <c r="B69" s="11">
        <v>7</v>
      </c>
      <c r="C69" s="33" t="s">
        <v>331</v>
      </c>
      <c r="D69" s="33" t="s">
        <v>332</v>
      </c>
      <c r="E69" s="33" t="s">
        <v>328</v>
      </c>
      <c r="F69" s="33" t="s">
        <v>85</v>
      </c>
      <c r="G69" s="33" t="s">
        <v>85</v>
      </c>
      <c r="H69" s="34" t="s">
        <v>88</v>
      </c>
      <c r="I69" s="35">
        <v>1500</v>
      </c>
      <c r="J69" s="60"/>
      <c r="K69" s="11">
        <v>1</v>
      </c>
      <c r="L69" s="36"/>
      <c r="M69" s="37"/>
      <c r="N69" s="38">
        <f>IF(M69&gt;0,ROUND(L69/M69,4),0)</f>
        <v>0</v>
      </c>
      <c r="O69" s="39"/>
      <c r="P69" s="40"/>
      <c r="Q69" s="38">
        <f>ROUND(ROUND(N69,4)*(1-O69),4)</f>
        <v>0</v>
      </c>
      <c r="R69" s="38">
        <f>ROUND(ROUND(Q69,4)*(1+P69),4)</f>
        <v>0</v>
      </c>
      <c r="S69" s="38">
        <f>ROUND($I69*Q69,4)</f>
        <v>0</v>
      </c>
      <c r="T69" s="38">
        <f>ROUND($I69*R69,4)</f>
        <v>0</v>
      </c>
      <c r="U69" s="41"/>
      <c r="V69" s="41"/>
      <c r="W69" s="41"/>
      <c r="X69" s="41"/>
      <c r="Y69" s="42"/>
    </row>
    <row r="70" spans="1:25" ht="38.25" x14ac:dyDescent="0.25">
      <c r="A70" s="56" t="s">
        <v>85</v>
      </c>
      <c r="B70" s="11">
        <v>8</v>
      </c>
      <c r="C70" s="33" t="s">
        <v>333</v>
      </c>
      <c r="D70" s="33" t="s">
        <v>85</v>
      </c>
      <c r="E70" s="33" t="s">
        <v>328</v>
      </c>
      <c r="F70" s="33" t="s">
        <v>85</v>
      </c>
      <c r="G70" s="33" t="s">
        <v>85</v>
      </c>
      <c r="H70" s="34" t="s">
        <v>88</v>
      </c>
      <c r="I70" s="35">
        <v>1500</v>
      </c>
      <c r="J70" s="60"/>
      <c r="K70" s="11">
        <v>1</v>
      </c>
      <c r="L70" s="36"/>
      <c r="M70" s="37"/>
      <c r="N70" s="38">
        <f>IF(M70&gt;0,ROUND(L70/M70,4),0)</f>
        <v>0</v>
      </c>
      <c r="O70" s="39"/>
      <c r="P70" s="40"/>
      <c r="Q70" s="38">
        <f>ROUND(ROUND(N70,4)*(1-O70),4)</f>
        <v>0</v>
      </c>
      <c r="R70" s="38">
        <f>ROUND(ROUND(Q70,4)*(1+P70),4)</f>
        <v>0</v>
      </c>
      <c r="S70" s="38">
        <f>ROUND($I70*Q70,4)</f>
        <v>0</v>
      </c>
      <c r="T70" s="38">
        <f>ROUND($I70*R70,4)</f>
        <v>0</v>
      </c>
      <c r="U70" s="41"/>
      <c r="V70" s="41"/>
      <c r="W70" s="41"/>
      <c r="X70" s="41"/>
      <c r="Y70" s="42"/>
    </row>
    <row r="71" spans="1:25" x14ac:dyDescent="0.25">
      <c r="A71" s="56" t="s">
        <v>85</v>
      </c>
      <c r="B71" s="11">
        <v>9</v>
      </c>
      <c r="C71" s="33" t="s">
        <v>334</v>
      </c>
      <c r="D71" s="33" t="s">
        <v>335</v>
      </c>
      <c r="E71" s="33" t="s">
        <v>85</v>
      </c>
      <c r="F71" s="33" t="s">
        <v>85</v>
      </c>
      <c r="G71" s="33" t="s">
        <v>85</v>
      </c>
      <c r="H71" s="34" t="s">
        <v>88</v>
      </c>
      <c r="I71" s="35">
        <v>1500</v>
      </c>
      <c r="J71" s="60"/>
      <c r="K71" s="11">
        <v>1</v>
      </c>
      <c r="L71" s="36"/>
      <c r="M71" s="37"/>
      <c r="N71" s="38">
        <f>IF(M71&gt;0,ROUND(L71/M71,4),0)</f>
        <v>0</v>
      </c>
      <c r="O71" s="39"/>
      <c r="P71" s="40"/>
      <c r="Q71" s="38">
        <f>ROUND(ROUND(N71,4)*(1-O71),4)</f>
        <v>0</v>
      </c>
      <c r="R71" s="38">
        <f>ROUND(ROUND(Q71,4)*(1+P71),4)</f>
        <v>0</v>
      </c>
      <c r="S71" s="38">
        <f>ROUND($I71*Q71,4)</f>
        <v>0</v>
      </c>
      <c r="T71" s="38">
        <f>ROUND($I71*R71,4)</f>
        <v>0</v>
      </c>
      <c r="U71" s="41"/>
      <c r="V71" s="41"/>
      <c r="W71" s="41"/>
      <c r="X71" s="41"/>
      <c r="Y71" s="42"/>
    </row>
    <row r="72" spans="1:25" x14ac:dyDescent="0.25">
      <c r="A72" s="56" t="s">
        <v>85</v>
      </c>
      <c r="B72" s="11">
        <v>10</v>
      </c>
      <c r="C72" s="33" t="s">
        <v>336</v>
      </c>
      <c r="D72" s="33" t="s">
        <v>337</v>
      </c>
      <c r="E72" s="33" t="s">
        <v>85</v>
      </c>
      <c r="F72" s="33" t="s">
        <v>85</v>
      </c>
      <c r="G72" s="33" t="s">
        <v>85</v>
      </c>
      <c r="H72" s="34" t="s">
        <v>88</v>
      </c>
      <c r="I72" s="35">
        <v>1500</v>
      </c>
      <c r="J72" s="60"/>
      <c r="K72" s="11">
        <v>1</v>
      </c>
      <c r="L72" s="36"/>
      <c r="M72" s="37"/>
      <c r="N72" s="38">
        <f>IF(M72&gt;0,ROUND(L72/M72,4),0)</f>
        <v>0</v>
      </c>
      <c r="O72" s="39"/>
      <c r="P72" s="40"/>
      <c r="Q72" s="38">
        <f>ROUND(ROUND(N72,4)*(1-O72),4)</f>
        <v>0</v>
      </c>
      <c r="R72" s="38">
        <f>ROUND(ROUND(Q72,4)*(1+P72),4)</f>
        <v>0</v>
      </c>
      <c r="S72" s="38">
        <f>ROUND($I72*Q72,4)</f>
        <v>0</v>
      </c>
      <c r="T72" s="38">
        <f>ROUND($I72*R72,4)</f>
        <v>0</v>
      </c>
      <c r="U72" s="41"/>
      <c r="V72" s="41"/>
      <c r="W72" s="41"/>
      <c r="X72" s="41"/>
      <c r="Y72" s="42"/>
    </row>
    <row r="73" spans="1:25" x14ac:dyDescent="0.25">
      <c r="A73" s="56" t="s">
        <v>85</v>
      </c>
      <c r="B73" s="11">
        <v>11</v>
      </c>
      <c r="C73" s="33" t="s">
        <v>338</v>
      </c>
      <c r="D73" s="33" t="s">
        <v>339</v>
      </c>
      <c r="E73" s="33" t="s">
        <v>85</v>
      </c>
      <c r="F73" s="33" t="s">
        <v>85</v>
      </c>
      <c r="G73" s="33" t="s">
        <v>85</v>
      </c>
      <c r="H73" s="34" t="s">
        <v>88</v>
      </c>
      <c r="I73" s="35">
        <v>1500</v>
      </c>
      <c r="J73" s="60"/>
      <c r="K73" s="11">
        <v>1</v>
      </c>
      <c r="L73" s="36"/>
      <c r="M73" s="37"/>
      <c r="N73" s="38">
        <f>IF(M73&gt;0,ROUND(L73/M73,4),0)</f>
        <v>0</v>
      </c>
      <c r="O73" s="39"/>
      <c r="P73" s="40"/>
      <c r="Q73" s="38">
        <f>ROUND(ROUND(N73,4)*(1-O73),4)</f>
        <v>0</v>
      </c>
      <c r="R73" s="38">
        <f>ROUND(ROUND(Q73,4)*(1+P73),4)</f>
        <v>0</v>
      </c>
      <c r="S73" s="38">
        <f>ROUND($I73*Q73,4)</f>
        <v>0</v>
      </c>
      <c r="T73" s="38">
        <f>ROUND($I73*R73,4)</f>
        <v>0</v>
      </c>
      <c r="U73" s="41"/>
      <c r="V73" s="41"/>
      <c r="W73" s="41"/>
      <c r="X73" s="41"/>
      <c r="Y73" s="42"/>
    </row>
    <row r="74" spans="1:25" ht="13.5" thickBot="1" x14ac:dyDescent="0.3">
      <c r="A74" s="57" t="s">
        <v>85</v>
      </c>
      <c r="B74" s="13">
        <v>12</v>
      </c>
      <c r="C74" s="43" t="s">
        <v>340</v>
      </c>
      <c r="D74" s="43" t="s">
        <v>341</v>
      </c>
      <c r="E74" s="43" t="s">
        <v>85</v>
      </c>
      <c r="F74" s="43" t="s">
        <v>85</v>
      </c>
      <c r="G74" s="43" t="s">
        <v>85</v>
      </c>
      <c r="H74" s="44" t="s">
        <v>88</v>
      </c>
      <c r="I74" s="45">
        <v>1500</v>
      </c>
      <c r="J74" s="61"/>
      <c r="K74" s="13">
        <v>1</v>
      </c>
      <c r="L74" s="46"/>
      <c r="M74" s="47"/>
      <c r="N74" s="48">
        <f>IF(M74&gt;0,ROUND(L74/M74,4),0)</f>
        <v>0</v>
      </c>
      <c r="O74" s="49"/>
      <c r="P74" s="50"/>
      <c r="Q74" s="48">
        <f>ROUND(ROUND(N74,4)*(1-O74),4)</f>
        <v>0</v>
      </c>
      <c r="R74" s="48">
        <f>ROUND(ROUND(Q74,4)*(1+P74),4)</f>
        <v>0</v>
      </c>
      <c r="S74" s="48">
        <f>ROUND($I74*Q74,4)</f>
        <v>0</v>
      </c>
      <c r="T74" s="48">
        <f>ROUND($I74*R74,4)</f>
        <v>0</v>
      </c>
      <c r="U74" s="51"/>
      <c r="V74" s="51"/>
      <c r="W74" s="51"/>
      <c r="X74" s="51"/>
      <c r="Y74" s="52"/>
    </row>
    <row r="75" spans="1:25" ht="13.5" thickBot="1" x14ac:dyDescent="0.3">
      <c r="R75" s="62" t="s">
        <v>102</v>
      </c>
      <c r="S75" s="63">
        <f>SUM(S63:S74)</f>
        <v>0</v>
      </c>
      <c r="T75" s="64">
        <f>SUM(T63:T74)</f>
        <v>0</v>
      </c>
    </row>
    <row r="77" spans="1:25" ht="13.5" thickBot="1" x14ac:dyDescent="0.3"/>
    <row r="78" spans="1:25" ht="13.5" thickBot="1" x14ac:dyDescent="0.3">
      <c r="A78" s="53" t="s">
        <v>55</v>
      </c>
      <c r="B78" s="58" t="s">
        <v>151</v>
      </c>
      <c r="C78" s="19" t="s">
        <v>342</v>
      </c>
      <c r="D78" s="19"/>
      <c r="E78" s="19"/>
      <c r="F78" s="19"/>
      <c r="G78" s="19"/>
      <c r="H78" s="19" t="s">
        <v>113</v>
      </c>
      <c r="I78" s="19"/>
      <c r="J78" s="8"/>
      <c r="K78" s="7"/>
      <c r="L78" s="19" t="s">
        <v>343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8"/>
    </row>
    <row r="79" spans="1:25" ht="51.75" thickBot="1" x14ac:dyDescent="0.3">
      <c r="A79" s="54" t="s">
        <v>60</v>
      </c>
      <c r="B79" s="20" t="s">
        <v>61</v>
      </c>
      <c r="C79" s="21" t="s">
        <v>62</v>
      </c>
      <c r="D79" s="21" t="s">
        <v>63</v>
      </c>
      <c r="E79" s="21" t="s">
        <v>64</v>
      </c>
      <c r="F79" s="21" t="s">
        <v>65</v>
      </c>
      <c r="G79" s="21" t="s">
        <v>66</v>
      </c>
      <c r="H79" s="21" t="s">
        <v>67</v>
      </c>
      <c r="I79" s="21" t="s">
        <v>68</v>
      </c>
      <c r="J79" s="22" t="s">
        <v>69</v>
      </c>
      <c r="K79" s="20" t="s">
        <v>70</v>
      </c>
      <c r="L79" s="21" t="s">
        <v>71</v>
      </c>
      <c r="M79" s="21" t="s">
        <v>72</v>
      </c>
      <c r="N79" s="21" t="s">
        <v>73</v>
      </c>
      <c r="O79" s="21" t="s">
        <v>74</v>
      </c>
      <c r="P79" s="21" t="s">
        <v>75</v>
      </c>
      <c r="Q79" s="21" t="s">
        <v>76</v>
      </c>
      <c r="R79" s="21" t="s">
        <v>77</v>
      </c>
      <c r="S79" s="21" t="s">
        <v>78</v>
      </c>
      <c r="T79" s="21" t="s">
        <v>79</v>
      </c>
      <c r="U79" s="21" t="s">
        <v>80</v>
      </c>
      <c r="V79" s="21" t="s">
        <v>81</v>
      </c>
      <c r="W79" s="21" t="s">
        <v>82</v>
      </c>
      <c r="X79" s="21" t="s">
        <v>83</v>
      </c>
      <c r="Y79" s="22" t="s">
        <v>84</v>
      </c>
    </row>
    <row r="80" spans="1:25" x14ac:dyDescent="0.25">
      <c r="A80" s="55" t="s">
        <v>85</v>
      </c>
      <c r="B80" s="9">
        <v>1</v>
      </c>
      <c r="C80" s="23" t="s">
        <v>344</v>
      </c>
      <c r="D80" s="23" t="s">
        <v>345</v>
      </c>
      <c r="E80" s="23" t="s">
        <v>85</v>
      </c>
      <c r="F80" s="23" t="s">
        <v>85</v>
      </c>
      <c r="G80" s="23" t="s">
        <v>85</v>
      </c>
      <c r="H80" s="24" t="s">
        <v>88</v>
      </c>
      <c r="I80" s="25">
        <v>3000</v>
      </c>
      <c r="J80" s="59"/>
      <c r="K80" s="9">
        <v>1</v>
      </c>
      <c r="L80" s="26"/>
      <c r="M80" s="27"/>
      <c r="N80" s="28">
        <f>IF(M80&gt;0,ROUND(L80/M80,4),0)</f>
        <v>0</v>
      </c>
      <c r="O80" s="29"/>
      <c r="P80" s="30"/>
      <c r="Q80" s="28">
        <f>ROUND(ROUND(N80,4)*(1-O80),4)</f>
        <v>0</v>
      </c>
      <c r="R80" s="28">
        <f>ROUND(ROUND(Q80,4)*(1+P80),4)</f>
        <v>0</v>
      </c>
      <c r="S80" s="28">
        <f>ROUND($I80*Q80,4)</f>
        <v>0</v>
      </c>
      <c r="T80" s="28">
        <f>ROUND($I80*R80,4)</f>
        <v>0</v>
      </c>
      <c r="U80" s="31"/>
      <c r="V80" s="31"/>
      <c r="W80" s="31"/>
      <c r="X80" s="31"/>
      <c r="Y80" s="32"/>
    </row>
    <row r="81" spans="1:25" ht="13.5" thickBot="1" x14ac:dyDescent="0.3">
      <c r="A81" s="57" t="s">
        <v>85</v>
      </c>
      <c r="B81" s="13">
        <v>2</v>
      </c>
      <c r="C81" s="43" t="s">
        <v>346</v>
      </c>
      <c r="D81" s="43" t="s">
        <v>347</v>
      </c>
      <c r="E81" s="43" t="s">
        <v>85</v>
      </c>
      <c r="F81" s="43" t="s">
        <v>85</v>
      </c>
      <c r="G81" s="43" t="s">
        <v>85</v>
      </c>
      <c r="H81" s="44" t="s">
        <v>88</v>
      </c>
      <c r="I81" s="45">
        <v>4500</v>
      </c>
      <c r="J81" s="61"/>
      <c r="K81" s="13">
        <v>1</v>
      </c>
      <c r="L81" s="46"/>
      <c r="M81" s="47"/>
      <c r="N81" s="48">
        <f>IF(M81&gt;0,ROUND(L81/M81,4),0)</f>
        <v>0</v>
      </c>
      <c r="O81" s="49"/>
      <c r="P81" s="50"/>
      <c r="Q81" s="48">
        <f>ROUND(ROUND(N81,4)*(1-O81),4)</f>
        <v>0</v>
      </c>
      <c r="R81" s="48">
        <f>ROUND(ROUND(Q81,4)*(1+P81),4)</f>
        <v>0</v>
      </c>
      <c r="S81" s="48">
        <f>ROUND($I81*Q81,4)</f>
        <v>0</v>
      </c>
      <c r="T81" s="48">
        <f>ROUND($I81*R81,4)</f>
        <v>0</v>
      </c>
      <c r="U81" s="51"/>
      <c r="V81" s="51"/>
      <c r="W81" s="51"/>
      <c r="X81" s="51"/>
      <c r="Y81" s="52"/>
    </row>
    <row r="82" spans="1:25" ht="13.5" thickBot="1" x14ac:dyDescent="0.3">
      <c r="R82" s="62" t="s">
        <v>102</v>
      </c>
      <c r="S82" s="63">
        <f>SUM(S80:S81)</f>
        <v>0</v>
      </c>
      <c r="T82" s="64">
        <f>SUM(T80:T81)</f>
        <v>0</v>
      </c>
    </row>
    <row r="84" spans="1:25" ht="13.5" thickBot="1" x14ac:dyDescent="0.3"/>
    <row r="85" spans="1:25" ht="13.5" thickBot="1" x14ac:dyDescent="0.3">
      <c r="A85" s="53" t="s">
        <v>55</v>
      </c>
      <c r="B85" s="58" t="s">
        <v>205</v>
      </c>
      <c r="C85" s="19" t="s">
        <v>348</v>
      </c>
      <c r="D85" s="19"/>
      <c r="E85" s="19"/>
      <c r="F85" s="19"/>
      <c r="G85" s="19"/>
      <c r="H85" s="19" t="s">
        <v>113</v>
      </c>
      <c r="I85" s="19"/>
      <c r="J85" s="8"/>
      <c r="K85" s="7"/>
      <c r="L85" s="19" t="s">
        <v>349</v>
      </c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8"/>
    </row>
    <row r="86" spans="1:25" ht="51.75" thickBot="1" x14ac:dyDescent="0.3">
      <c r="A86" s="54" t="s">
        <v>60</v>
      </c>
      <c r="B86" s="20" t="s">
        <v>61</v>
      </c>
      <c r="C86" s="21" t="s">
        <v>62</v>
      </c>
      <c r="D86" s="21" t="s">
        <v>63</v>
      </c>
      <c r="E86" s="21" t="s">
        <v>64</v>
      </c>
      <c r="F86" s="21" t="s">
        <v>65</v>
      </c>
      <c r="G86" s="21" t="s">
        <v>66</v>
      </c>
      <c r="H86" s="21" t="s">
        <v>67</v>
      </c>
      <c r="I86" s="21" t="s">
        <v>68</v>
      </c>
      <c r="J86" s="22" t="s">
        <v>69</v>
      </c>
      <c r="K86" s="20" t="s">
        <v>70</v>
      </c>
      <c r="L86" s="21" t="s">
        <v>71</v>
      </c>
      <c r="M86" s="21" t="s">
        <v>72</v>
      </c>
      <c r="N86" s="21" t="s">
        <v>73</v>
      </c>
      <c r="O86" s="21" t="s">
        <v>74</v>
      </c>
      <c r="P86" s="21" t="s">
        <v>75</v>
      </c>
      <c r="Q86" s="21" t="s">
        <v>76</v>
      </c>
      <c r="R86" s="21" t="s">
        <v>77</v>
      </c>
      <c r="S86" s="21" t="s">
        <v>78</v>
      </c>
      <c r="T86" s="21" t="s">
        <v>79</v>
      </c>
      <c r="U86" s="21" t="s">
        <v>80</v>
      </c>
      <c r="V86" s="21" t="s">
        <v>81</v>
      </c>
      <c r="W86" s="21" t="s">
        <v>82</v>
      </c>
      <c r="X86" s="21" t="s">
        <v>83</v>
      </c>
      <c r="Y86" s="22" t="s">
        <v>84</v>
      </c>
    </row>
    <row r="87" spans="1:25" ht="38.25" x14ac:dyDescent="0.25">
      <c r="A87" s="55" t="s">
        <v>85</v>
      </c>
      <c r="B87" s="9">
        <v>1</v>
      </c>
      <c r="C87" s="23" t="s">
        <v>350</v>
      </c>
      <c r="D87" s="23" t="s">
        <v>351</v>
      </c>
      <c r="E87" s="23" t="s">
        <v>352</v>
      </c>
      <c r="F87" s="23" t="s">
        <v>85</v>
      </c>
      <c r="G87" s="23" t="s">
        <v>85</v>
      </c>
      <c r="H87" s="24" t="s">
        <v>353</v>
      </c>
      <c r="I87" s="25">
        <v>191250</v>
      </c>
      <c r="J87" s="59"/>
      <c r="K87" s="9">
        <v>1</v>
      </c>
      <c r="L87" s="26"/>
      <c r="M87" s="27"/>
      <c r="N87" s="28">
        <f>IF(M87&gt;0,ROUND(L87/M87,4),0)</f>
        <v>0</v>
      </c>
      <c r="O87" s="29"/>
      <c r="P87" s="30"/>
      <c r="Q87" s="28">
        <f>ROUND(ROUND(N87,4)*(1-O87),4)</f>
        <v>0</v>
      </c>
      <c r="R87" s="28">
        <f>ROUND(ROUND(Q87,4)*(1+P87),4)</f>
        <v>0</v>
      </c>
      <c r="S87" s="28">
        <f>ROUND($I87*Q87,4)</f>
        <v>0</v>
      </c>
      <c r="T87" s="28">
        <f>ROUND($I87*R87,4)</f>
        <v>0</v>
      </c>
      <c r="U87" s="31"/>
      <c r="V87" s="31"/>
      <c r="W87" s="31"/>
      <c r="X87" s="31"/>
      <c r="Y87" s="32"/>
    </row>
    <row r="88" spans="1:25" ht="38.25" x14ac:dyDescent="0.25">
      <c r="A88" s="56" t="s">
        <v>85</v>
      </c>
      <c r="B88" s="11">
        <v>2</v>
      </c>
      <c r="C88" s="33" t="s">
        <v>354</v>
      </c>
      <c r="D88" s="33" t="s">
        <v>355</v>
      </c>
      <c r="E88" s="33" t="s">
        <v>356</v>
      </c>
      <c r="F88" s="33" t="s">
        <v>85</v>
      </c>
      <c r="G88" s="33" t="s">
        <v>85</v>
      </c>
      <c r="H88" s="34" t="s">
        <v>353</v>
      </c>
      <c r="I88" s="35">
        <v>9000</v>
      </c>
      <c r="J88" s="60"/>
      <c r="K88" s="11">
        <v>1</v>
      </c>
      <c r="L88" s="36"/>
      <c r="M88" s="37"/>
      <c r="N88" s="38">
        <f>IF(M88&gt;0,ROUND(L88/M88,4),0)</f>
        <v>0</v>
      </c>
      <c r="O88" s="39"/>
      <c r="P88" s="40"/>
      <c r="Q88" s="38">
        <f>ROUND(ROUND(N88,4)*(1-O88),4)</f>
        <v>0</v>
      </c>
      <c r="R88" s="38">
        <f>ROUND(ROUND(Q88,4)*(1+P88),4)</f>
        <v>0</v>
      </c>
      <c r="S88" s="38">
        <f>ROUND($I88*Q88,4)</f>
        <v>0</v>
      </c>
      <c r="T88" s="38">
        <f>ROUND($I88*R88,4)</f>
        <v>0</v>
      </c>
      <c r="U88" s="41"/>
      <c r="V88" s="41"/>
      <c r="W88" s="41"/>
      <c r="X88" s="41"/>
      <c r="Y88" s="42"/>
    </row>
    <row r="89" spans="1:25" x14ac:dyDescent="0.25">
      <c r="A89" s="56" t="s">
        <v>85</v>
      </c>
      <c r="B89" s="11">
        <v>3</v>
      </c>
      <c r="C89" s="33" t="s">
        <v>357</v>
      </c>
      <c r="D89" s="33" t="s">
        <v>358</v>
      </c>
      <c r="E89" s="33" t="s">
        <v>85</v>
      </c>
      <c r="F89" s="33" t="s">
        <v>85</v>
      </c>
      <c r="G89" s="33" t="s">
        <v>85</v>
      </c>
      <c r="H89" s="34" t="s">
        <v>353</v>
      </c>
      <c r="I89" s="35">
        <v>11500</v>
      </c>
      <c r="J89" s="60"/>
      <c r="K89" s="11">
        <v>1</v>
      </c>
      <c r="L89" s="36"/>
      <c r="M89" s="37"/>
      <c r="N89" s="38">
        <f>IF(M89&gt;0,ROUND(L89/M89,4),0)</f>
        <v>0</v>
      </c>
      <c r="O89" s="39"/>
      <c r="P89" s="40"/>
      <c r="Q89" s="38">
        <f>ROUND(ROUND(N89,4)*(1-O89),4)</f>
        <v>0</v>
      </c>
      <c r="R89" s="38">
        <f>ROUND(ROUND(Q89,4)*(1+P89),4)</f>
        <v>0</v>
      </c>
      <c r="S89" s="38">
        <f>ROUND($I89*Q89,4)</f>
        <v>0</v>
      </c>
      <c r="T89" s="38">
        <f>ROUND($I89*R89,4)</f>
        <v>0</v>
      </c>
      <c r="U89" s="41"/>
      <c r="V89" s="41"/>
      <c r="W89" s="41"/>
      <c r="X89" s="41"/>
      <c r="Y89" s="42"/>
    </row>
    <row r="90" spans="1:25" x14ac:dyDescent="0.25">
      <c r="A90" s="56" t="s">
        <v>85</v>
      </c>
      <c r="B90" s="11">
        <v>4</v>
      </c>
      <c r="C90" s="33" t="s">
        <v>359</v>
      </c>
      <c r="D90" s="33" t="s">
        <v>358</v>
      </c>
      <c r="E90" s="33" t="s">
        <v>85</v>
      </c>
      <c r="F90" s="33" t="s">
        <v>85</v>
      </c>
      <c r="G90" s="33" t="s">
        <v>85</v>
      </c>
      <c r="H90" s="34" t="s">
        <v>353</v>
      </c>
      <c r="I90" s="35">
        <v>4000</v>
      </c>
      <c r="J90" s="60"/>
      <c r="K90" s="11">
        <v>1</v>
      </c>
      <c r="L90" s="36"/>
      <c r="M90" s="37"/>
      <c r="N90" s="38">
        <f>IF(M90&gt;0,ROUND(L90/M90,4),0)</f>
        <v>0</v>
      </c>
      <c r="O90" s="39"/>
      <c r="P90" s="40"/>
      <c r="Q90" s="38">
        <f>ROUND(ROUND(N90,4)*(1-O90),4)</f>
        <v>0</v>
      </c>
      <c r="R90" s="38">
        <f>ROUND(ROUND(Q90,4)*(1+P90),4)</f>
        <v>0</v>
      </c>
      <c r="S90" s="38">
        <f>ROUND($I90*Q90,4)</f>
        <v>0</v>
      </c>
      <c r="T90" s="38">
        <f>ROUND($I90*R90,4)</f>
        <v>0</v>
      </c>
      <c r="U90" s="41"/>
      <c r="V90" s="41"/>
      <c r="W90" s="41"/>
      <c r="X90" s="41"/>
      <c r="Y90" s="42"/>
    </row>
    <row r="91" spans="1:25" ht="38.25" x14ac:dyDescent="0.25">
      <c r="A91" s="56" t="s">
        <v>85</v>
      </c>
      <c r="B91" s="11">
        <v>5</v>
      </c>
      <c r="C91" s="33" t="s">
        <v>360</v>
      </c>
      <c r="D91" s="33" t="s">
        <v>361</v>
      </c>
      <c r="E91" s="33" t="s">
        <v>362</v>
      </c>
      <c r="F91" s="33" t="s">
        <v>85</v>
      </c>
      <c r="G91" s="33" t="s">
        <v>85</v>
      </c>
      <c r="H91" s="34" t="s">
        <v>353</v>
      </c>
      <c r="I91" s="35">
        <v>750</v>
      </c>
      <c r="J91" s="60"/>
      <c r="K91" s="11">
        <v>1</v>
      </c>
      <c r="L91" s="36"/>
      <c r="M91" s="37"/>
      <c r="N91" s="38">
        <f>IF(M91&gt;0,ROUND(L91/M91,4),0)</f>
        <v>0</v>
      </c>
      <c r="O91" s="39"/>
      <c r="P91" s="40"/>
      <c r="Q91" s="38">
        <f>ROUND(ROUND(N91,4)*(1-O91),4)</f>
        <v>0</v>
      </c>
      <c r="R91" s="38">
        <f>ROUND(ROUND(Q91,4)*(1+P91),4)</f>
        <v>0</v>
      </c>
      <c r="S91" s="38">
        <f>ROUND($I91*Q91,4)</f>
        <v>0</v>
      </c>
      <c r="T91" s="38">
        <f>ROUND($I91*R91,4)</f>
        <v>0</v>
      </c>
      <c r="U91" s="41"/>
      <c r="V91" s="41"/>
      <c r="W91" s="41"/>
      <c r="X91" s="41"/>
      <c r="Y91" s="42"/>
    </row>
    <row r="92" spans="1:25" ht="39" thickBot="1" x14ac:dyDescent="0.3">
      <c r="A92" s="57" t="s">
        <v>85</v>
      </c>
      <c r="B92" s="13">
        <v>6</v>
      </c>
      <c r="C92" s="43" t="s">
        <v>363</v>
      </c>
      <c r="D92" s="43" t="s">
        <v>361</v>
      </c>
      <c r="E92" s="43" t="s">
        <v>362</v>
      </c>
      <c r="F92" s="43" t="s">
        <v>85</v>
      </c>
      <c r="G92" s="43" t="s">
        <v>85</v>
      </c>
      <c r="H92" s="44" t="s">
        <v>364</v>
      </c>
      <c r="I92" s="45">
        <v>750</v>
      </c>
      <c r="J92" s="61"/>
      <c r="K92" s="13">
        <v>1</v>
      </c>
      <c r="L92" s="46"/>
      <c r="M92" s="47"/>
      <c r="N92" s="48">
        <f>IF(M92&gt;0,ROUND(L92/M92,4),0)</f>
        <v>0</v>
      </c>
      <c r="O92" s="49"/>
      <c r="P92" s="50"/>
      <c r="Q92" s="48">
        <f>ROUND(ROUND(N92,4)*(1-O92),4)</f>
        <v>0</v>
      </c>
      <c r="R92" s="48">
        <f>ROUND(ROUND(Q92,4)*(1+P92),4)</f>
        <v>0</v>
      </c>
      <c r="S92" s="48">
        <f>ROUND($I92*Q92,4)</f>
        <v>0</v>
      </c>
      <c r="T92" s="48">
        <f>ROUND($I92*R92,4)</f>
        <v>0</v>
      </c>
      <c r="U92" s="51"/>
      <c r="V92" s="51"/>
      <c r="W92" s="51"/>
      <c r="X92" s="51"/>
      <c r="Y92" s="52"/>
    </row>
    <row r="93" spans="1:25" ht="13.5" thickBot="1" x14ac:dyDescent="0.3">
      <c r="R93" s="62" t="s">
        <v>102</v>
      </c>
      <c r="S93" s="63">
        <f>SUM(S87:S92)</f>
        <v>0</v>
      </c>
      <c r="T93" s="64">
        <f>SUM(T87:T92)</f>
        <v>0</v>
      </c>
    </row>
    <row r="95" spans="1:25" ht="13.5" thickBot="1" x14ac:dyDescent="0.3"/>
    <row r="96" spans="1:25" ht="13.5" thickBot="1" x14ac:dyDescent="0.3">
      <c r="A96" s="53" t="s">
        <v>55</v>
      </c>
      <c r="B96" s="58" t="s">
        <v>210</v>
      </c>
      <c r="C96" s="19" t="s">
        <v>365</v>
      </c>
      <c r="D96" s="19"/>
      <c r="E96" s="19"/>
      <c r="F96" s="19"/>
      <c r="G96" s="19"/>
      <c r="H96" s="19" t="s">
        <v>113</v>
      </c>
      <c r="I96" s="19"/>
      <c r="J96" s="8"/>
      <c r="K96" s="7"/>
      <c r="L96" s="19" t="s">
        <v>366</v>
      </c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8"/>
    </row>
    <row r="97" spans="1:25" ht="51.75" thickBot="1" x14ac:dyDescent="0.3">
      <c r="A97" s="54" t="s">
        <v>60</v>
      </c>
      <c r="B97" s="20" t="s">
        <v>61</v>
      </c>
      <c r="C97" s="21" t="s">
        <v>62</v>
      </c>
      <c r="D97" s="21" t="s">
        <v>63</v>
      </c>
      <c r="E97" s="21" t="s">
        <v>64</v>
      </c>
      <c r="F97" s="21" t="s">
        <v>65</v>
      </c>
      <c r="G97" s="21" t="s">
        <v>66</v>
      </c>
      <c r="H97" s="21" t="s">
        <v>67</v>
      </c>
      <c r="I97" s="21" t="s">
        <v>68</v>
      </c>
      <c r="J97" s="22" t="s">
        <v>69</v>
      </c>
      <c r="K97" s="20" t="s">
        <v>70</v>
      </c>
      <c r="L97" s="21" t="s">
        <v>71</v>
      </c>
      <c r="M97" s="21" t="s">
        <v>72</v>
      </c>
      <c r="N97" s="21" t="s">
        <v>73</v>
      </c>
      <c r="O97" s="21" t="s">
        <v>74</v>
      </c>
      <c r="P97" s="21" t="s">
        <v>75</v>
      </c>
      <c r="Q97" s="21" t="s">
        <v>76</v>
      </c>
      <c r="R97" s="21" t="s">
        <v>77</v>
      </c>
      <c r="S97" s="21" t="s">
        <v>78</v>
      </c>
      <c r="T97" s="21" t="s">
        <v>79</v>
      </c>
      <c r="U97" s="21" t="s">
        <v>80</v>
      </c>
      <c r="V97" s="21" t="s">
        <v>81</v>
      </c>
      <c r="W97" s="21" t="s">
        <v>82</v>
      </c>
      <c r="X97" s="21" t="s">
        <v>83</v>
      </c>
      <c r="Y97" s="22" t="s">
        <v>84</v>
      </c>
    </row>
    <row r="98" spans="1:25" ht="25.5" x14ac:dyDescent="0.25">
      <c r="A98" s="55" t="s">
        <v>85</v>
      </c>
      <c r="B98" s="9">
        <v>1</v>
      </c>
      <c r="C98" s="23" t="s">
        <v>367</v>
      </c>
      <c r="D98" s="23" t="s">
        <v>368</v>
      </c>
      <c r="E98" s="23" t="s">
        <v>369</v>
      </c>
      <c r="F98" s="23" t="s">
        <v>85</v>
      </c>
      <c r="G98" s="23" t="s">
        <v>85</v>
      </c>
      <c r="H98" s="24" t="s">
        <v>88</v>
      </c>
      <c r="I98" s="25">
        <v>2100</v>
      </c>
      <c r="J98" s="59"/>
      <c r="K98" s="9">
        <v>1</v>
      </c>
      <c r="L98" s="26"/>
      <c r="M98" s="27"/>
      <c r="N98" s="28">
        <f>IF(M98&gt;0,ROUND(L98/M98,4),0)</f>
        <v>0</v>
      </c>
      <c r="O98" s="29"/>
      <c r="P98" s="30"/>
      <c r="Q98" s="28">
        <f>ROUND(ROUND(N98,4)*(1-O98),4)</f>
        <v>0</v>
      </c>
      <c r="R98" s="28">
        <f>ROUND(ROUND(Q98,4)*(1+P98),4)</f>
        <v>0</v>
      </c>
      <c r="S98" s="28">
        <f>ROUND($I98*Q98,4)</f>
        <v>0</v>
      </c>
      <c r="T98" s="28">
        <f>ROUND($I98*R98,4)</f>
        <v>0</v>
      </c>
      <c r="U98" s="31"/>
      <c r="V98" s="31"/>
      <c r="W98" s="31"/>
      <c r="X98" s="31"/>
      <c r="Y98" s="32"/>
    </row>
    <row r="99" spans="1:25" ht="25.5" x14ac:dyDescent="0.25">
      <c r="A99" s="56" t="s">
        <v>85</v>
      </c>
      <c r="B99" s="11">
        <v>2</v>
      </c>
      <c r="C99" s="33" t="s">
        <v>370</v>
      </c>
      <c r="D99" s="33" t="s">
        <v>371</v>
      </c>
      <c r="E99" s="33" t="s">
        <v>369</v>
      </c>
      <c r="F99" s="33" t="s">
        <v>85</v>
      </c>
      <c r="G99" s="33" t="s">
        <v>85</v>
      </c>
      <c r="H99" s="34" t="s">
        <v>88</v>
      </c>
      <c r="I99" s="35">
        <v>315</v>
      </c>
      <c r="J99" s="60"/>
      <c r="K99" s="11">
        <v>1</v>
      </c>
      <c r="L99" s="36"/>
      <c r="M99" s="37"/>
      <c r="N99" s="38">
        <f>IF(M99&gt;0,ROUND(L99/M99,4),0)</f>
        <v>0</v>
      </c>
      <c r="O99" s="39"/>
      <c r="P99" s="40"/>
      <c r="Q99" s="38">
        <f>ROUND(ROUND(N99,4)*(1-O99),4)</f>
        <v>0</v>
      </c>
      <c r="R99" s="38">
        <f>ROUND(ROUND(Q99,4)*(1+P99),4)</f>
        <v>0</v>
      </c>
      <c r="S99" s="38">
        <f>ROUND($I99*Q99,4)</f>
        <v>0</v>
      </c>
      <c r="T99" s="38">
        <f>ROUND($I99*R99,4)</f>
        <v>0</v>
      </c>
      <c r="U99" s="41"/>
      <c r="V99" s="41"/>
      <c r="W99" s="41"/>
      <c r="X99" s="41"/>
      <c r="Y99" s="42"/>
    </row>
    <row r="100" spans="1:25" ht="25.5" x14ac:dyDescent="0.25">
      <c r="A100" s="56" t="s">
        <v>85</v>
      </c>
      <c r="B100" s="11">
        <v>3</v>
      </c>
      <c r="C100" s="33" t="s">
        <v>372</v>
      </c>
      <c r="D100" s="33" t="s">
        <v>373</v>
      </c>
      <c r="E100" s="33" t="s">
        <v>374</v>
      </c>
      <c r="F100" s="33" t="s">
        <v>85</v>
      </c>
      <c r="G100" s="33" t="s">
        <v>85</v>
      </c>
      <c r="H100" s="34" t="s">
        <v>375</v>
      </c>
      <c r="I100" s="35">
        <v>555</v>
      </c>
      <c r="J100" s="60"/>
      <c r="K100" s="11">
        <v>1</v>
      </c>
      <c r="L100" s="36"/>
      <c r="M100" s="37"/>
      <c r="N100" s="38">
        <f>IF(M100&gt;0,ROUND(L100/M100,4),0)</f>
        <v>0</v>
      </c>
      <c r="O100" s="39"/>
      <c r="P100" s="40"/>
      <c r="Q100" s="38">
        <f>ROUND(ROUND(N100,4)*(1-O100),4)</f>
        <v>0</v>
      </c>
      <c r="R100" s="38">
        <f>ROUND(ROUND(Q100,4)*(1+P100),4)</f>
        <v>0</v>
      </c>
      <c r="S100" s="38">
        <f>ROUND($I100*Q100,4)</f>
        <v>0</v>
      </c>
      <c r="T100" s="38">
        <f>ROUND($I100*R100,4)</f>
        <v>0</v>
      </c>
      <c r="U100" s="41"/>
      <c r="V100" s="41"/>
      <c r="W100" s="41"/>
      <c r="X100" s="41"/>
      <c r="Y100" s="42"/>
    </row>
    <row r="101" spans="1:25" ht="25.5" x14ac:dyDescent="0.25">
      <c r="A101" s="56" t="s">
        <v>85</v>
      </c>
      <c r="B101" s="11">
        <v>4</v>
      </c>
      <c r="C101" s="33" t="s">
        <v>376</v>
      </c>
      <c r="D101" s="33" t="s">
        <v>371</v>
      </c>
      <c r="E101" s="33" t="s">
        <v>374</v>
      </c>
      <c r="F101" s="33" t="s">
        <v>85</v>
      </c>
      <c r="G101" s="33" t="s">
        <v>85</v>
      </c>
      <c r="H101" s="34" t="s">
        <v>88</v>
      </c>
      <c r="I101" s="35">
        <v>27900</v>
      </c>
      <c r="J101" s="60"/>
      <c r="K101" s="11">
        <v>1</v>
      </c>
      <c r="L101" s="36"/>
      <c r="M101" s="37"/>
      <c r="N101" s="38">
        <f>IF(M101&gt;0,ROUND(L101/M101,4),0)</f>
        <v>0</v>
      </c>
      <c r="O101" s="39"/>
      <c r="P101" s="40"/>
      <c r="Q101" s="38">
        <f>ROUND(ROUND(N101,4)*(1-O101),4)</f>
        <v>0</v>
      </c>
      <c r="R101" s="38">
        <f>ROUND(ROUND(Q101,4)*(1+P101),4)</f>
        <v>0</v>
      </c>
      <c r="S101" s="38">
        <f>ROUND($I101*Q101,4)</f>
        <v>0</v>
      </c>
      <c r="T101" s="38">
        <f>ROUND($I101*R101,4)</f>
        <v>0</v>
      </c>
      <c r="U101" s="41"/>
      <c r="V101" s="41"/>
      <c r="W101" s="41"/>
      <c r="X101" s="41"/>
      <c r="Y101" s="42"/>
    </row>
    <row r="102" spans="1:25" ht="26.25" thickBot="1" x14ac:dyDescent="0.3">
      <c r="A102" s="57" t="s">
        <v>85</v>
      </c>
      <c r="B102" s="13">
        <v>5</v>
      </c>
      <c r="C102" s="43" t="s">
        <v>377</v>
      </c>
      <c r="D102" s="43" t="s">
        <v>371</v>
      </c>
      <c r="E102" s="43" t="s">
        <v>374</v>
      </c>
      <c r="F102" s="43" t="s">
        <v>85</v>
      </c>
      <c r="G102" s="43" t="s">
        <v>85</v>
      </c>
      <c r="H102" s="44" t="s">
        <v>88</v>
      </c>
      <c r="I102" s="45">
        <v>15750</v>
      </c>
      <c r="J102" s="61"/>
      <c r="K102" s="13">
        <v>1</v>
      </c>
      <c r="L102" s="46"/>
      <c r="M102" s="47"/>
      <c r="N102" s="48">
        <f>IF(M102&gt;0,ROUND(L102/M102,4),0)</f>
        <v>0</v>
      </c>
      <c r="O102" s="49"/>
      <c r="P102" s="50"/>
      <c r="Q102" s="48">
        <f>ROUND(ROUND(N102,4)*(1-O102),4)</f>
        <v>0</v>
      </c>
      <c r="R102" s="48">
        <f>ROUND(ROUND(Q102,4)*(1+P102),4)</f>
        <v>0</v>
      </c>
      <c r="S102" s="48">
        <f>ROUND($I102*Q102,4)</f>
        <v>0</v>
      </c>
      <c r="T102" s="48">
        <f>ROUND($I102*R102,4)</f>
        <v>0</v>
      </c>
      <c r="U102" s="51"/>
      <c r="V102" s="51"/>
      <c r="W102" s="51"/>
      <c r="X102" s="51"/>
      <c r="Y102" s="52"/>
    </row>
    <row r="103" spans="1:25" ht="13.5" thickBot="1" x14ac:dyDescent="0.3">
      <c r="R103" s="62" t="s">
        <v>102</v>
      </c>
      <c r="S103" s="63">
        <f>SUM(S98:S102)</f>
        <v>0</v>
      </c>
      <c r="T103" s="64">
        <f>SUM(T98:T102)</f>
        <v>0</v>
      </c>
    </row>
    <row r="105" spans="1:25" ht="13.5" thickBot="1" x14ac:dyDescent="0.3"/>
    <row r="106" spans="1:25" ht="13.5" thickBot="1" x14ac:dyDescent="0.3">
      <c r="A106" s="53" t="s">
        <v>55</v>
      </c>
      <c r="B106" s="58" t="s">
        <v>215</v>
      </c>
      <c r="C106" s="19" t="s">
        <v>227</v>
      </c>
      <c r="D106" s="19"/>
      <c r="E106" s="19"/>
      <c r="F106" s="19"/>
      <c r="G106" s="19"/>
      <c r="H106" s="19" t="s">
        <v>113</v>
      </c>
      <c r="I106" s="19"/>
      <c r="J106" s="8"/>
      <c r="K106" s="7"/>
      <c r="L106" s="19" t="s">
        <v>228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8"/>
    </row>
    <row r="107" spans="1:25" ht="51.75" thickBot="1" x14ac:dyDescent="0.3">
      <c r="A107" s="54" t="s">
        <v>60</v>
      </c>
      <c r="B107" s="20" t="s">
        <v>61</v>
      </c>
      <c r="C107" s="21" t="s">
        <v>62</v>
      </c>
      <c r="D107" s="21" t="s">
        <v>63</v>
      </c>
      <c r="E107" s="21" t="s">
        <v>64</v>
      </c>
      <c r="F107" s="21" t="s">
        <v>65</v>
      </c>
      <c r="G107" s="21" t="s">
        <v>66</v>
      </c>
      <c r="H107" s="21" t="s">
        <v>67</v>
      </c>
      <c r="I107" s="21" t="s">
        <v>68</v>
      </c>
      <c r="J107" s="22" t="s">
        <v>69</v>
      </c>
      <c r="K107" s="20" t="s">
        <v>70</v>
      </c>
      <c r="L107" s="21" t="s">
        <v>71</v>
      </c>
      <c r="M107" s="21" t="s">
        <v>72</v>
      </c>
      <c r="N107" s="21" t="s">
        <v>73</v>
      </c>
      <c r="O107" s="21" t="s">
        <v>74</v>
      </c>
      <c r="P107" s="21" t="s">
        <v>75</v>
      </c>
      <c r="Q107" s="21" t="s">
        <v>76</v>
      </c>
      <c r="R107" s="21" t="s">
        <v>77</v>
      </c>
      <c r="S107" s="21" t="s">
        <v>78</v>
      </c>
      <c r="T107" s="21" t="s">
        <v>79</v>
      </c>
      <c r="U107" s="21" t="s">
        <v>80</v>
      </c>
      <c r="V107" s="21" t="s">
        <v>81</v>
      </c>
      <c r="W107" s="21" t="s">
        <v>82</v>
      </c>
      <c r="X107" s="21" t="s">
        <v>83</v>
      </c>
      <c r="Y107" s="22" t="s">
        <v>84</v>
      </c>
    </row>
    <row r="108" spans="1:25" x14ac:dyDescent="0.25">
      <c r="A108" s="55" t="s">
        <v>85</v>
      </c>
      <c r="B108" s="9">
        <v>1</v>
      </c>
      <c r="C108" s="23" t="s">
        <v>378</v>
      </c>
      <c r="D108" s="23" t="s">
        <v>379</v>
      </c>
      <c r="E108" s="23" t="s">
        <v>85</v>
      </c>
      <c r="F108" s="23" t="s">
        <v>85</v>
      </c>
      <c r="G108" s="23" t="s">
        <v>85</v>
      </c>
      <c r="H108" s="24" t="s">
        <v>88</v>
      </c>
      <c r="I108" s="25">
        <v>7500</v>
      </c>
      <c r="J108" s="59"/>
      <c r="K108" s="9">
        <v>1</v>
      </c>
      <c r="L108" s="26"/>
      <c r="M108" s="27"/>
      <c r="N108" s="28">
        <f>IF(M108&gt;0,ROUND(L108/M108,4),0)</f>
        <v>0</v>
      </c>
      <c r="O108" s="29"/>
      <c r="P108" s="30"/>
      <c r="Q108" s="28">
        <f>ROUND(ROUND(N108,4)*(1-O108),4)</f>
        <v>0</v>
      </c>
      <c r="R108" s="28">
        <f>ROUND(ROUND(Q108,4)*(1+P108),4)</f>
        <v>0</v>
      </c>
      <c r="S108" s="28">
        <f>ROUND($I108*Q108,4)</f>
        <v>0</v>
      </c>
      <c r="T108" s="28">
        <f>ROUND($I108*R108,4)</f>
        <v>0</v>
      </c>
      <c r="U108" s="31"/>
      <c r="V108" s="31"/>
      <c r="W108" s="31"/>
      <c r="X108" s="31"/>
      <c r="Y108" s="32"/>
    </row>
    <row r="109" spans="1:25" ht="25.5" x14ac:dyDescent="0.25">
      <c r="A109" s="56" t="s">
        <v>85</v>
      </c>
      <c r="B109" s="11">
        <v>2</v>
      </c>
      <c r="C109" s="33" t="s">
        <v>380</v>
      </c>
      <c r="D109" s="33" t="s">
        <v>85</v>
      </c>
      <c r="E109" s="33" t="s">
        <v>85</v>
      </c>
      <c r="F109" s="33" t="s">
        <v>85</v>
      </c>
      <c r="G109" s="33" t="s">
        <v>85</v>
      </c>
      <c r="H109" s="34" t="s">
        <v>88</v>
      </c>
      <c r="I109" s="35">
        <v>8000</v>
      </c>
      <c r="J109" s="60"/>
      <c r="K109" s="11">
        <v>1</v>
      </c>
      <c r="L109" s="36"/>
      <c r="M109" s="37"/>
      <c r="N109" s="38">
        <f>IF(M109&gt;0,ROUND(L109/M109,4),0)</f>
        <v>0</v>
      </c>
      <c r="O109" s="39"/>
      <c r="P109" s="40"/>
      <c r="Q109" s="38">
        <f>ROUND(ROUND(N109,4)*(1-O109),4)</f>
        <v>0</v>
      </c>
      <c r="R109" s="38">
        <f>ROUND(ROUND(Q109,4)*(1+P109),4)</f>
        <v>0</v>
      </c>
      <c r="S109" s="38">
        <f>ROUND($I109*Q109,4)</f>
        <v>0</v>
      </c>
      <c r="T109" s="38">
        <f>ROUND($I109*R109,4)</f>
        <v>0</v>
      </c>
      <c r="U109" s="41"/>
      <c r="V109" s="41"/>
      <c r="W109" s="41"/>
      <c r="X109" s="41"/>
      <c r="Y109" s="42"/>
    </row>
    <row r="110" spans="1:25" x14ac:dyDescent="0.25">
      <c r="A110" s="56" t="s">
        <v>85</v>
      </c>
      <c r="B110" s="11">
        <v>3</v>
      </c>
      <c r="C110" s="33" t="s">
        <v>381</v>
      </c>
      <c r="D110" s="33" t="s">
        <v>85</v>
      </c>
      <c r="E110" s="33" t="s">
        <v>85</v>
      </c>
      <c r="F110" s="33" t="s">
        <v>85</v>
      </c>
      <c r="G110" s="33" t="s">
        <v>85</v>
      </c>
      <c r="H110" s="34" t="s">
        <v>88</v>
      </c>
      <c r="I110" s="35">
        <v>5000</v>
      </c>
      <c r="J110" s="60"/>
      <c r="K110" s="11">
        <v>1</v>
      </c>
      <c r="L110" s="36"/>
      <c r="M110" s="37"/>
      <c r="N110" s="38">
        <f>IF(M110&gt;0,ROUND(L110/M110,4),0)</f>
        <v>0</v>
      </c>
      <c r="O110" s="39"/>
      <c r="P110" s="40"/>
      <c r="Q110" s="38">
        <f>ROUND(ROUND(N110,4)*(1-O110),4)</f>
        <v>0</v>
      </c>
      <c r="R110" s="38">
        <f>ROUND(ROUND(Q110,4)*(1+P110),4)</f>
        <v>0</v>
      </c>
      <c r="S110" s="38">
        <f>ROUND($I110*Q110,4)</f>
        <v>0</v>
      </c>
      <c r="T110" s="38">
        <f>ROUND($I110*R110,4)</f>
        <v>0</v>
      </c>
      <c r="U110" s="41"/>
      <c r="V110" s="41"/>
      <c r="W110" s="41"/>
      <c r="X110" s="41"/>
      <c r="Y110" s="42"/>
    </row>
    <row r="111" spans="1:25" x14ac:dyDescent="0.25">
      <c r="A111" s="56" t="s">
        <v>85</v>
      </c>
      <c r="B111" s="11">
        <v>4</v>
      </c>
      <c r="C111" s="33" t="s">
        <v>382</v>
      </c>
      <c r="D111" s="33" t="s">
        <v>383</v>
      </c>
      <c r="E111" s="33" t="s">
        <v>85</v>
      </c>
      <c r="F111" s="33" t="s">
        <v>85</v>
      </c>
      <c r="G111" s="33" t="s">
        <v>85</v>
      </c>
      <c r="H111" s="34" t="s">
        <v>384</v>
      </c>
      <c r="I111" s="35">
        <v>750</v>
      </c>
      <c r="J111" s="60"/>
      <c r="K111" s="11">
        <v>1</v>
      </c>
      <c r="L111" s="36"/>
      <c r="M111" s="37"/>
      <c r="N111" s="38">
        <f>IF(M111&gt;0,ROUND(L111/M111,4),0)</f>
        <v>0</v>
      </c>
      <c r="O111" s="39"/>
      <c r="P111" s="40"/>
      <c r="Q111" s="38">
        <f>ROUND(ROUND(N111,4)*(1-O111),4)</f>
        <v>0</v>
      </c>
      <c r="R111" s="38">
        <f>ROUND(ROUND(Q111,4)*(1+P111),4)</f>
        <v>0</v>
      </c>
      <c r="S111" s="38">
        <f>ROUND($I111*Q111,4)</f>
        <v>0</v>
      </c>
      <c r="T111" s="38">
        <f>ROUND($I111*R111,4)</f>
        <v>0</v>
      </c>
      <c r="U111" s="41"/>
      <c r="V111" s="41"/>
      <c r="W111" s="41"/>
      <c r="X111" s="41"/>
      <c r="Y111" s="42"/>
    </row>
    <row r="112" spans="1:25" ht="13.5" thickBot="1" x14ac:dyDescent="0.3">
      <c r="A112" s="57" t="s">
        <v>85</v>
      </c>
      <c r="B112" s="13">
        <v>5</v>
      </c>
      <c r="C112" s="43" t="s">
        <v>385</v>
      </c>
      <c r="D112" s="43" t="s">
        <v>386</v>
      </c>
      <c r="E112" s="43" t="s">
        <v>85</v>
      </c>
      <c r="F112" s="43" t="s">
        <v>85</v>
      </c>
      <c r="G112" s="43" t="s">
        <v>85</v>
      </c>
      <c r="H112" s="44" t="s">
        <v>88</v>
      </c>
      <c r="I112" s="45">
        <v>100000</v>
      </c>
      <c r="J112" s="61"/>
      <c r="K112" s="13">
        <v>1</v>
      </c>
      <c r="L112" s="46"/>
      <c r="M112" s="47"/>
      <c r="N112" s="48">
        <f>IF(M112&gt;0,ROUND(L112/M112,4),0)</f>
        <v>0</v>
      </c>
      <c r="O112" s="49"/>
      <c r="P112" s="50"/>
      <c r="Q112" s="48">
        <f>ROUND(ROUND(N112,4)*(1-O112),4)</f>
        <v>0</v>
      </c>
      <c r="R112" s="48">
        <f>ROUND(ROUND(Q112,4)*(1+P112),4)</f>
        <v>0</v>
      </c>
      <c r="S112" s="48">
        <f>ROUND($I112*Q112,4)</f>
        <v>0</v>
      </c>
      <c r="T112" s="48">
        <f>ROUND($I112*R112,4)</f>
        <v>0</v>
      </c>
      <c r="U112" s="51"/>
      <c r="V112" s="51"/>
      <c r="W112" s="51"/>
      <c r="X112" s="51"/>
      <c r="Y112" s="52"/>
    </row>
    <row r="113" spans="18:20" ht="13.5" thickBot="1" x14ac:dyDescent="0.3">
      <c r="R113" s="62" t="s">
        <v>102</v>
      </c>
      <c r="S113" s="63">
        <f>SUM(S108:S112)</f>
        <v>0</v>
      </c>
      <c r="T113" s="64">
        <f>SUM(T108:T112)</f>
        <v>0</v>
      </c>
    </row>
  </sheetData>
  <sheetProtection algorithmName="SHA-512" hashValue="zJgsDIcsxttBQJSZKGP0x5CIYt9UYYSTxTCB7xzlNIdhrmy7oG6j6Q6YwJV/CRKbJTXZL3nW9xbLYc61i6xcOA==" saltValue="TSu40BRnTxFUKw8uzBOAU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16-35/20&amp;RStran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'Sklop I.'!Tiskanje_naslovov</vt:lpstr>
      <vt:lpstr>'Sklop 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2020-11-13T07:14:30Z</dcterms:created>
  <dcterms:modified xsi:type="dcterms:W3CDTF">2020-11-13T07:15:06Z</dcterms:modified>
</cp:coreProperties>
</file>