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-42_18 Razt za peritonealno dializo\"/>
    </mc:Choice>
  </mc:AlternateContent>
  <bookViews>
    <workbookView xWindow="0" yWindow="0" windowWidth="23490" windowHeight="1356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2" i="5" l="1"/>
  <c r="S32" i="5"/>
  <c r="T31" i="5"/>
  <c r="S31" i="5"/>
  <c r="R31" i="5"/>
  <c r="Q31" i="5"/>
  <c r="N31" i="5"/>
  <c r="T30" i="5"/>
  <c r="S30" i="5"/>
  <c r="R30" i="5"/>
  <c r="Q30" i="5"/>
  <c r="N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<sst xmlns="http://schemas.openxmlformats.org/spreadsheetml/2006/main" count="226" uniqueCount="126">
  <si>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</si>
  <si>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</si>
  <si>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</si>
  <si>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</si>
  <si>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</si>
  <si>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</si>
  <si>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</si>
  <si>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</si>
  <si>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</si>
  <si>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</si>
  <si>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</si>
  <si>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</si>
  <si>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</si>
  <si>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</si>
  <si>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</si>
  <si>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</si>
  <si>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</si>
  <si>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</si>
  <si>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</si>
  <si>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</si>
  <si>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</si>
  <si>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</si>
  <si>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</si>
  <si>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</si>
  <si>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</si>
  <si>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</si>
  <si>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</si>
  <si>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</si>
  <si>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</si>
  <si>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</si>
  <si>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</si>
  <si>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</si>
  <si>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</si>
  <si>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</si>
  <si>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</si>
  <si>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</si>
  <si>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16-42/18</t>
  </si>
  <si>
    <t>RAZTOPINE IN MEDICINSKI PRIPOMOČKI ZA PERITONEALNO DIALIZO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</si>
  <si>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</si>
  <si>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</si>
  <si>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</si>
  <si>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</si>
  <si>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</si>
  <si>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</si>
  <si>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</si>
  <si>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</si>
  <si>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</si>
  <si>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</si>
  <si>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</si>
  <si>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</si>
  <si>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</si>
  <si>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</si>
  <si>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</si>
  <si>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 xml:space="preserve"> RAZTOPINE IN MEDICINSKI PRIPOMOČKI ZA PERITONEALNO DIALIZO  </t>
  </si>
  <si>
    <t>*</t>
  </si>
  <si>
    <t>1.</t>
  </si>
  <si>
    <t xml:space="preserve">podsklop: RAZTOPINE IN MEDICINSKI PRIPOMOČKI ZA PERITONEALNO DIALIZO  </t>
  </si>
  <si>
    <t>ZAPRT</t>
  </si>
  <si>
    <t xml:space="preserve">RAZTOPINE IN MEDICINSKI PRIPOMOČKI ZA PERITONEALNO DIALIZO  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</si>
  <si>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</si>
  <si>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</si>
  <si>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</si>
  <si>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</si>
  <si>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</si>
  <si>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</si>
  <si>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</si>
  <si>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</si>
  <si>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</si>
  <si>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</si>
  <si>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</si>
  <si>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</si>
  <si>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</si>
  <si>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</si>
  <si>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</si>
  <si>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</si>
  <si>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</si>
  <si>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</si>
  <si>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</si>
  <si>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</si>
  <si>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</si>
  <si>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</si>
  <si>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</si>
  <si>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</si>
  <si>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</si>
  <si>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</si>
  <si>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Ščitni vmesni, betadinski</t>
  </si>
  <si>
    <t>enakovredno kot  C4213</t>
  </si>
  <si>
    <t>KOS</t>
  </si>
  <si>
    <t>Pokrovček ločitveni</t>
  </si>
  <si>
    <t>enakovredno kot  C4466</t>
  </si>
  <si>
    <t>Sistem cevni  s kaseto za APD</t>
  </si>
  <si>
    <t>enakovredno kot  C4479</t>
  </si>
  <si>
    <t>Pokrovček ločitveni za APD</t>
  </si>
  <si>
    <t>enakovredno kot  C4486</t>
  </si>
  <si>
    <t>Vrečka iztočna za APD</t>
  </si>
  <si>
    <t>enakovredno kot  C4145</t>
  </si>
  <si>
    <t>Kleme plastične</t>
  </si>
  <si>
    <t>enakovredno kot  C4527</t>
  </si>
  <si>
    <t>Vrečka iztočna 3l</t>
  </si>
  <si>
    <t>enakovredno kot  C4284</t>
  </si>
  <si>
    <t>Vmesnik titanijski za spoj katetra s  pretočnim setom</t>
  </si>
  <si>
    <t>enakovredno kot C4129</t>
  </si>
  <si>
    <t>Set pretočni 15 cm</t>
  </si>
  <si>
    <t>enakovredno kot C4482</t>
  </si>
  <si>
    <t>Raztopina z bikarbonatno-laktatnim pufrom za CAPD 2l, 1,36% glukozna raztopina z 1,25 mmol/l Ca2+</t>
  </si>
  <si>
    <t>enakovredno kot  B5260</t>
  </si>
  <si>
    <t>Raztopina z bikarbonatno-laktatnim pufrom za CAPD 2l, 2,27% glukozna raztopina z 1,25 mmol/l Ca2+</t>
  </si>
  <si>
    <t>enakovredno kot  B5262</t>
  </si>
  <si>
    <t>Raztopina za CAPD 2l, icodextrin 75 mg/ml</t>
  </si>
  <si>
    <t>enakovredno kot B5268</t>
  </si>
  <si>
    <t>Raztopina za APD 2l, icodextrin 75 mg/ml</t>
  </si>
  <si>
    <t>enakovredno kot  B4938R</t>
  </si>
  <si>
    <t>Raztopina za APD 5l, 1,36% glukozna raztopina z 1,25 mmol/l Ca2+</t>
  </si>
  <si>
    <t>enakovredno kot  B5215R</t>
  </si>
  <si>
    <t>Raztopina za APD 5l, 2,27% glukozna raztopina z 1,25 mmol/ Ca2+</t>
  </si>
  <si>
    <t>enakovredno kot  B5225R</t>
  </si>
  <si>
    <t xml:space="preserve">novo </t>
  </si>
  <si>
    <t>Raztopina z bikarbonatno-laktatnim pufrom za APD 2,5l, 1,36% glukozna raztopina z 1,25 mmol/l Ca2+</t>
  </si>
  <si>
    <t>enakovredno kot B5291</t>
  </si>
  <si>
    <t>Raztopina z bikarbonatno-laktatnim pufrom za APD 2,5l, 2,27% glukozna raztopina z 1,25 mmol/l Ca2+</t>
  </si>
  <si>
    <t>enakovredno kot B5293</t>
  </si>
  <si>
    <t>Raztopina z bikarbonatno-laktatnim pufrom za APD 5l, 1,36% glukozna raztopina z 1,25 mmol/l Ca2+,</t>
  </si>
  <si>
    <t>enakovredno kot B8280</t>
  </si>
  <si>
    <t>Raztopina z bikarbonatno-laktatnim pufrom za APD 5l, 2,27% glukozna raztopina z 1,25 mmol/l Ca2+</t>
  </si>
  <si>
    <t>enakovredno kot B8281</t>
  </si>
  <si>
    <t>Skupaj: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</si>
</sst>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7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Uminn8yOPG05Jceli3ZJYfvXHMnQE4ZdoDqtPp6PqIp9G9sguVIy9Zy9xZP2nrvZA/PAWg+2lv6Z40veoA7QgA==" saltValue="8VqYIw5sovYraGrPlCWW2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16-42/18&amp;RStran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iiFSf619Xox/kSXIWTlyE+jODiZ/eLZRGt0kU3jDlPaq8TiEaEDGRnjZ6u00zLy7E4UDLPuakZHH2GrhN07dlw==" saltValue="gS/QimE1DC6pWfmpBUxdp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16-42/18&amp;RStran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XXM3C6GLUrK6PNp8DLYKtyVtCweMBFbS870vfDo+ngH2OaprbaCE5k2k6g9FJWLJlGlCAAXEWJLl58KNj8v3Sg==" saltValue="5j4+7oRzOsiVEjMBc6j6v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16-42/18&amp;RStran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4mCg5C+ax8+aPtpDR13PFWIQk8i+HIw79neDLUZxN/cFCnqcsBnSbHK5ZDTVQuXn1UZAZAg3T6vXMoeHswJA1g==" saltValue="oIZcZZnbqS3Zp/6ZrrrNL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16-42/18&amp;RStran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2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8.5703125" style="1" customWidth="1"/>
    <col min="5" max="7" width="9.140625" style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52</v>
      </c>
      <c r="C5" s="2" t="s">
        <v>53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ht="25.5" x14ac:dyDescent="0.25">
      <c r="A13" s="54" t="s">
        <v>84</v>
      </c>
      <c r="B13" s="9">
        <v>1</v>
      </c>
      <c r="C13" s="22" t="s">
        <v>85</v>
      </c>
      <c r="D13" s="22" t="s">
        <v>86</v>
      </c>
      <c r="E13" s="22" t="s">
        <v>84</v>
      </c>
      <c r="F13" s="22" t="s">
        <v>84</v>
      </c>
      <c r="G13" s="22" t="s">
        <v>84</v>
      </c>
      <c r="H13" s="23" t="s">
        <v>87</v>
      </c>
      <c r="I13" s="24">
        <v>8000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84</v>
      </c>
      <c r="B14" s="11">
        <v>2</v>
      </c>
      <c r="C14" s="32" t="s">
        <v>88</v>
      </c>
      <c r="D14" s="32" t="s">
        <v>89</v>
      </c>
      <c r="E14" s="32" t="s">
        <v>84</v>
      </c>
      <c r="F14" s="32" t="s">
        <v>84</v>
      </c>
      <c r="G14" s="32" t="s">
        <v>84</v>
      </c>
      <c r="H14" s="33" t="s">
        <v>87</v>
      </c>
      <c r="I14" s="34">
        <v>8000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84</v>
      </c>
      <c r="B15" s="11">
        <v>3</v>
      </c>
      <c r="C15" s="32" t="s">
        <v>90</v>
      </c>
      <c r="D15" s="32" t="s">
        <v>91</v>
      </c>
      <c r="E15" s="32" t="s">
        <v>84</v>
      </c>
      <c r="F15" s="32" t="s">
        <v>84</v>
      </c>
      <c r="G15" s="32" t="s">
        <v>84</v>
      </c>
      <c r="H15" s="33" t="s">
        <v>87</v>
      </c>
      <c r="I15" s="34">
        <v>4000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84</v>
      </c>
      <c r="B16" s="11">
        <v>4</v>
      </c>
      <c r="C16" s="32" t="s">
        <v>92</v>
      </c>
      <c r="D16" s="32" t="s">
        <v>93</v>
      </c>
      <c r="E16" s="32" t="s">
        <v>84</v>
      </c>
      <c r="F16" s="32" t="s">
        <v>84</v>
      </c>
      <c r="G16" s="32" t="s">
        <v>84</v>
      </c>
      <c r="H16" s="33" t="s">
        <v>87</v>
      </c>
      <c r="I16" s="34">
        <v>3000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84</v>
      </c>
      <c r="B17" s="11">
        <v>5</v>
      </c>
      <c r="C17" s="32" t="s">
        <v>94</v>
      </c>
      <c r="D17" s="32" t="s">
        <v>95</v>
      </c>
      <c r="E17" s="32" t="s">
        <v>84</v>
      </c>
      <c r="F17" s="32" t="s">
        <v>84</v>
      </c>
      <c r="G17" s="32" t="s">
        <v>84</v>
      </c>
      <c r="H17" s="33" t="s">
        <v>87</v>
      </c>
      <c r="I17" s="34">
        <v>4000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84</v>
      </c>
      <c r="B18" s="11">
        <v>6</v>
      </c>
      <c r="C18" s="32" t="s">
        <v>96</v>
      </c>
      <c r="D18" s="32" t="s">
        <v>97</v>
      </c>
      <c r="E18" s="32" t="s">
        <v>84</v>
      </c>
      <c r="F18" s="32" t="s">
        <v>84</v>
      </c>
      <c r="G18" s="32" t="s">
        <v>84</v>
      </c>
      <c r="H18" s="33" t="s">
        <v>87</v>
      </c>
      <c r="I18" s="34">
        <v>48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84</v>
      </c>
      <c r="B19" s="11">
        <v>7</v>
      </c>
      <c r="C19" s="32" t="s">
        <v>98</v>
      </c>
      <c r="D19" s="32" t="s">
        <v>99</v>
      </c>
      <c r="E19" s="32" t="s">
        <v>84</v>
      </c>
      <c r="F19" s="32" t="s">
        <v>84</v>
      </c>
      <c r="G19" s="32" t="s">
        <v>84</v>
      </c>
      <c r="H19" s="33" t="s">
        <v>87</v>
      </c>
      <c r="I19" s="34">
        <v>3000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84</v>
      </c>
      <c r="B20" s="11">
        <v>8</v>
      </c>
      <c r="C20" s="32" t="s">
        <v>100</v>
      </c>
      <c r="D20" s="32" t="s">
        <v>101</v>
      </c>
      <c r="E20" s="32" t="s">
        <v>84</v>
      </c>
      <c r="F20" s="32" t="s">
        <v>84</v>
      </c>
      <c r="G20" s="32" t="s">
        <v>84</v>
      </c>
      <c r="H20" s="33" t="s">
        <v>87</v>
      </c>
      <c r="I20" s="34">
        <v>4000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84</v>
      </c>
      <c r="B21" s="11">
        <v>9</v>
      </c>
      <c r="C21" s="32" t="s">
        <v>102</v>
      </c>
      <c r="D21" s="32" t="s">
        <v>103</v>
      </c>
      <c r="E21" s="32" t="s">
        <v>84</v>
      </c>
      <c r="F21" s="32" t="s">
        <v>84</v>
      </c>
      <c r="G21" s="32" t="s">
        <v>84</v>
      </c>
      <c r="H21" s="33" t="s">
        <v>87</v>
      </c>
      <c r="I21" s="34">
        <v>1000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38.25" x14ac:dyDescent="0.25">
      <c r="A22" s="55" t="s">
        <v>84</v>
      </c>
      <c r="B22" s="11">
        <v>10</v>
      </c>
      <c r="C22" s="32" t="s">
        <v>104</v>
      </c>
      <c r="D22" s="32" t="s">
        <v>105</v>
      </c>
      <c r="E22" s="32" t="s">
        <v>84</v>
      </c>
      <c r="F22" s="32" t="s">
        <v>84</v>
      </c>
      <c r="G22" s="32" t="s">
        <v>84</v>
      </c>
      <c r="H22" s="33" t="s">
        <v>87</v>
      </c>
      <c r="I22" s="34">
        <v>1000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38.25" x14ac:dyDescent="0.25">
      <c r="A23" s="55" t="s">
        <v>84</v>
      </c>
      <c r="B23" s="11">
        <v>11</v>
      </c>
      <c r="C23" s="32" t="s">
        <v>106</v>
      </c>
      <c r="D23" s="32" t="s">
        <v>107</v>
      </c>
      <c r="E23" s="32" t="s">
        <v>84</v>
      </c>
      <c r="F23" s="32" t="s">
        <v>84</v>
      </c>
      <c r="G23" s="32" t="s">
        <v>84</v>
      </c>
      <c r="H23" s="33" t="s">
        <v>87</v>
      </c>
      <c r="I23" s="34">
        <v>2000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84</v>
      </c>
      <c r="B24" s="11">
        <v>12</v>
      </c>
      <c r="C24" s="32" t="s">
        <v>108</v>
      </c>
      <c r="D24" s="32" t="s">
        <v>109</v>
      </c>
      <c r="E24" s="32" t="s">
        <v>84</v>
      </c>
      <c r="F24" s="32" t="s">
        <v>84</v>
      </c>
      <c r="G24" s="32" t="s">
        <v>84</v>
      </c>
      <c r="H24" s="33" t="s">
        <v>87</v>
      </c>
      <c r="I24" s="34">
        <v>1000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84</v>
      </c>
      <c r="B25" s="11">
        <v>13</v>
      </c>
      <c r="C25" s="32" t="s">
        <v>110</v>
      </c>
      <c r="D25" s="32" t="s">
        <v>111</v>
      </c>
      <c r="E25" s="32" t="s">
        <v>84</v>
      </c>
      <c r="F25" s="32" t="s">
        <v>84</v>
      </c>
      <c r="G25" s="32" t="s">
        <v>84</v>
      </c>
      <c r="H25" s="33" t="s">
        <v>87</v>
      </c>
      <c r="I25" s="34">
        <v>2000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84</v>
      </c>
      <c r="B26" s="11">
        <v>14</v>
      </c>
      <c r="C26" s="32" t="s">
        <v>112</v>
      </c>
      <c r="D26" s="32" t="s">
        <v>113</v>
      </c>
      <c r="E26" s="32" t="s">
        <v>84</v>
      </c>
      <c r="F26" s="32" t="s">
        <v>84</v>
      </c>
      <c r="G26" s="32" t="s">
        <v>84</v>
      </c>
      <c r="H26" s="33" t="s">
        <v>87</v>
      </c>
      <c r="I26" s="34">
        <v>10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84</v>
      </c>
      <c r="B27" s="11">
        <v>15</v>
      </c>
      <c r="C27" s="32" t="s">
        <v>114</v>
      </c>
      <c r="D27" s="32" t="s">
        <v>115</v>
      </c>
      <c r="E27" s="32" t="s">
        <v>84</v>
      </c>
      <c r="F27" s="32" t="s">
        <v>84</v>
      </c>
      <c r="G27" s="32" t="s">
        <v>84</v>
      </c>
      <c r="H27" s="33" t="s">
        <v>87</v>
      </c>
      <c r="I27" s="34">
        <v>50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38.25" x14ac:dyDescent="0.25">
      <c r="A28" s="55" t="s">
        <v>116</v>
      </c>
      <c r="B28" s="11">
        <v>16</v>
      </c>
      <c r="C28" s="32" t="s">
        <v>117</v>
      </c>
      <c r="D28" s="32" t="s">
        <v>118</v>
      </c>
      <c r="E28" s="32" t="s">
        <v>84</v>
      </c>
      <c r="F28" s="32" t="s">
        <v>84</v>
      </c>
      <c r="G28" s="32" t="s">
        <v>84</v>
      </c>
      <c r="H28" s="33" t="s">
        <v>87</v>
      </c>
      <c r="I28" s="34">
        <v>200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38.25" x14ac:dyDescent="0.25">
      <c r="A29" s="55" t="s">
        <v>116</v>
      </c>
      <c r="B29" s="11">
        <v>17</v>
      </c>
      <c r="C29" s="32" t="s">
        <v>119</v>
      </c>
      <c r="D29" s="32" t="s">
        <v>120</v>
      </c>
      <c r="E29" s="32" t="s">
        <v>84</v>
      </c>
      <c r="F29" s="32" t="s">
        <v>84</v>
      </c>
      <c r="G29" s="32" t="s">
        <v>84</v>
      </c>
      <c r="H29" s="33" t="s">
        <v>87</v>
      </c>
      <c r="I29" s="34">
        <v>1000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38.25" x14ac:dyDescent="0.25">
      <c r="A30" s="55" t="s">
        <v>116</v>
      </c>
      <c r="B30" s="11">
        <v>18</v>
      </c>
      <c r="C30" s="32" t="s">
        <v>121</v>
      </c>
      <c r="D30" s="32" t="s">
        <v>122</v>
      </c>
      <c r="E30" s="32" t="s">
        <v>84</v>
      </c>
      <c r="F30" s="32" t="s">
        <v>84</v>
      </c>
      <c r="G30" s="32" t="s">
        <v>84</v>
      </c>
      <c r="H30" s="33" t="s">
        <v>87</v>
      </c>
      <c r="I30" s="34">
        <v>1000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39" thickBot="1" x14ac:dyDescent="0.3">
      <c r="A31" s="56" t="s">
        <v>116</v>
      </c>
      <c r="B31" s="13">
        <v>19</v>
      </c>
      <c r="C31" s="42" t="s">
        <v>123</v>
      </c>
      <c r="D31" s="42" t="s">
        <v>124</v>
      </c>
      <c r="E31" s="42" t="s">
        <v>84</v>
      </c>
      <c r="F31" s="42" t="s">
        <v>84</v>
      </c>
      <c r="G31" s="42" t="s">
        <v>84</v>
      </c>
      <c r="H31" s="43" t="s">
        <v>87</v>
      </c>
      <c r="I31" s="44">
        <v>4000</v>
      </c>
      <c r="J31" s="60"/>
      <c r="K31" s="13">
        <v>1</v>
      </c>
      <c r="L31" s="45"/>
      <c r="M31" s="46"/>
      <c r="N31" s="47">
        <f>IF(M31&gt;0,ROUND(L31/M31,4),0)</f>
        <v>0</v>
      </c>
      <c r="O31" s="48"/>
      <c r="P31" s="49"/>
      <c r="Q31" s="47">
        <f>ROUND(ROUND(N31,4)*(1-O31),4)</f>
        <v>0</v>
      </c>
      <c r="R31" s="47">
        <f>ROUND(ROUND(Q31,4)*(1+P31),4)</f>
        <v>0</v>
      </c>
      <c r="S31" s="47">
        <f>ROUND($I31*Q31,4)</f>
        <v>0</v>
      </c>
      <c r="T31" s="47">
        <f>ROUND($I31*R31,4)</f>
        <v>0</v>
      </c>
      <c r="U31" s="50"/>
      <c r="V31" s="50"/>
      <c r="W31" s="50"/>
      <c r="X31" s="50"/>
      <c r="Y31" s="51"/>
    </row>
    <row r="32" spans="1:25" ht="13.5" thickBot="1" x14ac:dyDescent="0.3">
      <c r="R32" s="61" t="s">
        <v>125</v>
      </c>
      <c r="S32" s="62">
        <f>SUM(S13:S31)</f>
        <v>0</v>
      </c>
      <c r="T32" s="63">
        <f>SUM(T13:T31)</f>
        <v>0</v>
      </c>
    </row>
  </sheetData>
  <sheetProtection algorithmName="SHA-512" hashValue="qcqvOpHHjscu4Elwiy1G8LP8VPCwfhDHhd00Ip5vaNN8LFFZ5N6MHpCzJCzOoMwW701Ldj/B3XouoPNTuBf/Bw==" saltValue="3Wn1qZWWDXgF9bJ9DRbur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16-42/18&amp;RStran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2018-12-12T13:35:07Z</dcterms:created>
  <dcterms:modified xsi:type="dcterms:W3CDTF">2018-12-12T13:35:18Z</dcterms:modified>
</cp:coreProperties>
</file>