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_41_21 Mat za oskrbo rane_op perilo\"/>
    </mc:Choice>
  </mc:AlternateContent>
  <bookViews>
    <workbookView xWindow="0" yWindow="0" windowWidth="16590" windowHeight="943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 name="Sklop V." sheetId="9" r:id="rId9"/>
    <sheet name="Sklop VI." sheetId="10" r:id="rId10"/>
    <sheet name="Sklop VII." sheetId="11" r:id="rId11"/>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 name="_xlnm.Print_Titles" localSheetId="8">'Sklop V.'!$B:$B</definedName>
    <definedName name="_xlnm.Print_Titles" localSheetId="9">'Sklop VI.'!$B:$B</definedName>
    <definedName name="_xlnm.Print_Titles" localSheetId="10">'Sklop VII.'!$B:$B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0" i="11" l="1"/>
  <c r="S70" i="11"/>
  <c r="T69" i="11"/>
  <c r="S69" i="11"/>
  <c r="R69" i="11"/>
  <c r="Q69" i="11"/>
  <c r="N69" i="11"/>
  <c r="T68" i="11"/>
  <c r="S68" i="11"/>
  <c r="R68" i="11"/>
  <c r="Q68" i="11"/>
  <c r="N68" i="11"/>
  <c r="T67" i="11"/>
  <c r="S67" i="11"/>
  <c r="R67" i="11"/>
  <c r="Q67" i="11"/>
  <c r="N67" i="11"/>
  <c r="T66" i="11"/>
  <c r="S66" i="11"/>
  <c r="R66" i="11"/>
  <c r="Q66" i="11"/>
  <c r="N66" i="11"/>
  <c r="T65" i="11"/>
  <c r="S65" i="11"/>
  <c r="R65" i="11"/>
  <c r="Q65" i="11"/>
  <c r="N65" i="11"/>
  <c r="T64" i="11"/>
  <c r="S64" i="11"/>
  <c r="R64" i="11"/>
  <c r="Q64" i="11"/>
  <c r="N64" i="11"/>
  <c r="T63" i="11"/>
  <c r="S63" i="11"/>
  <c r="R63" i="11"/>
  <c r="Q63" i="11"/>
  <c r="N63" i="11"/>
  <c r="T62" i="11"/>
  <c r="S62" i="11"/>
  <c r="R62" i="11"/>
  <c r="Q62" i="11"/>
  <c r="N62" i="11"/>
  <c r="T57" i="11"/>
  <c r="S57" i="11"/>
  <c r="T56" i="11"/>
  <c r="S56" i="11"/>
  <c r="R56" i="11"/>
  <c r="Q56" i="11"/>
  <c r="N56" i="11"/>
  <c r="T55" i="11"/>
  <c r="S55" i="11"/>
  <c r="R55" i="11"/>
  <c r="Q55" i="11"/>
  <c r="N55" i="11"/>
  <c r="T54" i="11"/>
  <c r="S54" i="11"/>
  <c r="R54" i="11"/>
  <c r="Q54" i="11"/>
  <c r="N54" i="11"/>
  <c r="T53" i="11"/>
  <c r="S53" i="11"/>
  <c r="R53" i="11"/>
  <c r="Q53" i="11"/>
  <c r="N53" i="11"/>
  <c r="T52" i="11"/>
  <c r="S52" i="11"/>
  <c r="R52" i="11"/>
  <c r="Q52" i="11"/>
  <c r="N52" i="11"/>
  <c r="T51" i="11"/>
  <c r="S51" i="11"/>
  <c r="R51" i="11"/>
  <c r="Q51" i="11"/>
  <c r="N51" i="11"/>
  <c r="T46" i="11"/>
  <c r="S46" i="11"/>
  <c r="T45" i="11"/>
  <c r="S45" i="11"/>
  <c r="R45" i="11"/>
  <c r="Q45" i="11"/>
  <c r="N45" i="11"/>
  <c r="T44" i="11"/>
  <c r="S44" i="11"/>
  <c r="R44" i="11"/>
  <c r="Q44" i="11"/>
  <c r="N44" i="11"/>
  <c r="T39" i="11"/>
  <c r="S39" i="11"/>
  <c r="T38" i="11"/>
  <c r="S38" i="11"/>
  <c r="R38" i="11"/>
  <c r="Q38" i="11"/>
  <c r="N38" i="11"/>
  <c r="T37" i="11"/>
  <c r="S37" i="11"/>
  <c r="R37" i="11"/>
  <c r="Q37" i="11"/>
  <c r="N37" i="11"/>
  <c r="T36" i="11"/>
  <c r="S36" i="11"/>
  <c r="R36" i="11"/>
  <c r="Q36" i="11"/>
  <c r="N36" i="11"/>
  <c r="T35" i="11"/>
  <c r="S35" i="11"/>
  <c r="R35" i="11"/>
  <c r="Q35" i="11"/>
  <c r="N35" i="11"/>
  <c r="T30" i="11"/>
  <c r="S30" i="11"/>
  <c r="T29" i="11"/>
  <c r="S29" i="11"/>
  <c r="R29" i="11"/>
  <c r="Q29" i="11"/>
  <c r="N29" i="11"/>
  <c r="T28" i="11"/>
  <c r="S28" i="11"/>
  <c r="R28" i="11"/>
  <c r="Q28" i="11"/>
  <c r="N28" i="11"/>
  <c r="T27" i="11"/>
  <c r="S27" i="11"/>
  <c r="R27" i="11"/>
  <c r="Q27" i="11"/>
  <c r="N27" i="11"/>
  <c r="T26" i="11"/>
  <c r="S26" i="11"/>
  <c r="R26" i="11"/>
  <c r="Q26" i="11"/>
  <c r="N26" i="11"/>
  <c r="T25" i="11"/>
  <c r="S25" i="11"/>
  <c r="R25" i="11"/>
  <c r="Q25" i="11"/>
  <c r="N25" i="11"/>
  <c r="T24" i="11"/>
  <c r="S24" i="11"/>
  <c r="R24" i="11"/>
  <c r="Q24" i="11"/>
  <c r="N24" i="11"/>
  <c r="T23" i="11"/>
  <c r="S23" i="11"/>
  <c r="R23" i="11"/>
  <c r="Q23" i="11"/>
  <c r="N23" i="11"/>
  <c r="T22" i="11"/>
  <c r="S22" i="11"/>
  <c r="R22" i="11"/>
  <c r="Q22" i="11"/>
  <c r="N22" i="11"/>
  <c r="T21" i="11"/>
  <c r="S21" i="11"/>
  <c r="R21" i="11"/>
  <c r="Q21" i="11"/>
  <c r="N21" i="11"/>
  <c r="T16" i="11"/>
  <c r="S16" i="11"/>
  <c r="T15" i="11"/>
  <c r="S15" i="11"/>
  <c r="R15" i="11"/>
  <c r="Q15" i="11"/>
  <c r="N15" i="11"/>
  <c r="T14" i="11"/>
  <c r="S14" i="11"/>
  <c r="R14" i="11"/>
  <c r="Q14" i="11"/>
  <c r="N14" i="11"/>
  <c r="T13" i="11"/>
  <c r="S13" i="11"/>
  <c r="R13" i="11"/>
  <c r="Q13" i="11"/>
  <c r="N13" i="11"/>
  <c r="C8" i="11"/>
  <c r="C7" i="11"/>
  <c r="T35" i="10"/>
  <c r="S35" i="10"/>
  <c r="T34" i="10"/>
  <c r="S34" i="10"/>
  <c r="R34" i="10"/>
  <c r="Q34" i="10"/>
  <c r="N34" i="10"/>
  <c r="T29" i="10"/>
  <c r="S29" i="10"/>
  <c r="T28" i="10"/>
  <c r="S28" i="10"/>
  <c r="R28" i="10"/>
  <c r="Q28" i="10"/>
  <c r="N28" i="10"/>
  <c r="T23" i="10"/>
  <c r="S23" i="10"/>
  <c r="T22" i="10"/>
  <c r="S22" i="10"/>
  <c r="R22" i="10"/>
  <c r="Q22" i="10"/>
  <c r="N22" i="10"/>
  <c r="T21" i="10"/>
  <c r="S21" i="10"/>
  <c r="R21" i="10"/>
  <c r="Q21" i="10"/>
  <c r="N21" i="10"/>
  <c r="T20" i="10"/>
  <c r="S20" i="10"/>
  <c r="R20" i="10"/>
  <c r="Q20" i="10"/>
  <c r="N20" i="10"/>
  <c r="T15" i="10"/>
  <c r="S15" i="10"/>
  <c r="T14" i="10"/>
  <c r="S14" i="10"/>
  <c r="R14" i="10"/>
  <c r="Q14" i="10"/>
  <c r="N14" i="10"/>
  <c r="T13" i="10"/>
  <c r="S13" i="10"/>
  <c r="R13" i="10"/>
  <c r="Q13" i="10"/>
  <c r="N13" i="10"/>
  <c r="C8" i="10"/>
  <c r="C7" i="10"/>
  <c r="T39" i="9"/>
  <c r="S39" i="9"/>
  <c r="T38" i="9"/>
  <c r="S38" i="9"/>
  <c r="R38" i="9"/>
  <c r="Q38" i="9"/>
  <c r="N38" i="9"/>
  <c r="T37" i="9"/>
  <c r="S37" i="9"/>
  <c r="R37" i="9"/>
  <c r="Q37" i="9"/>
  <c r="N37" i="9"/>
  <c r="T36" i="9"/>
  <c r="S36" i="9"/>
  <c r="R36" i="9"/>
  <c r="Q36" i="9"/>
  <c r="N36" i="9"/>
  <c r="T35" i="9"/>
  <c r="S35" i="9"/>
  <c r="R35" i="9"/>
  <c r="Q35" i="9"/>
  <c r="N35" i="9"/>
  <c r="T30" i="9"/>
  <c r="S30" i="9"/>
  <c r="T29" i="9"/>
  <c r="S29" i="9"/>
  <c r="R29" i="9"/>
  <c r="Q29" i="9"/>
  <c r="N29" i="9"/>
  <c r="T24" i="9"/>
  <c r="S24" i="9"/>
  <c r="T23" i="9"/>
  <c r="S23" i="9"/>
  <c r="R23" i="9"/>
  <c r="Q23" i="9"/>
  <c r="N23" i="9"/>
  <c r="T22" i="9"/>
  <c r="S22" i="9"/>
  <c r="R22" i="9"/>
  <c r="Q22" i="9"/>
  <c r="N22" i="9"/>
  <c r="T17" i="9"/>
  <c r="S17" i="9"/>
  <c r="T16" i="9"/>
  <c r="S16" i="9"/>
  <c r="R16" i="9"/>
  <c r="Q16" i="9"/>
  <c r="N16" i="9"/>
  <c r="T15" i="9"/>
  <c r="S15" i="9"/>
  <c r="R15" i="9"/>
  <c r="Q15" i="9"/>
  <c r="N15" i="9"/>
  <c r="T14" i="9"/>
  <c r="S14" i="9"/>
  <c r="R14" i="9"/>
  <c r="Q14" i="9"/>
  <c r="N14" i="9"/>
  <c r="T13" i="9"/>
  <c r="S13" i="9"/>
  <c r="R13" i="9"/>
  <c r="Q13" i="9"/>
  <c r="N13" i="9"/>
  <c r="C8" i="9"/>
  <c r="C7" i="9"/>
  <c r="T158" i="8"/>
  <c r="S158" i="8"/>
  <c r="T157" i="8"/>
  <c r="S157" i="8"/>
  <c r="R157" i="8"/>
  <c r="Q157" i="8"/>
  <c r="N157" i="8"/>
  <c r="T156" i="8"/>
  <c r="S156" i="8"/>
  <c r="R156" i="8"/>
  <c r="Q156" i="8"/>
  <c r="N156" i="8"/>
  <c r="T155" i="8"/>
  <c r="S155" i="8"/>
  <c r="R155" i="8"/>
  <c r="Q155" i="8"/>
  <c r="N155" i="8"/>
  <c r="T154" i="8"/>
  <c r="S154" i="8"/>
  <c r="R154" i="8"/>
  <c r="Q154" i="8"/>
  <c r="N154" i="8"/>
  <c r="T153" i="8"/>
  <c r="S153" i="8"/>
  <c r="R153" i="8"/>
  <c r="Q153" i="8"/>
  <c r="N153" i="8"/>
  <c r="T148" i="8"/>
  <c r="S148" i="8"/>
  <c r="T147" i="8"/>
  <c r="S147" i="8"/>
  <c r="R147" i="8"/>
  <c r="Q147" i="8"/>
  <c r="N147" i="8"/>
  <c r="T146" i="8"/>
  <c r="S146" i="8"/>
  <c r="R146" i="8"/>
  <c r="Q146" i="8"/>
  <c r="N146" i="8"/>
  <c r="T145" i="8"/>
  <c r="S145" i="8"/>
  <c r="R145" i="8"/>
  <c r="Q145" i="8"/>
  <c r="N145" i="8"/>
  <c r="T144" i="8"/>
  <c r="S144" i="8"/>
  <c r="R144" i="8"/>
  <c r="Q144" i="8"/>
  <c r="N144" i="8"/>
  <c r="T143" i="8"/>
  <c r="S143" i="8"/>
  <c r="R143" i="8"/>
  <c r="Q143" i="8"/>
  <c r="N143" i="8"/>
  <c r="T142" i="8"/>
  <c r="S142" i="8"/>
  <c r="R142" i="8"/>
  <c r="Q142" i="8"/>
  <c r="N142" i="8"/>
  <c r="T141" i="8"/>
  <c r="S141" i="8"/>
  <c r="R141" i="8"/>
  <c r="Q141" i="8"/>
  <c r="N141" i="8"/>
  <c r="T136" i="8"/>
  <c r="S136" i="8"/>
  <c r="T135" i="8"/>
  <c r="S135" i="8"/>
  <c r="R135" i="8"/>
  <c r="Q135" i="8"/>
  <c r="N135" i="8"/>
  <c r="T130" i="8"/>
  <c r="S130" i="8"/>
  <c r="T129" i="8"/>
  <c r="S129" i="8"/>
  <c r="R129" i="8"/>
  <c r="Q129" i="8"/>
  <c r="N129" i="8"/>
  <c r="T128" i="8"/>
  <c r="S128" i="8"/>
  <c r="R128" i="8"/>
  <c r="Q128" i="8"/>
  <c r="N128" i="8"/>
  <c r="T123" i="8"/>
  <c r="S123" i="8"/>
  <c r="T122" i="8"/>
  <c r="S122" i="8"/>
  <c r="R122" i="8"/>
  <c r="Q122" i="8"/>
  <c r="N122" i="8"/>
  <c r="T121" i="8"/>
  <c r="S121" i="8"/>
  <c r="R121" i="8"/>
  <c r="Q121" i="8"/>
  <c r="N121" i="8"/>
  <c r="T116" i="8"/>
  <c r="S116" i="8"/>
  <c r="T115" i="8"/>
  <c r="S115" i="8"/>
  <c r="R115" i="8"/>
  <c r="Q115" i="8"/>
  <c r="N115" i="8"/>
  <c r="T114" i="8"/>
  <c r="S114" i="8"/>
  <c r="R114" i="8"/>
  <c r="Q114" i="8"/>
  <c r="N114" i="8"/>
  <c r="T113" i="8"/>
  <c r="S113" i="8"/>
  <c r="R113" i="8"/>
  <c r="Q113" i="8"/>
  <c r="N113" i="8"/>
  <c r="T112" i="8"/>
  <c r="S112" i="8"/>
  <c r="R112" i="8"/>
  <c r="Q112" i="8"/>
  <c r="N112" i="8"/>
  <c r="T111" i="8"/>
  <c r="S111" i="8"/>
  <c r="R111" i="8"/>
  <c r="Q111" i="8"/>
  <c r="N111" i="8"/>
  <c r="T110" i="8"/>
  <c r="S110" i="8"/>
  <c r="R110" i="8"/>
  <c r="Q110" i="8"/>
  <c r="N110" i="8"/>
  <c r="T109" i="8"/>
  <c r="S109" i="8"/>
  <c r="R109" i="8"/>
  <c r="Q109" i="8"/>
  <c r="N109" i="8"/>
  <c r="T108" i="8"/>
  <c r="S108" i="8"/>
  <c r="R108" i="8"/>
  <c r="Q108" i="8"/>
  <c r="N108" i="8"/>
  <c r="T107" i="8"/>
  <c r="S107" i="8"/>
  <c r="R107" i="8"/>
  <c r="Q107" i="8"/>
  <c r="N107" i="8"/>
  <c r="T106" i="8"/>
  <c r="S106" i="8"/>
  <c r="R106" i="8"/>
  <c r="Q106" i="8"/>
  <c r="N106" i="8"/>
  <c r="T105" i="8"/>
  <c r="S105" i="8"/>
  <c r="R105" i="8"/>
  <c r="Q105" i="8"/>
  <c r="N105" i="8"/>
  <c r="T104" i="8"/>
  <c r="S104" i="8"/>
  <c r="R104" i="8"/>
  <c r="Q104" i="8"/>
  <c r="N104" i="8"/>
  <c r="T103" i="8"/>
  <c r="S103" i="8"/>
  <c r="R103" i="8"/>
  <c r="Q103" i="8"/>
  <c r="N103" i="8"/>
  <c r="T102" i="8"/>
  <c r="S102" i="8"/>
  <c r="R102" i="8"/>
  <c r="Q102" i="8"/>
  <c r="N102" i="8"/>
  <c r="T101" i="8"/>
  <c r="S101" i="8"/>
  <c r="R101" i="8"/>
  <c r="Q101" i="8"/>
  <c r="N101" i="8"/>
  <c r="T100" i="8"/>
  <c r="S100" i="8"/>
  <c r="R100" i="8"/>
  <c r="Q100" i="8"/>
  <c r="N100" i="8"/>
  <c r="T99" i="8"/>
  <c r="S99" i="8"/>
  <c r="R99" i="8"/>
  <c r="Q99" i="8"/>
  <c r="N99" i="8"/>
  <c r="T98" i="8"/>
  <c r="S98" i="8"/>
  <c r="R98" i="8"/>
  <c r="Q98" i="8"/>
  <c r="N98" i="8"/>
  <c r="T97" i="8"/>
  <c r="S97" i="8"/>
  <c r="R97" i="8"/>
  <c r="Q97" i="8"/>
  <c r="N97" i="8"/>
  <c r="T96" i="8"/>
  <c r="S96" i="8"/>
  <c r="R96" i="8"/>
  <c r="Q96" i="8"/>
  <c r="N96" i="8"/>
  <c r="T91" i="8"/>
  <c r="S91" i="8"/>
  <c r="T90" i="8"/>
  <c r="S90" i="8"/>
  <c r="R90" i="8"/>
  <c r="Q90" i="8"/>
  <c r="N90" i="8"/>
  <c r="T89" i="8"/>
  <c r="S89" i="8"/>
  <c r="R89" i="8"/>
  <c r="Q89" i="8"/>
  <c r="N89" i="8"/>
  <c r="T88" i="8"/>
  <c r="S88" i="8"/>
  <c r="R88" i="8"/>
  <c r="Q88" i="8"/>
  <c r="N88" i="8"/>
  <c r="T83" i="8"/>
  <c r="S83" i="8"/>
  <c r="T82" i="8"/>
  <c r="S82" i="8"/>
  <c r="R82" i="8"/>
  <c r="Q82" i="8"/>
  <c r="N82" i="8"/>
  <c r="T81" i="8"/>
  <c r="S81" i="8"/>
  <c r="R81" i="8"/>
  <c r="Q81" i="8"/>
  <c r="N81" i="8"/>
  <c r="T80" i="8"/>
  <c r="S80" i="8"/>
  <c r="R80" i="8"/>
  <c r="Q80" i="8"/>
  <c r="N80" i="8"/>
  <c r="T79" i="8"/>
  <c r="S79" i="8"/>
  <c r="R79" i="8"/>
  <c r="Q79" i="8"/>
  <c r="N79" i="8"/>
  <c r="T78" i="8"/>
  <c r="S78" i="8"/>
  <c r="R78" i="8"/>
  <c r="Q78" i="8"/>
  <c r="N78" i="8"/>
  <c r="T77" i="8"/>
  <c r="S77" i="8"/>
  <c r="R77" i="8"/>
  <c r="Q77" i="8"/>
  <c r="N77" i="8"/>
  <c r="T76" i="8"/>
  <c r="S76" i="8"/>
  <c r="R76" i="8"/>
  <c r="Q76" i="8"/>
  <c r="N76" i="8"/>
  <c r="T75" i="8"/>
  <c r="S75" i="8"/>
  <c r="R75" i="8"/>
  <c r="Q75" i="8"/>
  <c r="N75" i="8"/>
  <c r="T70" i="8"/>
  <c r="S70" i="8"/>
  <c r="T69" i="8"/>
  <c r="S69" i="8"/>
  <c r="R69" i="8"/>
  <c r="Q69" i="8"/>
  <c r="N69" i="8"/>
  <c r="T68" i="8"/>
  <c r="S68" i="8"/>
  <c r="R68" i="8"/>
  <c r="Q68" i="8"/>
  <c r="N68" i="8"/>
  <c r="T63" i="8"/>
  <c r="S63" i="8"/>
  <c r="T62" i="8"/>
  <c r="S62" i="8"/>
  <c r="R62" i="8"/>
  <c r="Q62" i="8"/>
  <c r="N62" i="8"/>
  <c r="T57" i="8"/>
  <c r="S57" i="8"/>
  <c r="T56" i="8"/>
  <c r="S56" i="8"/>
  <c r="R56" i="8"/>
  <c r="Q56" i="8"/>
  <c r="N56" i="8"/>
  <c r="T55" i="8"/>
  <c r="S55" i="8"/>
  <c r="R55" i="8"/>
  <c r="Q55" i="8"/>
  <c r="N55" i="8"/>
  <c r="T54" i="8"/>
  <c r="S54" i="8"/>
  <c r="R54" i="8"/>
  <c r="Q54" i="8"/>
  <c r="N54" i="8"/>
  <c r="T53" i="8"/>
  <c r="S53" i="8"/>
  <c r="R53" i="8"/>
  <c r="Q53" i="8"/>
  <c r="N53" i="8"/>
  <c r="T48" i="8"/>
  <c r="S48" i="8"/>
  <c r="T47" i="8"/>
  <c r="S47" i="8"/>
  <c r="R47" i="8"/>
  <c r="Q47" i="8"/>
  <c r="N47" i="8"/>
  <c r="T46" i="8"/>
  <c r="S46" i="8"/>
  <c r="R46" i="8"/>
  <c r="Q46" i="8"/>
  <c r="N46" i="8"/>
  <c r="T41" i="8"/>
  <c r="S41" i="8"/>
  <c r="T40" i="8"/>
  <c r="S40" i="8"/>
  <c r="R40" i="8"/>
  <c r="Q40" i="8"/>
  <c r="N40" i="8"/>
  <c r="T39" i="8"/>
  <c r="S39" i="8"/>
  <c r="R39" i="8"/>
  <c r="Q39" i="8"/>
  <c r="N39" i="8"/>
  <c r="T38" i="8"/>
  <c r="S38" i="8"/>
  <c r="R38" i="8"/>
  <c r="Q38" i="8"/>
  <c r="N38" i="8"/>
  <c r="T37" i="8"/>
  <c r="S37" i="8"/>
  <c r="R37" i="8"/>
  <c r="Q37" i="8"/>
  <c r="N37" i="8"/>
  <c r="T32" i="8"/>
  <c r="S32" i="8"/>
  <c r="T31" i="8"/>
  <c r="S31" i="8"/>
  <c r="R31" i="8"/>
  <c r="Q31" i="8"/>
  <c r="N31" i="8"/>
  <c r="T30" i="8"/>
  <c r="S30" i="8"/>
  <c r="R30" i="8"/>
  <c r="Q30" i="8"/>
  <c r="N30" i="8"/>
  <c r="T25" i="8"/>
  <c r="S25" i="8"/>
  <c r="T24" i="8"/>
  <c r="S24" i="8"/>
  <c r="R24" i="8"/>
  <c r="Q24" i="8"/>
  <c r="N24" i="8"/>
  <c r="T23" i="8"/>
  <c r="S23" i="8"/>
  <c r="R23" i="8"/>
  <c r="Q23" i="8"/>
  <c r="N23" i="8"/>
  <c r="T22" i="8"/>
  <c r="S22" i="8"/>
  <c r="R22" i="8"/>
  <c r="Q22" i="8"/>
  <c r="N22" i="8"/>
  <c r="T21" i="8"/>
  <c r="S21" i="8"/>
  <c r="R21" i="8"/>
  <c r="Q21" i="8"/>
  <c r="N21" i="8"/>
  <c r="T16" i="8"/>
  <c r="S16" i="8"/>
  <c r="T15" i="8"/>
  <c r="S15" i="8"/>
  <c r="R15" i="8"/>
  <c r="Q15" i="8"/>
  <c r="N15" i="8"/>
  <c r="T14" i="8"/>
  <c r="S14" i="8"/>
  <c r="R14" i="8"/>
  <c r="Q14" i="8"/>
  <c r="N14" i="8"/>
  <c r="T13" i="8"/>
  <c r="S13" i="8"/>
  <c r="R13" i="8"/>
  <c r="Q13" i="8"/>
  <c r="N13" i="8"/>
  <c r="C8" i="8"/>
  <c r="C7" i="8"/>
  <c r="T210" i="7"/>
  <c r="S210" i="7"/>
  <c r="T209" i="7"/>
  <c r="S209" i="7"/>
  <c r="R209" i="7"/>
  <c r="Q209" i="7"/>
  <c r="N209" i="7"/>
  <c r="T204" i="7"/>
  <c r="S204" i="7"/>
  <c r="T203" i="7"/>
  <c r="S203" i="7"/>
  <c r="R203" i="7"/>
  <c r="Q203" i="7"/>
  <c r="N203" i="7"/>
  <c r="T198" i="7"/>
  <c r="S198" i="7"/>
  <c r="T197" i="7"/>
  <c r="S197" i="7"/>
  <c r="R197" i="7"/>
  <c r="Q197" i="7"/>
  <c r="N197" i="7"/>
  <c r="T196" i="7"/>
  <c r="S196" i="7"/>
  <c r="R196" i="7"/>
  <c r="Q196" i="7"/>
  <c r="N196" i="7"/>
  <c r="T195" i="7"/>
  <c r="S195" i="7"/>
  <c r="R195" i="7"/>
  <c r="Q195" i="7"/>
  <c r="N195" i="7"/>
  <c r="T194" i="7"/>
  <c r="S194" i="7"/>
  <c r="R194" i="7"/>
  <c r="Q194" i="7"/>
  <c r="N194" i="7"/>
  <c r="T189" i="7"/>
  <c r="S189" i="7"/>
  <c r="T188" i="7"/>
  <c r="S188" i="7"/>
  <c r="R188" i="7"/>
  <c r="Q188" i="7"/>
  <c r="N188" i="7"/>
  <c r="T187" i="7"/>
  <c r="S187" i="7"/>
  <c r="R187" i="7"/>
  <c r="Q187" i="7"/>
  <c r="N187" i="7"/>
  <c r="T186" i="7"/>
  <c r="S186" i="7"/>
  <c r="R186" i="7"/>
  <c r="Q186" i="7"/>
  <c r="N186" i="7"/>
  <c r="T185" i="7"/>
  <c r="S185" i="7"/>
  <c r="R185" i="7"/>
  <c r="Q185" i="7"/>
  <c r="N185" i="7"/>
  <c r="T180" i="7"/>
  <c r="S180" i="7"/>
  <c r="T179" i="7"/>
  <c r="S179" i="7"/>
  <c r="R179" i="7"/>
  <c r="Q179" i="7"/>
  <c r="N179" i="7"/>
  <c r="T178" i="7"/>
  <c r="S178" i="7"/>
  <c r="R178" i="7"/>
  <c r="Q178" i="7"/>
  <c r="N178" i="7"/>
  <c r="T177" i="7"/>
  <c r="S177" i="7"/>
  <c r="R177" i="7"/>
  <c r="Q177" i="7"/>
  <c r="N177" i="7"/>
  <c r="T176" i="7"/>
  <c r="S176" i="7"/>
  <c r="R176" i="7"/>
  <c r="Q176" i="7"/>
  <c r="N176" i="7"/>
  <c r="T175" i="7"/>
  <c r="S175" i="7"/>
  <c r="R175" i="7"/>
  <c r="Q175" i="7"/>
  <c r="N175" i="7"/>
  <c r="T170" i="7"/>
  <c r="S170" i="7"/>
  <c r="T169" i="7"/>
  <c r="S169" i="7"/>
  <c r="R169" i="7"/>
  <c r="Q169" i="7"/>
  <c r="N169" i="7"/>
  <c r="T168" i="7"/>
  <c r="S168" i="7"/>
  <c r="R168" i="7"/>
  <c r="Q168" i="7"/>
  <c r="N168" i="7"/>
  <c r="T167" i="7"/>
  <c r="S167" i="7"/>
  <c r="R167" i="7"/>
  <c r="Q167" i="7"/>
  <c r="N167" i="7"/>
  <c r="T162" i="7"/>
  <c r="S162" i="7"/>
  <c r="T161" i="7"/>
  <c r="S161" i="7"/>
  <c r="R161" i="7"/>
  <c r="Q161" i="7"/>
  <c r="N161" i="7"/>
  <c r="T160" i="7"/>
  <c r="S160" i="7"/>
  <c r="R160" i="7"/>
  <c r="Q160" i="7"/>
  <c r="N160" i="7"/>
  <c r="T159" i="7"/>
  <c r="S159" i="7"/>
  <c r="R159" i="7"/>
  <c r="Q159" i="7"/>
  <c r="N159" i="7"/>
  <c r="T158" i="7"/>
  <c r="S158" i="7"/>
  <c r="R158" i="7"/>
  <c r="Q158" i="7"/>
  <c r="N158" i="7"/>
  <c r="T153" i="7"/>
  <c r="S153" i="7"/>
  <c r="T152" i="7"/>
  <c r="S152" i="7"/>
  <c r="R152" i="7"/>
  <c r="Q152" i="7"/>
  <c r="N152" i="7"/>
  <c r="T151" i="7"/>
  <c r="S151" i="7"/>
  <c r="R151" i="7"/>
  <c r="Q151" i="7"/>
  <c r="N151" i="7"/>
  <c r="T150" i="7"/>
  <c r="S150" i="7"/>
  <c r="R150" i="7"/>
  <c r="Q150" i="7"/>
  <c r="N150" i="7"/>
  <c r="T149" i="7"/>
  <c r="S149" i="7"/>
  <c r="R149" i="7"/>
  <c r="Q149" i="7"/>
  <c r="N149" i="7"/>
  <c r="T148" i="7"/>
  <c r="S148" i="7"/>
  <c r="R148" i="7"/>
  <c r="Q148" i="7"/>
  <c r="N148" i="7"/>
  <c r="T147" i="7"/>
  <c r="S147" i="7"/>
  <c r="R147" i="7"/>
  <c r="Q147" i="7"/>
  <c r="N147" i="7"/>
  <c r="T142" i="7"/>
  <c r="S142" i="7"/>
  <c r="T141" i="7"/>
  <c r="S141" i="7"/>
  <c r="R141" i="7"/>
  <c r="Q141" i="7"/>
  <c r="N141" i="7"/>
  <c r="T136" i="7"/>
  <c r="S136" i="7"/>
  <c r="T135" i="7"/>
  <c r="S135" i="7"/>
  <c r="R135" i="7"/>
  <c r="Q135" i="7"/>
  <c r="N135" i="7"/>
  <c r="T134" i="7"/>
  <c r="S134" i="7"/>
  <c r="R134" i="7"/>
  <c r="Q134" i="7"/>
  <c r="N134" i="7"/>
  <c r="T133" i="7"/>
  <c r="S133" i="7"/>
  <c r="R133" i="7"/>
  <c r="Q133" i="7"/>
  <c r="N133" i="7"/>
  <c r="T132" i="7"/>
  <c r="S132" i="7"/>
  <c r="R132" i="7"/>
  <c r="Q132" i="7"/>
  <c r="N132" i="7"/>
  <c r="T131" i="7"/>
  <c r="S131" i="7"/>
  <c r="R131" i="7"/>
  <c r="Q131" i="7"/>
  <c r="N131" i="7"/>
  <c r="T126" i="7"/>
  <c r="S126" i="7"/>
  <c r="T125" i="7"/>
  <c r="S125" i="7"/>
  <c r="R125" i="7"/>
  <c r="Q125" i="7"/>
  <c r="N125" i="7"/>
  <c r="T124" i="7"/>
  <c r="S124" i="7"/>
  <c r="R124" i="7"/>
  <c r="Q124" i="7"/>
  <c r="N124" i="7"/>
  <c r="T123" i="7"/>
  <c r="S123" i="7"/>
  <c r="R123" i="7"/>
  <c r="Q123" i="7"/>
  <c r="N123" i="7"/>
  <c r="T118" i="7"/>
  <c r="S118" i="7"/>
  <c r="T117" i="7"/>
  <c r="S117" i="7"/>
  <c r="R117" i="7"/>
  <c r="Q117" i="7"/>
  <c r="N117" i="7"/>
  <c r="T116" i="7"/>
  <c r="S116" i="7"/>
  <c r="R116" i="7"/>
  <c r="Q116" i="7"/>
  <c r="N116" i="7"/>
  <c r="T115" i="7"/>
  <c r="S115" i="7"/>
  <c r="R115" i="7"/>
  <c r="Q115" i="7"/>
  <c r="N115" i="7"/>
  <c r="T114" i="7"/>
  <c r="S114" i="7"/>
  <c r="R114" i="7"/>
  <c r="Q114" i="7"/>
  <c r="N114" i="7"/>
  <c r="T113" i="7"/>
  <c r="S113" i="7"/>
  <c r="R113" i="7"/>
  <c r="Q113" i="7"/>
  <c r="N113" i="7"/>
  <c r="T112" i="7"/>
  <c r="S112" i="7"/>
  <c r="R112" i="7"/>
  <c r="Q112" i="7"/>
  <c r="N112" i="7"/>
  <c r="T107" i="7"/>
  <c r="S107" i="7"/>
  <c r="T106" i="7"/>
  <c r="S106" i="7"/>
  <c r="R106" i="7"/>
  <c r="Q106" i="7"/>
  <c r="N106" i="7"/>
  <c r="T105" i="7"/>
  <c r="S105" i="7"/>
  <c r="R105" i="7"/>
  <c r="Q105" i="7"/>
  <c r="N105" i="7"/>
  <c r="T104" i="7"/>
  <c r="S104" i="7"/>
  <c r="R104" i="7"/>
  <c r="Q104" i="7"/>
  <c r="N104" i="7"/>
  <c r="T99" i="7"/>
  <c r="S99" i="7"/>
  <c r="T98" i="7"/>
  <c r="S98" i="7"/>
  <c r="R98" i="7"/>
  <c r="Q98" i="7"/>
  <c r="N98" i="7"/>
  <c r="T97" i="7"/>
  <c r="S97" i="7"/>
  <c r="R97" i="7"/>
  <c r="Q97" i="7"/>
  <c r="N97" i="7"/>
  <c r="T96" i="7"/>
  <c r="S96" i="7"/>
  <c r="R96" i="7"/>
  <c r="Q96" i="7"/>
  <c r="N96" i="7"/>
  <c r="T95" i="7"/>
  <c r="S95" i="7"/>
  <c r="R95" i="7"/>
  <c r="Q95" i="7"/>
  <c r="N95" i="7"/>
  <c r="T90" i="7"/>
  <c r="S90" i="7"/>
  <c r="T89" i="7"/>
  <c r="S89" i="7"/>
  <c r="R89" i="7"/>
  <c r="Q89" i="7"/>
  <c r="N89" i="7"/>
  <c r="T84" i="7"/>
  <c r="S84" i="7"/>
  <c r="T83" i="7"/>
  <c r="S83" i="7"/>
  <c r="R83" i="7"/>
  <c r="Q83" i="7"/>
  <c r="N83" i="7"/>
  <c r="T78" i="7"/>
  <c r="S78" i="7"/>
  <c r="T77" i="7"/>
  <c r="S77" i="7"/>
  <c r="R77" i="7"/>
  <c r="Q77" i="7"/>
  <c r="N77" i="7"/>
  <c r="T76" i="7"/>
  <c r="S76" i="7"/>
  <c r="R76" i="7"/>
  <c r="Q76" i="7"/>
  <c r="N76" i="7"/>
  <c r="T75" i="7"/>
  <c r="S75" i="7"/>
  <c r="R75" i="7"/>
  <c r="Q75" i="7"/>
  <c r="N75" i="7"/>
  <c r="T74" i="7"/>
  <c r="S74" i="7"/>
  <c r="R74" i="7"/>
  <c r="Q74" i="7"/>
  <c r="N74" i="7"/>
  <c r="T69" i="7"/>
  <c r="S69" i="7"/>
  <c r="T68" i="7"/>
  <c r="S68" i="7"/>
  <c r="R68" i="7"/>
  <c r="Q68" i="7"/>
  <c r="N68" i="7"/>
  <c r="T63" i="7"/>
  <c r="S63" i="7"/>
  <c r="T62" i="7"/>
  <c r="S62" i="7"/>
  <c r="R62" i="7"/>
  <c r="Q62" i="7"/>
  <c r="N62" i="7"/>
  <c r="T57" i="7"/>
  <c r="S57" i="7"/>
  <c r="T56" i="7"/>
  <c r="S56" i="7"/>
  <c r="R56" i="7"/>
  <c r="Q56" i="7"/>
  <c r="N56" i="7"/>
  <c r="T51" i="7"/>
  <c r="S51" i="7"/>
  <c r="T50" i="7"/>
  <c r="S50" i="7"/>
  <c r="R50" i="7"/>
  <c r="Q50" i="7"/>
  <c r="N50" i="7"/>
  <c r="T49" i="7"/>
  <c r="S49" i="7"/>
  <c r="R49" i="7"/>
  <c r="Q49" i="7"/>
  <c r="N49" i="7"/>
  <c r="T48" i="7"/>
  <c r="S48" i="7"/>
  <c r="R48" i="7"/>
  <c r="Q48" i="7"/>
  <c r="N48" i="7"/>
  <c r="T47" i="7"/>
  <c r="S47" i="7"/>
  <c r="R47" i="7"/>
  <c r="Q47" i="7"/>
  <c r="N47" i="7"/>
  <c r="T42" i="7"/>
  <c r="S42" i="7"/>
  <c r="T41" i="7"/>
  <c r="S41" i="7"/>
  <c r="R41" i="7"/>
  <c r="Q41" i="7"/>
  <c r="N41" i="7"/>
  <c r="T40" i="7"/>
  <c r="S40" i="7"/>
  <c r="R40" i="7"/>
  <c r="Q40" i="7"/>
  <c r="N40" i="7"/>
  <c r="T39" i="7"/>
  <c r="S39" i="7"/>
  <c r="R39" i="7"/>
  <c r="Q39" i="7"/>
  <c r="N39" i="7"/>
  <c r="T34" i="7"/>
  <c r="S34" i="7"/>
  <c r="T33" i="7"/>
  <c r="S33" i="7"/>
  <c r="R33" i="7"/>
  <c r="Q33" i="7"/>
  <c r="N33" i="7"/>
  <c r="T32" i="7"/>
  <c r="S32" i="7"/>
  <c r="R32" i="7"/>
  <c r="Q32" i="7"/>
  <c r="N32" i="7"/>
  <c r="T31" i="7"/>
  <c r="S31" i="7"/>
  <c r="R31" i="7"/>
  <c r="Q31" i="7"/>
  <c r="N31" i="7"/>
  <c r="T26" i="7"/>
  <c r="S26" i="7"/>
  <c r="T25" i="7"/>
  <c r="S25" i="7"/>
  <c r="R25" i="7"/>
  <c r="Q25" i="7"/>
  <c r="N25" i="7"/>
  <c r="T24" i="7"/>
  <c r="S24" i="7"/>
  <c r="R24" i="7"/>
  <c r="Q24" i="7"/>
  <c r="N24" i="7"/>
  <c r="T23" i="7"/>
  <c r="S23" i="7"/>
  <c r="R23" i="7"/>
  <c r="Q23" i="7"/>
  <c r="N23" i="7"/>
  <c r="T22" i="7"/>
  <c r="S22" i="7"/>
  <c r="R22" i="7"/>
  <c r="Q22" i="7"/>
  <c r="N22" i="7"/>
  <c r="T21" i="7"/>
  <c r="S21" i="7"/>
  <c r="R21" i="7"/>
  <c r="Q21" i="7"/>
  <c r="N21" i="7"/>
  <c r="T16" i="7"/>
  <c r="S16" i="7"/>
  <c r="T15" i="7"/>
  <c r="S15" i="7"/>
  <c r="R15" i="7"/>
  <c r="Q15" i="7"/>
  <c r="N15" i="7"/>
  <c r="T14" i="7"/>
  <c r="S14" i="7"/>
  <c r="R14" i="7"/>
  <c r="Q14" i="7"/>
  <c r="N14" i="7"/>
  <c r="T13" i="7"/>
  <c r="S13" i="7"/>
  <c r="R13" i="7"/>
  <c r="Q13" i="7"/>
  <c r="N13" i="7"/>
  <c r="C8" i="7"/>
  <c r="C7" i="7"/>
  <c r="T201" i="6"/>
  <c r="S201" i="6"/>
  <c r="T200" i="6"/>
  <c r="S200" i="6"/>
  <c r="R200" i="6"/>
  <c r="Q200" i="6"/>
  <c r="N200" i="6"/>
  <c r="T195" i="6"/>
  <c r="S195" i="6"/>
  <c r="T194" i="6"/>
  <c r="S194" i="6"/>
  <c r="R194" i="6"/>
  <c r="Q194" i="6"/>
  <c r="N194" i="6"/>
  <c r="T193" i="6"/>
  <c r="S193" i="6"/>
  <c r="R193" i="6"/>
  <c r="Q193" i="6"/>
  <c r="N193" i="6"/>
  <c r="T192" i="6"/>
  <c r="S192" i="6"/>
  <c r="R192" i="6"/>
  <c r="Q192" i="6"/>
  <c r="N192" i="6"/>
  <c r="T191" i="6"/>
  <c r="S191" i="6"/>
  <c r="R191" i="6"/>
  <c r="Q191" i="6"/>
  <c r="N191" i="6"/>
  <c r="T190" i="6"/>
  <c r="S190" i="6"/>
  <c r="R190" i="6"/>
  <c r="Q190" i="6"/>
  <c r="N190" i="6"/>
  <c r="T185" i="6"/>
  <c r="S185" i="6"/>
  <c r="T184" i="6"/>
  <c r="S184" i="6"/>
  <c r="R184" i="6"/>
  <c r="Q184" i="6"/>
  <c r="N184" i="6"/>
  <c r="T183" i="6"/>
  <c r="S183" i="6"/>
  <c r="R183" i="6"/>
  <c r="Q183" i="6"/>
  <c r="N183" i="6"/>
  <c r="T182" i="6"/>
  <c r="S182" i="6"/>
  <c r="R182" i="6"/>
  <c r="Q182" i="6"/>
  <c r="N182" i="6"/>
  <c r="T177" i="6"/>
  <c r="S177" i="6"/>
  <c r="T176" i="6"/>
  <c r="S176" i="6"/>
  <c r="R176" i="6"/>
  <c r="Q176" i="6"/>
  <c r="N176" i="6"/>
  <c r="T171" i="6"/>
  <c r="S171" i="6"/>
  <c r="T170" i="6"/>
  <c r="S170" i="6"/>
  <c r="R170" i="6"/>
  <c r="Q170" i="6"/>
  <c r="N170" i="6"/>
  <c r="T165" i="6"/>
  <c r="S165" i="6"/>
  <c r="T164" i="6"/>
  <c r="S164" i="6"/>
  <c r="R164" i="6"/>
  <c r="Q164" i="6"/>
  <c r="N164" i="6"/>
  <c r="T163" i="6"/>
  <c r="S163" i="6"/>
  <c r="R163" i="6"/>
  <c r="Q163" i="6"/>
  <c r="N163" i="6"/>
  <c r="T162" i="6"/>
  <c r="S162" i="6"/>
  <c r="R162" i="6"/>
  <c r="Q162" i="6"/>
  <c r="N162" i="6"/>
  <c r="T157" i="6"/>
  <c r="S157" i="6"/>
  <c r="T156" i="6"/>
  <c r="S156" i="6"/>
  <c r="R156" i="6"/>
  <c r="Q156" i="6"/>
  <c r="N156" i="6"/>
  <c r="T155" i="6"/>
  <c r="S155" i="6"/>
  <c r="R155" i="6"/>
  <c r="Q155" i="6"/>
  <c r="N155" i="6"/>
  <c r="T154" i="6"/>
  <c r="S154" i="6"/>
  <c r="R154" i="6"/>
  <c r="Q154" i="6"/>
  <c r="N154" i="6"/>
  <c r="T153" i="6"/>
  <c r="S153" i="6"/>
  <c r="R153" i="6"/>
  <c r="Q153" i="6"/>
  <c r="N153" i="6"/>
  <c r="T152" i="6"/>
  <c r="S152" i="6"/>
  <c r="R152" i="6"/>
  <c r="Q152" i="6"/>
  <c r="N152" i="6"/>
  <c r="T147" i="6"/>
  <c r="S147" i="6"/>
  <c r="T146" i="6"/>
  <c r="S146" i="6"/>
  <c r="R146" i="6"/>
  <c r="Q146" i="6"/>
  <c r="N146" i="6"/>
  <c r="T145" i="6"/>
  <c r="S145" i="6"/>
  <c r="R145" i="6"/>
  <c r="Q145" i="6"/>
  <c r="N145" i="6"/>
  <c r="T140" i="6"/>
  <c r="S140" i="6"/>
  <c r="T139" i="6"/>
  <c r="S139" i="6"/>
  <c r="R139" i="6"/>
  <c r="Q139" i="6"/>
  <c r="N139" i="6"/>
  <c r="T138" i="6"/>
  <c r="S138" i="6"/>
  <c r="R138" i="6"/>
  <c r="Q138" i="6"/>
  <c r="N138" i="6"/>
  <c r="T133" i="6"/>
  <c r="S133" i="6"/>
  <c r="T132" i="6"/>
  <c r="S132" i="6"/>
  <c r="R132" i="6"/>
  <c r="Q132" i="6"/>
  <c r="N132" i="6"/>
  <c r="T131" i="6"/>
  <c r="S131" i="6"/>
  <c r="R131" i="6"/>
  <c r="Q131" i="6"/>
  <c r="N131" i="6"/>
  <c r="T130" i="6"/>
  <c r="S130" i="6"/>
  <c r="R130" i="6"/>
  <c r="Q130" i="6"/>
  <c r="N130" i="6"/>
  <c r="T125" i="6"/>
  <c r="S125" i="6"/>
  <c r="T124" i="6"/>
  <c r="S124" i="6"/>
  <c r="R124" i="6"/>
  <c r="Q124" i="6"/>
  <c r="N124" i="6"/>
  <c r="T123" i="6"/>
  <c r="S123" i="6"/>
  <c r="R123" i="6"/>
  <c r="Q123" i="6"/>
  <c r="N123" i="6"/>
  <c r="T118" i="6"/>
  <c r="S118" i="6"/>
  <c r="T117" i="6"/>
  <c r="S117" i="6"/>
  <c r="R117" i="6"/>
  <c r="Q117" i="6"/>
  <c r="N117" i="6"/>
  <c r="T116" i="6"/>
  <c r="S116" i="6"/>
  <c r="R116" i="6"/>
  <c r="Q116" i="6"/>
  <c r="N116" i="6"/>
  <c r="T115" i="6"/>
  <c r="S115" i="6"/>
  <c r="R115" i="6"/>
  <c r="Q115" i="6"/>
  <c r="N115" i="6"/>
  <c r="T110" i="6"/>
  <c r="S110" i="6"/>
  <c r="T109" i="6"/>
  <c r="S109" i="6"/>
  <c r="R109" i="6"/>
  <c r="Q109" i="6"/>
  <c r="N109" i="6"/>
  <c r="T108" i="6"/>
  <c r="S108" i="6"/>
  <c r="R108" i="6"/>
  <c r="Q108" i="6"/>
  <c r="N108" i="6"/>
  <c r="T103" i="6"/>
  <c r="S103" i="6"/>
  <c r="T102" i="6"/>
  <c r="S102" i="6"/>
  <c r="R102" i="6"/>
  <c r="Q102" i="6"/>
  <c r="N102" i="6"/>
  <c r="T101" i="6"/>
  <c r="S101" i="6"/>
  <c r="R101" i="6"/>
  <c r="Q101" i="6"/>
  <c r="N101" i="6"/>
  <c r="T100" i="6"/>
  <c r="S100" i="6"/>
  <c r="R100" i="6"/>
  <c r="Q100" i="6"/>
  <c r="N100" i="6"/>
  <c r="T95" i="6"/>
  <c r="S95" i="6"/>
  <c r="T94" i="6"/>
  <c r="S94" i="6"/>
  <c r="R94" i="6"/>
  <c r="Q94" i="6"/>
  <c r="N94" i="6"/>
  <c r="T93" i="6"/>
  <c r="S93" i="6"/>
  <c r="R93" i="6"/>
  <c r="Q93" i="6"/>
  <c r="N93" i="6"/>
  <c r="T88" i="6"/>
  <c r="S88" i="6"/>
  <c r="T87" i="6"/>
  <c r="S87" i="6"/>
  <c r="R87" i="6"/>
  <c r="Q87" i="6"/>
  <c r="N87" i="6"/>
  <c r="T86" i="6"/>
  <c r="S86" i="6"/>
  <c r="R86" i="6"/>
  <c r="Q86" i="6"/>
  <c r="N86" i="6"/>
  <c r="T85" i="6"/>
  <c r="S85" i="6"/>
  <c r="R85" i="6"/>
  <c r="Q85" i="6"/>
  <c r="N85" i="6"/>
  <c r="T84" i="6"/>
  <c r="S84" i="6"/>
  <c r="R84" i="6"/>
  <c r="Q84" i="6"/>
  <c r="N84" i="6"/>
  <c r="T79" i="6"/>
  <c r="S79" i="6"/>
  <c r="T78" i="6"/>
  <c r="S78" i="6"/>
  <c r="R78" i="6"/>
  <c r="Q78" i="6"/>
  <c r="N78" i="6"/>
  <c r="T77" i="6"/>
  <c r="S77" i="6"/>
  <c r="R77" i="6"/>
  <c r="Q77" i="6"/>
  <c r="N77" i="6"/>
  <c r="T76" i="6"/>
  <c r="S76" i="6"/>
  <c r="R76" i="6"/>
  <c r="Q76" i="6"/>
  <c r="N76" i="6"/>
  <c r="T71" i="6"/>
  <c r="S71" i="6"/>
  <c r="T70" i="6"/>
  <c r="S70" i="6"/>
  <c r="R70" i="6"/>
  <c r="Q70" i="6"/>
  <c r="N70" i="6"/>
  <c r="T69" i="6"/>
  <c r="S69" i="6"/>
  <c r="R69" i="6"/>
  <c r="Q69" i="6"/>
  <c r="N69" i="6"/>
  <c r="T68" i="6"/>
  <c r="S68" i="6"/>
  <c r="R68" i="6"/>
  <c r="Q68" i="6"/>
  <c r="N68" i="6"/>
  <c r="T63" i="6"/>
  <c r="S63" i="6"/>
  <c r="T62" i="6"/>
  <c r="S62" i="6"/>
  <c r="R62" i="6"/>
  <c r="Q62" i="6"/>
  <c r="N62" i="6"/>
  <c r="T61" i="6"/>
  <c r="S61" i="6"/>
  <c r="R61" i="6"/>
  <c r="Q61" i="6"/>
  <c r="N61" i="6"/>
  <c r="T60" i="6"/>
  <c r="S60" i="6"/>
  <c r="R60" i="6"/>
  <c r="Q60" i="6"/>
  <c r="N60" i="6"/>
  <c r="T59" i="6"/>
  <c r="S59" i="6"/>
  <c r="R59" i="6"/>
  <c r="Q59" i="6"/>
  <c r="N59" i="6"/>
  <c r="T54" i="6"/>
  <c r="S54" i="6"/>
  <c r="T53" i="6"/>
  <c r="S53" i="6"/>
  <c r="R53" i="6"/>
  <c r="Q53" i="6"/>
  <c r="N53" i="6"/>
  <c r="T52" i="6"/>
  <c r="S52" i="6"/>
  <c r="R52" i="6"/>
  <c r="Q52" i="6"/>
  <c r="N52" i="6"/>
  <c r="T51" i="6"/>
  <c r="S51" i="6"/>
  <c r="R51" i="6"/>
  <c r="Q51" i="6"/>
  <c r="N51" i="6"/>
  <c r="T46" i="6"/>
  <c r="S46" i="6"/>
  <c r="T45" i="6"/>
  <c r="S45" i="6"/>
  <c r="R45" i="6"/>
  <c r="Q45" i="6"/>
  <c r="N45" i="6"/>
  <c r="T44" i="6"/>
  <c r="S44" i="6"/>
  <c r="R44" i="6"/>
  <c r="Q44" i="6"/>
  <c r="N44" i="6"/>
  <c r="T39" i="6"/>
  <c r="S39" i="6"/>
  <c r="T38" i="6"/>
  <c r="S38" i="6"/>
  <c r="R38" i="6"/>
  <c r="Q38" i="6"/>
  <c r="N38" i="6"/>
  <c r="T37" i="6"/>
  <c r="S37" i="6"/>
  <c r="R37" i="6"/>
  <c r="Q37" i="6"/>
  <c r="N37" i="6"/>
  <c r="T32" i="6"/>
  <c r="S32" i="6"/>
  <c r="T31" i="6"/>
  <c r="S31" i="6"/>
  <c r="R31" i="6"/>
  <c r="Q31" i="6"/>
  <c r="N31" i="6"/>
  <c r="T30" i="6"/>
  <c r="S30" i="6"/>
  <c r="R30" i="6"/>
  <c r="Q30" i="6"/>
  <c r="N30" i="6"/>
  <c r="T29" i="6"/>
  <c r="S29" i="6"/>
  <c r="R29" i="6"/>
  <c r="Q29" i="6"/>
  <c r="N29" i="6"/>
  <c r="T24" i="6"/>
  <c r="S24" i="6"/>
  <c r="T23" i="6"/>
  <c r="S23" i="6"/>
  <c r="R23" i="6"/>
  <c r="Q23" i="6"/>
  <c r="N23" i="6"/>
  <c r="T22" i="6"/>
  <c r="S22" i="6"/>
  <c r="R22" i="6"/>
  <c r="Q22" i="6"/>
  <c r="N22" i="6"/>
  <c r="T21" i="6"/>
  <c r="S21" i="6"/>
  <c r="R21" i="6"/>
  <c r="Q21" i="6"/>
  <c r="N21" i="6"/>
  <c r="T16" i="6"/>
  <c r="S16" i="6"/>
  <c r="T15" i="6"/>
  <c r="S15" i="6"/>
  <c r="R15" i="6"/>
  <c r="Q15" i="6"/>
  <c r="N15" i="6"/>
  <c r="T14" i="6"/>
  <c r="S14" i="6"/>
  <c r="R14" i="6"/>
  <c r="Q14" i="6"/>
  <c r="N14" i="6"/>
  <c r="T13" i="6"/>
  <c r="S13" i="6"/>
  <c r="R13" i="6"/>
  <c r="Q13" i="6"/>
  <c r="N13" i="6"/>
  <c r="C8" i="6"/>
  <c r="C7" i="6"/>
  <c r="T231" i="5"/>
  <c r="S231" i="5"/>
  <c r="T230" i="5"/>
  <c r="S230" i="5"/>
  <c r="R230" i="5"/>
  <c r="Q230" i="5"/>
  <c r="N230" i="5"/>
  <c r="T229" i="5"/>
  <c r="S229" i="5"/>
  <c r="R229" i="5"/>
  <c r="Q229" i="5"/>
  <c r="N229" i="5"/>
  <c r="T224" i="5"/>
  <c r="S224" i="5"/>
  <c r="T223" i="5"/>
  <c r="S223" i="5"/>
  <c r="R223" i="5"/>
  <c r="Q223" i="5"/>
  <c r="N223" i="5"/>
  <c r="T222" i="5"/>
  <c r="S222" i="5"/>
  <c r="R222" i="5"/>
  <c r="Q222" i="5"/>
  <c r="N222" i="5"/>
  <c r="T217" i="5"/>
  <c r="S217" i="5"/>
  <c r="T216" i="5"/>
  <c r="S216" i="5"/>
  <c r="R216" i="5"/>
  <c r="Q216" i="5"/>
  <c r="N216" i="5"/>
  <c r="T215" i="5"/>
  <c r="S215" i="5"/>
  <c r="R215" i="5"/>
  <c r="Q215" i="5"/>
  <c r="N215" i="5"/>
  <c r="T210" i="5"/>
  <c r="S210" i="5"/>
  <c r="T209" i="5"/>
  <c r="S209" i="5"/>
  <c r="R209" i="5"/>
  <c r="Q209" i="5"/>
  <c r="N209" i="5"/>
  <c r="T204" i="5"/>
  <c r="S204" i="5"/>
  <c r="T203" i="5"/>
  <c r="S203" i="5"/>
  <c r="R203" i="5"/>
  <c r="Q203" i="5"/>
  <c r="N203" i="5"/>
  <c r="T202" i="5"/>
  <c r="S202" i="5"/>
  <c r="R202" i="5"/>
  <c r="Q202" i="5"/>
  <c r="N202" i="5"/>
  <c r="T197" i="5"/>
  <c r="S197" i="5"/>
  <c r="T196" i="5"/>
  <c r="S196" i="5"/>
  <c r="R196" i="5"/>
  <c r="Q196" i="5"/>
  <c r="N196" i="5"/>
  <c r="T195" i="5"/>
  <c r="S195" i="5"/>
  <c r="R195" i="5"/>
  <c r="Q195" i="5"/>
  <c r="N195" i="5"/>
  <c r="T190" i="5"/>
  <c r="S190" i="5"/>
  <c r="T189" i="5"/>
  <c r="S189" i="5"/>
  <c r="R189" i="5"/>
  <c r="Q189" i="5"/>
  <c r="N189" i="5"/>
  <c r="T188" i="5"/>
  <c r="S188" i="5"/>
  <c r="R188" i="5"/>
  <c r="Q188" i="5"/>
  <c r="N188" i="5"/>
  <c r="T187" i="5"/>
  <c r="S187" i="5"/>
  <c r="R187" i="5"/>
  <c r="Q187" i="5"/>
  <c r="N187" i="5"/>
  <c r="T186" i="5"/>
  <c r="S186" i="5"/>
  <c r="R186" i="5"/>
  <c r="Q186" i="5"/>
  <c r="N186" i="5"/>
  <c r="T185" i="5"/>
  <c r="S185" i="5"/>
  <c r="R185" i="5"/>
  <c r="Q185" i="5"/>
  <c r="N185" i="5"/>
  <c r="T184" i="5"/>
  <c r="S184" i="5"/>
  <c r="R184" i="5"/>
  <c r="Q184" i="5"/>
  <c r="N184" i="5"/>
  <c r="T183" i="5"/>
  <c r="S183" i="5"/>
  <c r="R183" i="5"/>
  <c r="Q183" i="5"/>
  <c r="N183" i="5"/>
  <c r="T182" i="5"/>
  <c r="S182" i="5"/>
  <c r="R182" i="5"/>
  <c r="Q182" i="5"/>
  <c r="N182" i="5"/>
  <c r="T181" i="5"/>
  <c r="S181" i="5"/>
  <c r="R181" i="5"/>
  <c r="Q181" i="5"/>
  <c r="N181" i="5"/>
  <c r="T176" i="5"/>
  <c r="S176" i="5"/>
  <c r="T175" i="5"/>
  <c r="S175" i="5"/>
  <c r="R175" i="5"/>
  <c r="Q175" i="5"/>
  <c r="N175" i="5"/>
  <c r="T170" i="5"/>
  <c r="S170" i="5"/>
  <c r="T169" i="5"/>
  <c r="S169" i="5"/>
  <c r="R169" i="5"/>
  <c r="Q169" i="5"/>
  <c r="N169" i="5"/>
  <c r="T168" i="5"/>
  <c r="S168" i="5"/>
  <c r="R168" i="5"/>
  <c r="Q168" i="5"/>
  <c r="N168" i="5"/>
  <c r="T163" i="5"/>
  <c r="S163" i="5"/>
  <c r="T162" i="5"/>
  <c r="S162" i="5"/>
  <c r="R162" i="5"/>
  <c r="Q162" i="5"/>
  <c r="N162" i="5"/>
  <c r="T157" i="5"/>
  <c r="S157" i="5"/>
  <c r="T156" i="5"/>
  <c r="S156" i="5"/>
  <c r="R156" i="5"/>
  <c r="Q156" i="5"/>
  <c r="N156" i="5"/>
  <c r="T151" i="5"/>
  <c r="S151" i="5"/>
  <c r="T150" i="5"/>
  <c r="S150" i="5"/>
  <c r="R150" i="5"/>
  <c r="Q150" i="5"/>
  <c r="N150" i="5"/>
  <c r="T149" i="5"/>
  <c r="S149" i="5"/>
  <c r="R149" i="5"/>
  <c r="Q149" i="5"/>
  <c r="N149" i="5"/>
  <c r="T144" i="5"/>
  <c r="S144" i="5"/>
  <c r="T143" i="5"/>
  <c r="S143" i="5"/>
  <c r="R143" i="5"/>
  <c r="Q143" i="5"/>
  <c r="N143" i="5"/>
  <c r="T138" i="5"/>
  <c r="S138" i="5"/>
  <c r="T137" i="5"/>
  <c r="S137" i="5"/>
  <c r="R137" i="5"/>
  <c r="Q137" i="5"/>
  <c r="N137" i="5"/>
  <c r="T132" i="5"/>
  <c r="S132" i="5"/>
  <c r="T131" i="5"/>
  <c r="S131" i="5"/>
  <c r="R131" i="5"/>
  <c r="Q131" i="5"/>
  <c r="N131" i="5"/>
  <c r="T130" i="5"/>
  <c r="S130" i="5"/>
  <c r="R130" i="5"/>
  <c r="Q130" i="5"/>
  <c r="N130" i="5"/>
  <c r="T129" i="5"/>
  <c r="S129" i="5"/>
  <c r="R129" i="5"/>
  <c r="Q129" i="5"/>
  <c r="N129" i="5"/>
  <c r="T124" i="5"/>
  <c r="S124" i="5"/>
  <c r="T123" i="5"/>
  <c r="S123" i="5"/>
  <c r="R123" i="5"/>
  <c r="Q123" i="5"/>
  <c r="N123" i="5"/>
  <c r="T122" i="5"/>
  <c r="S122" i="5"/>
  <c r="R122" i="5"/>
  <c r="Q122" i="5"/>
  <c r="N122" i="5"/>
  <c r="T121" i="5"/>
  <c r="S121" i="5"/>
  <c r="R121" i="5"/>
  <c r="Q121" i="5"/>
  <c r="N121" i="5"/>
  <c r="T116" i="5"/>
  <c r="S116" i="5"/>
  <c r="T115" i="5"/>
  <c r="S115" i="5"/>
  <c r="R115" i="5"/>
  <c r="Q115" i="5"/>
  <c r="N115" i="5"/>
  <c r="T114" i="5"/>
  <c r="S114" i="5"/>
  <c r="R114" i="5"/>
  <c r="Q114" i="5"/>
  <c r="N114" i="5"/>
  <c r="T109" i="5"/>
  <c r="S109" i="5"/>
  <c r="T108" i="5"/>
  <c r="S108" i="5"/>
  <c r="R108" i="5"/>
  <c r="Q108" i="5"/>
  <c r="N108" i="5"/>
  <c r="T103" i="5"/>
  <c r="S103" i="5"/>
  <c r="T102" i="5"/>
  <c r="S102" i="5"/>
  <c r="R102" i="5"/>
  <c r="Q102" i="5"/>
  <c r="N102" i="5"/>
  <c r="T101" i="5"/>
  <c r="S101" i="5"/>
  <c r="R101" i="5"/>
  <c r="Q101" i="5"/>
  <c r="N101" i="5"/>
  <c r="T100" i="5"/>
  <c r="S100" i="5"/>
  <c r="R100" i="5"/>
  <c r="Q100" i="5"/>
  <c r="N100" i="5"/>
  <c r="T95" i="5"/>
  <c r="S95" i="5"/>
  <c r="T94" i="5"/>
  <c r="S94" i="5"/>
  <c r="R94" i="5"/>
  <c r="Q94" i="5"/>
  <c r="N94" i="5"/>
  <c r="T93" i="5"/>
  <c r="S93" i="5"/>
  <c r="R93" i="5"/>
  <c r="Q93" i="5"/>
  <c r="N93" i="5"/>
  <c r="T88" i="5"/>
  <c r="S88" i="5"/>
  <c r="T87" i="5"/>
  <c r="S87" i="5"/>
  <c r="R87" i="5"/>
  <c r="Q87" i="5"/>
  <c r="N87" i="5"/>
  <c r="T86" i="5"/>
  <c r="S86" i="5"/>
  <c r="R86" i="5"/>
  <c r="Q86" i="5"/>
  <c r="N86" i="5"/>
  <c r="T85" i="5"/>
  <c r="S85" i="5"/>
  <c r="R85" i="5"/>
  <c r="Q85" i="5"/>
  <c r="N85" i="5"/>
  <c r="T84" i="5"/>
  <c r="S84" i="5"/>
  <c r="R84" i="5"/>
  <c r="Q84" i="5"/>
  <c r="N84" i="5"/>
  <c r="T79" i="5"/>
  <c r="S79" i="5"/>
  <c r="T78" i="5"/>
  <c r="S78" i="5"/>
  <c r="R78" i="5"/>
  <c r="Q78" i="5"/>
  <c r="N78" i="5"/>
  <c r="T77" i="5"/>
  <c r="S77" i="5"/>
  <c r="R77" i="5"/>
  <c r="Q77" i="5"/>
  <c r="N77" i="5"/>
  <c r="T72" i="5"/>
  <c r="S72" i="5"/>
  <c r="T71" i="5"/>
  <c r="S71" i="5"/>
  <c r="R71" i="5"/>
  <c r="Q71" i="5"/>
  <c r="N71" i="5"/>
  <c r="T70" i="5"/>
  <c r="S70" i="5"/>
  <c r="R70" i="5"/>
  <c r="Q70" i="5"/>
  <c r="N70" i="5"/>
  <c r="T69" i="5"/>
  <c r="S69" i="5"/>
  <c r="R69" i="5"/>
  <c r="Q69" i="5"/>
  <c r="N69" i="5"/>
  <c r="T68" i="5"/>
  <c r="S68" i="5"/>
  <c r="R68" i="5"/>
  <c r="Q68" i="5"/>
  <c r="N68" i="5"/>
  <c r="T67" i="5"/>
  <c r="S67" i="5"/>
  <c r="R67" i="5"/>
  <c r="Q67" i="5"/>
  <c r="N67" i="5"/>
  <c r="T66" i="5"/>
  <c r="S66" i="5"/>
  <c r="R66" i="5"/>
  <c r="Q66" i="5"/>
  <c r="N66" i="5"/>
  <c r="T65" i="5"/>
  <c r="S65" i="5"/>
  <c r="R65" i="5"/>
  <c r="Q65" i="5"/>
  <c r="N65" i="5"/>
  <c r="T60" i="5"/>
  <c r="S60" i="5"/>
  <c r="T59" i="5"/>
  <c r="S59" i="5"/>
  <c r="R59" i="5"/>
  <c r="Q59" i="5"/>
  <c r="N59" i="5"/>
  <c r="T58" i="5"/>
  <c r="S58" i="5"/>
  <c r="R58" i="5"/>
  <c r="Q58" i="5"/>
  <c r="N58" i="5"/>
  <c r="T57" i="5"/>
  <c r="S57" i="5"/>
  <c r="R57" i="5"/>
  <c r="Q57" i="5"/>
  <c r="N57" i="5"/>
  <c r="T52" i="5"/>
  <c r="S52" i="5"/>
  <c r="T51" i="5"/>
  <c r="S51" i="5"/>
  <c r="R51" i="5"/>
  <c r="Q51" i="5"/>
  <c r="N51" i="5"/>
  <c r="T50" i="5"/>
  <c r="S50" i="5"/>
  <c r="R50" i="5"/>
  <c r="Q50" i="5"/>
  <c r="N50" i="5"/>
  <c r="T45" i="5"/>
  <c r="S45" i="5"/>
  <c r="T44" i="5"/>
  <c r="S44" i="5"/>
  <c r="R44" i="5"/>
  <c r="Q44" i="5"/>
  <c r="N44" i="5"/>
  <c r="T43" i="5"/>
  <c r="S43" i="5"/>
  <c r="R43" i="5"/>
  <c r="Q43" i="5"/>
  <c r="N43" i="5"/>
  <c r="T42" i="5"/>
  <c r="S42" i="5"/>
  <c r="R42" i="5"/>
  <c r="Q42" i="5"/>
  <c r="N42" i="5"/>
  <c r="T41" i="5"/>
  <c r="S41" i="5"/>
  <c r="R41" i="5"/>
  <c r="Q41" i="5"/>
  <c r="N41" i="5"/>
  <c r="T40" i="5"/>
  <c r="S40" i="5"/>
  <c r="R40" i="5"/>
  <c r="Q40" i="5"/>
  <c r="N40" i="5"/>
  <c r="T35" i="5"/>
  <c r="S35" i="5"/>
  <c r="T34" i="5"/>
  <c r="S34" i="5"/>
  <c r="R34" i="5"/>
  <c r="Q34" i="5"/>
  <c r="N34" i="5"/>
  <c r="T33" i="5"/>
  <c r="S33" i="5"/>
  <c r="R33" i="5"/>
  <c r="Q33" i="5"/>
  <c r="N33" i="5"/>
  <c r="T32" i="5"/>
  <c r="S32" i="5"/>
  <c r="R32" i="5"/>
  <c r="Q32" i="5"/>
  <c r="N32" i="5"/>
  <c r="T31" i="5"/>
  <c r="S31" i="5"/>
  <c r="R31" i="5"/>
  <c r="Q31" i="5"/>
  <c r="N31" i="5"/>
  <c r="T26" i="5"/>
  <c r="S26" i="5"/>
  <c r="T25" i="5"/>
  <c r="S25" i="5"/>
  <c r="R25" i="5"/>
  <c r="Q25" i="5"/>
  <c r="N25" i="5"/>
  <c r="T24" i="5"/>
  <c r="S24" i="5"/>
  <c r="R24" i="5"/>
  <c r="Q24" i="5"/>
  <c r="N24" i="5"/>
  <c r="T23" i="5"/>
  <c r="S23" i="5"/>
  <c r="R23" i="5"/>
  <c r="Q23" i="5"/>
  <c r="N23" i="5"/>
  <c r="T22" i="5"/>
  <c r="S22" i="5"/>
  <c r="R22" i="5"/>
  <c r="Q22" i="5"/>
  <c r="N22" i="5"/>
  <c r="T17" i="5"/>
  <c r="S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<sst xmlns="http://schemas.openxmlformats.org/spreadsheetml/2006/main" count="5861" uniqueCount="1325">
  <si>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</si>
  <si>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</si>
  <si>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</si>
  <si>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</si>
  <si>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</si>
  <si>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</si>
  <si>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</si>
  <si>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</si>
  <si>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</si>
  <si>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</si>
  <si>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</si>
  <si>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</si>
  <si>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</si>
  <si>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</si>
  <si>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</si>
  <si>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</si>
  <si>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</si>
  <si>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</si>
  <si>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</si>
  <si>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</si>
  <si>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</si>
  <si>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</si>
  <si>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</si>
  <si>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</si>
  <si>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</si>
  <si>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</si>
  <si>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</si>
  <si>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</si>
  <si>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</si>
  <si>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</si>
  <si>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</si>
  <si>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</si>
  <si>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</si>
  <si>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</si>
  <si>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</si>
  <si>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</si>
  <si>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16-41/21</t>
  </si>
  <si>
    <t>MATERIAL ZA OSKRBO RANE IN MATERIAL ZA ZAŠČITO OP POLJA IN OSEBJA</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</si>
  <si>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</si>
  <si>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</si>
  <si>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</si>
  <si>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</si>
  <si>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</si>
  <si>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</si>
  <si>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</si>
  <si>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</si>
  <si>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</si>
  <si>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</si>
  <si>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</si>
  <si>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</si>
  <si>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</si>
  <si>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Dodatne strokovne zahteve se nahajajo v razpisni dokumentaciji, v poglavju Tehnične specifikacije.</t>
  </si>
  <si>
    <t>Seznam razpisanega blaga za sklop:</t>
  </si>
  <si>
    <t>I.</t>
  </si>
  <si>
    <t>OBVEZILNI MATERIAL</t>
  </si>
  <si>
    <t>*</t>
  </si>
  <si>
    <t>1.</t>
  </si>
  <si>
    <t>podsklop: VATIRANCI IZ GAZE, nesterilni</t>
  </si>
  <si>
    <t>ZAPRT</t>
  </si>
  <si>
    <t>VATIRANCI IZ GAZE, nesterilni</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</si>
  <si>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</si>
  <si>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</si>
  <si>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</si>
  <si>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</si>
  <si>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</si>
  <si>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</si>
  <si>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</si>
  <si>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</si>
  <si>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</si>
  <si>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</si>
  <si>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</si>
  <si>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</si>
  <si>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</si>
  <si>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</si>
  <si>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</si>
  <si>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</si>
  <si>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</si>
  <si>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</si>
  <si>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</si>
  <si>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</si>
  <si>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</si>
  <si>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</si>
  <si>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</si>
  <si>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</si>
  <si>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</si>
  <si>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08010101</t>
  </si>
  <si>
    <t>VATIRANEC IZ GAZE, dim.: 14-16 x 9-11 cm</t>
  </si>
  <si>
    <t>Obloga vpojna, jedro iz 100% bombaža(vate), ovojnina iz beljene gaze; primerni za steriliziranje v parni sterilizaciji.</t>
  </si>
  <si>
    <t>Robovi ovojnine iz gaze po dolžini morajo biti zašiti ali pa se morajo prekrivati vsaj 2 cm in morajo biti spodviti tako, da so proste niti skrite in ni možnosti, da bi se sprostile. Robovi ovojnine iz gaze po širini morajo biti obšiti.</t>
  </si>
  <si>
    <t>Namenjen kot sekundarna obloga na rane z obilno sekrecijo.</t>
  </si>
  <si>
    <t/>
  </si>
  <si>
    <t>KOS</t>
  </si>
  <si>
    <t>08010102</t>
  </si>
  <si>
    <t>VATIRANEC IZ GAZE, dim.: 23-27 x 14-16 cm</t>
  </si>
  <si>
    <t>Robovi ovojnine iz gaze po dolžini morajo biti zašiti ali pa se morajo prekrivati vsaj 2 cm in morajo biti spodviti tako, da so proste niti skrite in ni možnosti, da bi se sprostile. Robovi ovojnine iz gaze po širini morajo biti obšiti</t>
  </si>
  <si>
    <t>08010103</t>
  </si>
  <si>
    <t>VATIRANEC IZ GAZE, dim.: 42-48 x 14-16 cm</t>
  </si>
  <si>
    <t>Namenjen kot sekundarna obloga na rane z obilno sekrecijo ter kot primarna podloga neposredno po porodu.</t>
  </si>
  <si>
    <t>08010104</t>
  </si>
  <si>
    <t>VATIRANEC IZ GAZE, dim.: 47-53 x 28-32 cm</t>
  </si>
  <si>
    <t>Skupaj:</t>
  </si>
  <si>
    <t>2.</t>
  </si>
  <si>
    <t>podsklop: VATIRANCI IZ NETKANEGA MATERIALA, sterilni</t>
  </si>
  <si>
    <t>VATIRANCI IZ NETKANEGA MATERIALA, sterilni</t>
  </si>
  <si>
    <t>08010201</t>
  </si>
  <si>
    <t>VATIRANEC IZ NETKANEGA MATERIALA , dim.: 9-11 x 10-12 cm</t>
  </si>
  <si>
    <t>Polnilo z ovojem iz netkanega materiala; jedro iz bombaža/celuloze, tekočinska zapora na zgornji strani; polnilo mora biti enakomerno razporejeno po celotni oblogi. Netkana plast iz mešanice 70% viskoze in 30% poliestra, zaradi manjše možnosti zlepljenja z rano. Teža 340-350g/m² , vpojnost  vatiranca vsaj 6000g/m² , sposobnost zadrževanje izločka od 50 -53% .</t>
  </si>
  <si>
    <t xml:space="preserve">Pakirano po ena obloga. Ovojnina v treh slojih – transportna, delovna in primarna. Na izdelku črtna koda. </t>
  </si>
  <si>
    <t>Namenjen aplikaciji na rane z večjo sekrecijo.</t>
  </si>
  <si>
    <t>08010202</t>
  </si>
  <si>
    <t>VATIRANEC IZ NETKANEGA MATERIALA, dim.: 19-21 x 9-11 cm</t>
  </si>
  <si>
    <t>Polnilo z ovojem iz netkanega materiala; jedro iz bombaža/celuloze, tekočinska zapora na zgornji strani; polnilo mora biti enakomerno razporejeno po celotni oblogi. Netkana plast iz mešanice 70% viskoze in 30% poliestra, zaradi manjše možnosti zlepljenja z rano. Teža 340-350g/m², vpojnost  vatiranca vsaj 6000g/m², sposobnost zadrževanje izločka od 50 -53% .</t>
  </si>
  <si>
    <t>08010203</t>
  </si>
  <si>
    <t>VATIRANEC IZ NETKANEGA MATERIALA, dim.: 38-42 x 19-21 cm</t>
  </si>
  <si>
    <t>08010204</t>
  </si>
  <si>
    <t>VATIRANEC IZ NETKANEGA MATERIALA, dim.: 14 - 16 x 24 - 26 cm</t>
  </si>
  <si>
    <t>3.</t>
  </si>
  <si>
    <t>podsklop: KOMPRESE IZ GAZE, s kontrastno nitko, nesterilne</t>
  </si>
  <si>
    <t>KOMPRESE IZ GAZE, s kontrastno nitko, nesterilne</t>
  </si>
  <si>
    <t>08010301</t>
  </si>
  <si>
    <t xml:space="preserve">KOMPRESA  (5 X 5) cm, iz gaze, 12-slojna. </t>
  </si>
  <si>
    <t>Iz 100% bombaža; dim: (19-20 X 20) cm, s  kontrastno nitko. V osnovnem pakiranju največ 200 kosov.</t>
  </si>
  <si>
    <t>Kvaliteta gaze mora ustrezati EN 14079.</t>
  </si>
  <si>
    <t>Nemenjena za uporabo pri operacijskih posegih. Nesterilne</t>
  </si>
  <si>
    <t>08010302</t>
  </si>
  <si>
    <t>KOMPRESA  (10 X 10) cm, iz gaze, 12-slojna.</t>
  </si>
  <si>
    <t>Iz 100% bombaža; dim: (40 X 33-34) cm,  s  kontrastno nitko. V osnovnem pakiranju največ 200 kosov.</t>
  </si>
  <si>
    <t>08010303</t>
  </si>
  <si>
    <t>KOMPRESA OP.  (15 X 8) cm, iz gaze, 12-slojna, v setu (a10)</t>
  </si>
  <si>
    <t xml:space="preserve">Iz 100% bombaža; dim: (45 X 30) cm;  s  kontrastno nitko. V osnovnem pakiranju največ 500 kosov. Komprese spete po 10 kosov skupaj. </t>
  </si>
  <si>
    <t>SET</t>
  </si>
  <si>
    <t>08010304</t>
  </si>
  <si>
    <t>KOMPRESA OP. (20 X 10) cm, iz gaze, 16-slojna, v setu (a10)</t>
  </si>
  <si>
    <t>Iz 100% bombaža; dim: (75 X 40) cm;  s  kontrastno nitko. V osnovnem pakiranju največ 500 kosov. Komprese spete po 10 kosov skupaj.</t>
  </si>
  <si>
    <t xml:space="preserve">Kvaliteta gaze mora ustrezati EN 14079. </t>
  </si>
  <si>
    <t>4.</t>
  </si>
  <si>
    <t>podsklop: KOMPRESE IZ NETKANEGA MATERIALA, brez kontrastne nitke, nesterilne</t>
  </si>
  <si>
    <t>KOMPRESE IZ NETKANEGA MATERIALA, brez kontrastne nitke, nesterilne</t>
  </si>
  <si>
    <t>08010401</t>
  </si>
  <si>
    <t>KOMPRESA (5x5) cm, iz netkanega materiala</t>
  </si>
  <si>
    <t>Iz mešanice viskoze - 70% in poliestra – 30%. Naročnik dopušča dopušča odstopanja v razmerju sestavin netkanega materiala največ +/- 3%, pri čemer vpojnost materiala ne sme biti slabša od prvotno zahtevane sestave. Gramatura: 30 g/m2 (6-slojna) ali 34g/m2 (4- slojna).</t>
  </si>
  <si>
    <t>V osnovnem pakiranju največ 200 kosov.</t>
  </si>
  <si>
    <t>Namenjena kot primarna ali kot sekundarna obloga pri pokrivanju ran. Kompresa je sestavni del različnih setov, ki se pripravljajo v bolnišnici. Nesterilne.</t>
  </si>
  <si>
    <t>08010402</t>
  </si>
  <si>
    <t>KOMPRESA (7,5x7,5) cm, iz netkanega materiala</t>
  </si>
  <si>
    <t>08010403</t>
  </si>
  <si>
    <t xml:space="preserve">KOMPRESA (10x10) cm, iz netkanega materiala </t>
  </si>
  <si>
    <t>08010404</t>
  </si>
  <si>
    <t>KOMPRESA (10x10) cm, iz netkanega materiala, Y</t>
  </si>
  <si>
    <t>V osnovnem pakiranju največ 200 kosov. Na ovojnini mora biti piktogram, da gre za Y kompreso.</t>
  </si>
  <si>
    <t>08010405</t>
  </si>
  <si>
    <t>KOMPRESA (20x10) cm, iz netkanega materiala</t>
  </si>
  <si>
    <t>5.</t>
  </si>
  <si>
    <t>podsklop: KOMPRESE OPERACIJSKE IZ NETKANEGA MATERIALA, s kontrastno nitko, nesterilne</t>
  </si>
  <si>
    <t>KOMPRESE OPERACIJSKE IZ NETKANEGA MATERIALA, s kontrastno nitko, nesterilne</t>
  </si>
  <si>
    <t>08010501</t>
  </si>
  <si>
    <t>KOMPRESA OP (30-35 x 30-35) cm, iz netkanega materiala,s kontrastno nitko, nesterilne</t>
  </si>
  <si>
    <t>Gramatura 50 - 60 g/m2; 2 - slojna</t>
  </si>
  <si>
    <t>Namenjena za uporabo pri operacijskih posegih</t>
  </si>
  <si>
    <t>08010502</t>
  </si>
  <si>
    <t xml:space="preserve">KOMPRESA OP (40-45 X 40-45) cm, iz netkanega materiala, s kontrastno nitko, nesterilne </t>
  </si>
  <si>
    <t>6.</t>
  </si>
  <si>
    <t>podsklop: SETI IZ TKANEGA OBVEZILNEGA MATERIALA, sterilni</t>
  </si>
  <si>
    <t>SETI IZ TKANEGA OBVEZILNEGA MATERIALA, sterilni</t>
  </si>
  <si>
    <t>08010601</t>
  </si>
  <si>
    <t xml:space="preserve">TAMPON IZ VATE v setu (A6) </t>
  </si>
  <si>
    <t>Tampon iz 100% bombažne vate. Sterilno. Vsebina seta: 6 vatnih tamponov</t>
  </si>
  <si>
    <t>Ovojnina na eni strani prozorna in nepremočljiva, pakirano v treh ovojninah – transportna, delovna in primarna, na izdelku črtna koda.</t>
  </si>
  <si>
    <t>Set namenjen pripravi novorojenčkov, dojenčkov in otrok na odvzem urina za mikrobiološke preiskave.</t>
  </si>
  <si>
    <t>08010602</t>
  </si>
  <si>
    <t>SET ZA LIGATURO POPKA</t>
  </si>
  <si>
    <t>Ligatura za podvezovanje popka iz pletiva iz dveh prepletenih niti 100 % česane bombažne preje, ki je na obeh koncih zavozlana. Dolžina 20 – 22 cm. Sterilno, pakirano po ena ligatura v setu.</t>
  </si>
  <si>
    <t>Ovojnina na eni strani prozorna in nepremočljiva, pakirano v treh ovojninah – transportna, delovna in primarna,  na izdelku črtna koda.</t>
  </si>
  <si>
    <t>Set namenjen oskrbi popka novorojenčka po porodu.</t>
  </si>
  <si>
    <t>08010703</t>
  </si>
  <si>
    <t>SET ZA KATETERIZACIJO</t>
  </si>
  <si>
    <t>Vsebina seta: 2 kos kompresa izg gaze7,5x7,5 cm/12-sl; 4 kos tampon iz gaze št.3; 1 kos operacijska podloga 45 x 45 cm; 1 kos vodotesna ledvička, 1 kos papirnati podstavek (volumen najmanj 60 ml); 1 kos prijemalka (skupna dolžina prijemalke mora biti minimalno 14 cm, maksimalno 18 cm, dolžina dela prijemalke, ki se razpira pa minimalno 5,5 cm).</t>
  </si>
  <si>
    <t>Sterilno. Ovojnina nepremočljiva. Pakirano v treh ovojninah – transportna, delovna in primarna. Na izdelku črtna koda.</t>
  </si>
  <si>
    <t>Set namenjen kateterizaciji pacientov.</t>
  </si>
  <si>
    <t>7.</t>
  </si>
  <si>
    <t xml:space="preserve">podsklop: SETI IZ NETKANEGA  OBVEZILNEGA MATERIALA MATERIALA, sterilni </t>
  </si>
  <si>
    <t xml:space="preserve">SETI IZ NETKANEGA  OBVEZILNEGA MATERIALA MATERIALA, sterilni </t>
  </si>
  <si>
    <t>08010801</t>
  </si>
  <si>
    <t>KOMPRESA (10x10) cm, NETKANA,  6-SL, v  setu (A2)</t>
  </si>
  <si>
    <t>Iz mešanice viskoze - 70% in poliestra – 30%.Naročnik dopušča odstopanja v razmerju sestavin netkanega materiala največ +/- 3%, pri čemer vpojnost materiala ne sme biti slabša od prvotno zahtevane sestave. Gramatura 30 g /m2 (6-slojne) ali 34g/m2 (4-slojne).</t>
  </si>
  <si>
    <t>Sterilno. Vsebina seta: 2 kompresi. Ovojnina nepremočljiva. Pakirano v treh ovojninah – transportna, delovna in primarna.  Na izdelku črtna koda.</t>
  </si>
  <si>
    <t>Namenjena kot primarna ali kot sekundarna obloga pri pokrivanju ran.</t>
  </si>
  <si>
    <t>08010802</t>
  </si>
  <si>
    <t>KOMPRESA (5x5) cm NETKANA, 6-SL, v  setu (A2)</t>
  </si>
  <si>
    <t>08010803</t>
  </si>
  <si>
    <t>KOMPRESA (7,5x7,5) cm,  NETKANA, 6-SL, v  setu (A2)</t>
  </si>
  <si>
    <t>08010804</t>
  </si>
  <si>
    <t>KOMPRESA (7,5 X 7,5) cm,  Y , NETKANA, 6-SL, v  setu (A2)</t>
  </si>
  <si>
    <t>Sterilno. Vsebina seta: 2 kompresi. Ovojnina nepremočljiva. Pakirano v treh ovojninah – transportna, delovna in primarna.  Na izdelku črtna koda. Na primarni in sekundarni ovojnini piktogram, da gre za Y komprese.</t>
  </si>
  <si>
    <t>08010805</t>
  </si>
  <si>
    <t>KOMPRESA  (10 X 10) cm, Y, NETKANA, 6-SL, v  setu (A2)</t>
  </si>
  <si>
    <t>08010806</t>
  </si>
  <si>
    <t>KOMPRESA (10 X 20) cm,  NETKANA, 6-SL, v  setu (A2)</t>
  </si>
  <si>
    <t>08010901</t>
  </si>
  <si>
    <t>KOMPRESA (5 X 5) cm, NETKANA , 6-SL, v  setu (A6)</t>
  </si>
  <si>
    <t>Sterilno. Vsebina seta: 6 kompres. Ovojnina nepremočljiva. Pakirano v treh ovojninah – transportna, delovna in primarna.  Na izdelku mora biti črtna koda.</t>
  </si>
  <si>
    <t>Komprese namenjene pacientom s peritonealno dializo.</t>
  </si>
  <si>
    <t>8.</t>
  </si>
  <si>
    <t>podsklop: TAMPON NETKANI, sterilen, v setu</t>
  </si>
  <si>
    <t>TAMPON NETKANI, sterilen, v setu</t>
  </si>
  <si>
    <t>08011101</t>
  </si>
  <si>
    <t>TAMPON NETKANI ŠT. 3, v setu (A3)</t>
  </si>
  <si>
    <t>iz mešanice viskoze - 70% in poliestra – 30%, s silikonsko gumico. Naročnik dopušča odstopanja v razmerju sestavin netkanega materiala največ +/- 3%, pri čemer vpojnost materiala ne sme biti slabša od prvotno zahtevane sestave. Gramatura 30 g/m2. Kos vlaknovine mora biti spodvit preko silikonske gumice v notranjost tampona.  Premer tampona 40 mm.</t>
  </si>
  <si>
    <t>Sterilno. Vsebina seta: 3 tamponi.  Pakirano v treh ovojninah – transportna, delovna in primarna. Na izdelku črtna koda. Ovojnina na eni strani prozorna in nepremočljiva.</t>
  </si>
  <si>
    <t>Set tamponov namenjen razkuževanju  kože pred nastavitvijo venskega katetra  ali aplikaciji terapije.</t>
  </si>
  <si>
    <t>08011102</t>
  </si>
  <si>
    <t>TAMPON NETKANI ŠT. 3, v setu (A25)</t>
  </si>
  <si>
    <t>Sterilno. Vsebina seta: 25 tamponov. Pakirano v treh ovojninah – transportna, delovna in primarna. Na izdelku črtna koda. Ovojnina na eni strani prozorna in nepremočljiva.</t>
  </si>
  <si>
    <t>Set tamponov namenjen razkuževanju  kože pred odvzemom krvi.</t>
  </si>
  <si>
    <t>9.</t>
  </si>
  <si>
    <t>podsklop: TAMPONI IZ GAZE, RTG NITKA, nesterilni</t>
  </si>
  <si>
    <t>TAMPONI IZ GAZE, RTG NITKA, nesterilni</t>
  </si>
  <si>
    <t>08011201</t>
  </si>
  <si>
    <t>TAMPON IZ GAZE S KONTRASTNO NITKO ŠT.1, nesterilen</t>
  </si>
  <si>
    <t>Iz 100% beljene bombažne gaze, gostote 12/8, osnov. dim. (10 x 8-10) cm, premer tampona 17 mm.</t>
  </si>
  <si>
    <t>Kontrastna nitka vtkana v gazi. Tampon oblikovan iz kosa gaze tako, da so vsi konci in proste niti spodviti v notranjost tampona preko silikonske gumice. Kvaliteta gaze mora ustrezati EN 14079.</t>
  </si>
  <si>
    <t>Namenjeni za uporabo pri operacijskih posegih. Tampon je sestavni del različnih setov, ki se pripravljajo v bolnišnici.</t>
  </si>
  <si>
    <t>08011202</t>
  </si>
  <si>
    <t>TAMPON IZ GAZE S KONTRASTNO NITKO ŠT.2, nesterilen</t>
  </si>
  <si>
    <t>Iz 100% beljene bombažne gaze, gostote 12/8, osnovna dim. (20x18) cm, premer tampona 35 mm.</t>
  </si>
  <si>
    <t>08011204</t>
  </si>
  <si>
    <t>TAMPON IZ GAZE S KONTRASTNO NITKO ŠT.4, nesterilen</t>
  </si>
  <si>
    <t>Iz 100% beljene bombažne gaze, gostote 12/8, osnovna dim. (25-26x25) cm, premer tampona 45 mm.</t>
  </si>
  <si>
    <t>08011205</t>
  </si>
  <si>
    <t>TAMPON IZ GAZE S KONTRASTNO NITKO ŠT.5, nesterilen</t>
  </si>
  <si>
    <t>Iz 100% beljene bombažne gaze, gostote 12/8, osnovna dim. (40 x 36) cm, premer tampona 60 mm.</t>
  </si>
  <si>
    <t>10.</t>
  </si>
  <si>
    <t>podsklop: TAMPONI MEDZOBNI, nesterilni</t>
  </si>
  <si>
    <t>TAMPONI MEDZOBNI, nesterilni</t>
  </si>
  <si>
    <t>08011301</t>
  </si>
  <si>
    <t>TAMPON MEDZOBNI, dim.: 7 cm</t>
  </si>
  <si>
    <t>Medzobni tampon iz staničevine. Namenjen zaščiti tubusa pri intubiranih pacientih.</t>
  </si>
  <si>
    <t>Ponudnik lahko ponudi tudi medzobne tampone iz 100% medicinskega bombaža.</t>
  </si>
  <si>
    <t>08011302</t>
  </si>
  <si>
    <t>TAMPON MEDZOBNI, dim.: 8-9 cm</t>
  </si>
  <si>
    <t>11.</t>
  </si>
  <si>
    <t>podsklop: TAMPONI IZ NETKANEGA MATERIALA, nesterilni</t>
  </si>
  <si>
    <t>TAMPONI IZ NETKANEGA MATERIALA, nesterilni</t>
  </si>
  <si>
    <t>08011401</t>
  </si>
  <si>
    <t>TAMPON NETKANI ŠT.2, nesterilen</t>
  </si>
  <si>
    <t xml:space="preserve">Iz mešanice viskoze - 70% in poliestra – 30%, s silikonsko gumico. Naročnik dopušča odstopanja v razmerju sestavin netkanega materiala največ +/- 3%, pri čemer vpojnost materiala ne sme biti slabša od prvotno zahtevane sestave. Gramatura 30 g/m2. </t>
  </si>
  <si>
    <t>Kos vlaknovine mora biti spodvit preko silikonske gumice v notranjost tampona.                                            Premer tampona 30 mm.</t>
  </si>
  <si>
    <t>Tampon je sestavni del setov, ki se pripravljajo v bolnišnici.</t>
  </si>
  <si>
    <t>08011402</t>
  </si>
  <si>
    <t>TAMPON NETKANI ŠT.3, nesterilen</t>
  </si>
  <si>
    <t>Kos vlaknovine mora biti spodvit preko silikonske gumice v notranjost tampona.                                            Premer tampona 40 mm.</t>
  </si>
  <si>
    <t>08011403</t>
  </si>
  <si>
    <t>TAMPON NETKANI ŠT.5, nesterilen</t>
  </si>
  <si>
    <t>Kos vlaknovine mora biti spodvit preko silikonske gumice v notranjost tampona.                                             Premer tampona 60 mm.</t>
  </si>
  <si>
    <t>12.</t>
  </si>
  <si>
    <t>podsklop: TAMPONI IZ STANIČEVINE, nesterilni</t>
  </si>
  <si>
    <t>TAMPONI IZ STANIČEVINE, nesterilni</t>
  </si>
  <si>
    <t>08011501</t>
  </si>
  <si>
    <t>TAMPONI IZ STANIČEVINE,  dim.: 4 X 5 cm, nesterilen</t>
  </si>
  <si>
    <t>Tampon iz staničevine, v roli, perforiran po robovih.</t>
  </si>
  <si>
    <t>Namenjen uporabi razkuževanja vbodnega mesta pred odvzemom krvi za določitev krvnega sladkorja.</t>
  </si>
  <si>
    <t>13.</t>
  </si>
  <si>
    <t>podsklop: TRAK TAMPONADNI, nesterilni</t>
  </si>
  <si>
    <t>TRAK TAMPONADNI, nesterilni</t>
  </si>
  <si>
    <t>08011601</t>
  </si>
  <si>
    <t>TRAK TAMPONADNI, dim.:  2 cm x 5-10m</t>
  </si>
  <si>
    <t>Nesterilni bombažni trak za tamponade, zvit v rolico.</t>
  </si>
  <si>
    <t>Namenjen tamponiranju na ORL področju.</t>
  </si>
  <si>
    <t>08011602</t>
  </si>
  <si>
    <t xml:space="preserve">TRAK TAMPONADNI, dim.: 1-1,25 cm x 5-10 m </t>
  </si>
  <si>
    <t>14.</t>
  </si>
  <si>
    <t>podsklop: TAMPONADE GINEKOLOŠKE IN KOMPRESE TREBUŠNE, nesterilne</t>
  </si>
  <si>
    <t>TAMPONADE GINEKOLOŠKE IN KOMPRESE TREBUŠNE, nesterilne</t>
  </si>
  <si>
    <t>08011701</t>
  </si>
  <si>
    <t>TAMPONADA -TREBUŠNA KOMPRESA, dim.: 10 cmx 2 m</t>
  </si>
  <si>
    <t>Večplastna, beljena, 100% gaza, gostote 12/8; zvita, rtg nitka, 4 slojna</t>
  </si>
  <si>
    <t>Gaza mora biti zvita v rolo, vsi robovi zapognjeni, proste niti niso dovoljene.</t>
  </si>
  <si>
    <t>Namenjena tamponiranju pri operacijskih posegih.</t>
  </si>
  <si>
    <t>08011702</t>
  </si>
  <si>
    <t>TAMPONADA -TREBUŠNA KOMPRESA, dim.: 20 cm x 3 m</t>
  </si>
  <si>
    <t>08011703</t>
  </si>
  <si>
    <t>TAMPONADA -TREBUŠNA KOMPRESA, dim.:  5 cm x 1,5 m</t>
  </si>
  <si>
    <t>Večplastna, beljena, 100% gaza, gostote 12/8; zvita, rtg nitka 4 slojna</t>
  </si>
  <si>
    <t>15.</t>
  </si>
  <si>
    <t>podsklop: TAMPONADE NOSNE, sterilne</t>
  </si>
  <si>
    <t>ODPRT</t>
  </si>
  <si>
    <t>TAMPONADE NOSNE, sterilne</t>
  </si>
  <si>
    <t>08011801</t>
  </si>
  <si>
    <t>TAMPON EPISTAXIS, dolžina 10 cm, z vrvico</t>
  </si>
  <si>
    <t>Za hemostazo v zadnjem predelu nosu in za pooperativno uporabo- na primer po konhotomiji; velika absorbcija, zaobljeni konec</t>
  </si>
  <si>
    <t>Sterilno, na izdelku črtna koda.</t>
  </si>
  <si>
    <t>08011802</t>
  </si>
  <si>
    <t>TAMPON NOSNI 8CM – BREZ VRVICE, dolžina 8 cm, širina 1cm, višina 2 cm</t>
  </si>
  <si>
    <t>Iz hidroksilnega polivinil – acetata, visoko vpojen, mehak in netravmatičen, ko je prepojen s tekočino. Biti mora dvojno stisnjen zaradi lažje vstavitve, močan in nedrobljiv, biokompatibilen in hkrati hemostatski, lahko ga režemo na želeno velikost. Po vstavitvi se mora razširiti po celi nosni votlini ter tako omogočati enakomerno in nežno kompresijo v nosu. Po odstranitvi ne sme povzročati krvavitev zaradi poškodbe.</t>
  </si>
  <si>
    <t>Namenjen tamponiranju pri operacijskih posegih na ORL področju.</t>
  </si>
  <si>
    <t>08011803</t>
  </si>
  <si>
    <t>TAMPONADA JODOFORM, širine 2 cm, dolžine do 5 m</t>
  </si>
  <si>
    <t>Tamponadni trak prepojen z jodoformom</t>
  </si>
  <si>
    <t>16.</t>
  </si>
  <si>
    <t>podsklop: TAMPON RIBICE, nesterilne</t>
  </si>
  <si>
    <t>TAMPON RIBICE, nesterilne</t>
  </si>
  <si>
    <t>08011901</t>
  </si>
  <si>
    <t>TAMPON RIBICE 15X15CM, s kontrastno nitko</t>
  </si>
  <si>
    <t>iz 100% bombaža; zvita gaza na enem koncu zožena v konico</t>
  </si>
  <si>
    <t>nesterilen</t>
  </si>
  <si>
    <t>Namenjen uporabi pri operacijskih posegih na ORL področju.</t>
  </si>
  <si>
    <t>17.</t>
  </si>
  <si>
    <t>podsklop: TAMPON OČESNI, sterilen</t>
  </si>
  <si>
    <t>TAMPON OČESNI, sterilen</t>
  </si>
  <si>
    <t>08012001</t>
  </si>
  <si>
    <t>Večslojne okrogle komprese iz aluminizirane vlaknovine, beljene vate in beljene gaze, brez lepljivega roba. Aluminizirana folija se ne sme sprijeti z rano.</t>
  </si>
  <si>
    <t>Tampon mora biti mehek in vpojen. Pakiranje: en sterilen tampon. Na izdelku črtna koda.</t>
  </si>
  <si>
    <t>Namenjena kot primarna obloga pri pokrivanju očesa po posegu.</t>
  </si>
  <si>
    <t>18.</t>
  </si>
  <si>
    <t>podsklop: VATA, nesterilna</t>
  </si>
  <si>
    <t>VATA, nesterilna</t>
  </si>
  <si>
    <t>08012101</t>
  </si>
  <si>
    <t>VATA CELULOZNA, 5 KG</t>
  </si>
  <si>
    <t>Beljena celulozna vata 5 kg.</t>
  </si>
  <si>
    <t>Dimenzija 40 - 45 cm X 45 - 50 cm. Nesterilna.</t>
  </si>
  <si>
    <t>Staničevina, namenjena za brisanje med preiskavami.</t>
  </si>
  <si>
    <t>08012102</t>
  </si>
  <si>
    <t xml:space="preserve">VATA BOMBAŽNA, 1 KG </t>
  </si>
  <si>
    <t>Vata iz 100% bombaža 1kg.</t>
  </si>
  <si>
    <t>Vata zvita v roli z vmesno plastjo celulozne vate. Nesterilna.</t>
  </si>
  <si>
    <t>Namenjena pripravi vatnih tamponov in kosmov vate.</t>
  </si>
  <si>
    <t>19.</t>
  </si>
  <si>
    <t>podsklop: GAZA ZA TAMPONE, nesterilna</t>
  </si>
  <si>
    <t>GAZA ZA TAMPONE, nesterilna</t>
  </si>
  <si>
    <t>08012201</t>
  </si>
  <si>
    <t>GAZA ZA TAMPONE 40 X 36-40 cm</t>
  </si>
  <si>
    <t xml:space="preserve">100% beljena bombažna gaza. Gostota niti 12/8. Kvaliteta gaze mora ustrezati EN 14079. </t>
  </si>
  <si>
    <t>Namenjena pripravi večjih zložencev za potrebe operacijskih sob.</t>
  </si>
  <si>
    <t>20.</t>
  </si>
  <si>
    <t xml:space="preserve">podsklop: RUTA TRIKOTNA, iz tkanega  materiala, nesterilna </t>
  </si>
  <si>
    <t xml:space="preserve">RUTA TRIKOTNA, iz tkanega  materiala, nesterilna </t>
  </si>
  <si>
    <t>08012301</t>
  </si>
  <si>
    <t xml:space="preserve">RUTA TRIKOTNA, iz tkanega  materiala </t>
  </si>
  <si>
    <t>iz nebeljene bombažne tkanine</t>
  </si>
  <si>
    <t>Namenjena imobilizaciji in fiksaciji udov.</t>
  </si>
  <si>
    <t>21.</t>
  </si>
  <si>
    <t>podsklop: POVOJ MUL ELASTIČNI, nesterilen</t>
  </si>
  <si>
    <t>POVOJ MUL ELASTIČNI, nesterilen</t>
  </si>
  <si>
    <t>08012401</t>
  </si>
  <si>
    <t>POVOJ MUL ELASTIČNI, dim: 6 cm X 4 m</t>
  </si>
  <si>
    <t>Povoj iz mešanice bombaža (42%), viskoze (29%) in poliamida (29%); 120% raztegljivost; tkani rob; mehak in prijeten za kožo; dolžina povoja v raztegnjenem stanju je 4 m.</t>
  </si>
  <si>
    <t>Po namestitvi mora omogočati oprijemljivost, se ne sme „vihati“ in drseti iz mesta namestitve.</t>
  </si>
  <si>
    <t xml:space="preserve">Namenjen fiksaciji oblog na rane. </t>
  </si>
  <si>
    <t>POVOJ MUL ELASTIČNI, dim: 12 cm X 4 m</t>
  </si>
  <si>
    <t>22.</t>
  </si>
  <si>
    <t>podsklop: POVOJ MUL, nasterilen</t>
  </si>
  <si>
    <t>POVOJ MUL, nasterilen</t>
  </si>
  <si>
    <t>08012501</t>
  </si>
  <si>
    <t>POVOJ MUL, dim: 6cm X 4m</t>
  </si>
  <si>
    <t>Povoj iz viskozne in bombažne preje; tkani rob; mehak in prijeten za kožo.</t>
  </si>
  <si>
    <t>23.</t>
  </si>
  <si>
    <t>podsklop: POVOJ KREP ELASTIČNI, nesterilen</t>
  </si>
  <si>
    <t>POVOJ KREP ELASTIČNI, nesterilen</t>
  </si>
  <si>
    <t>08012601</t>
  </si>
  <si>
    <t>POVOJ KREP ELASTIČNI, dim: 6 cm X 5 m</t>
  </si>
  <si>
    <t>Povoji iz bombažne preje (100% bombaž); 125-160% raztegljivost. Dovoljeno odstopanje v dimenziji je +/- 5% . Po namestitvi mora omogočati oprijemljivost, se ne sme „vihati“ in drseti iz mesta namestitve.</t>
  </si>
  <si>
    <t>Primerni morajo biti za parno steriliziranje, po sterilizaciji se ne sme spremeniti lastnost povoja (oblika, dolžina in elastičnost).</t>
  </si>
  <si>
    <t>08012602</t>
  </si>
  <si>
    <t>POVOJ KREP ELASTIČNI, dim: 6 cm X 10 m</t>
  </si>
  <si>
    <t>08012603</t>
  </si>
  <si>
    <t>POVOJ KREP ELASTIČNI, dim: 8 cm X 5 m</t>
  </si>
  <si>
    <t>08012604</t>
  </si>
  <si>
    <t>POVOJ KREP ELASTIČNI, dim: 8 cm X 10 m</t>
  </si>
  <si>
    <t>08012605</t>
  </si>
  <si>
    <t>POVOJ KREP ELASTIČNI, dim: 10 cm X 5 m</t>
  </si>
  <si>
    <t>08012606</t>
  </si>
  <si>
    <t>POVOJ KREP ELASTIČNI, dim: 10cm X 10m</t>
  </si>
  <si>
    <t>08012607</t>
  </si>
  <si>
    <t>POVOJ KREP ELASTIČNI,dim: 12cm X 5m</t>
  </si>
  <si>
    <t>08012608</t>
  </si>
  <si>
    <t>POVOJ KREP ELASTIČNI, dim: 12 cm X 10 m</t>
  </si>
  <si>
    <t>08012609</t>
  </si>
  <si>
    <t>POVOJ KREP ELASTIČNI, dim: 15 cm X 10 m</t>
  </si>
  <si>
    <t>24.</t>
  </si>
  <si>
    <t>podsklop: POVOJ KOMPRESIJSKI, nesterilen</t>
  </si>
  <si>
    <t>POVOJ KOMPRESIJSKI, nesterilen</t>
  </si>
  <si>
    <t>08012701</t>
  </si>
  <si>
    <t>POVOJ ELASTIČNI, dim: 10 cm X 10 m</t>
  </si>
  <si>
    <t>Trajno elastični kompresijski povoj z dolgim nategom iz bombažne (80%) in gumi niti (20%); raztegljivost 140%.</t>
  </si>
  <si>
    <t>Po namestitvi mora omogočati oprijemljivost, se ne sme „vihati“ in drseti iz mesta namestitve. Biti morajo primerni za steriliziranje v parnem sterilizatorju. Sterilizacija ne sme spremeniti zahtevane elastitete.</t>
  </si>
  <si>
    <t xml:space="preserve">Povoj namenjen nadaljevanju zdravljenja po operaciji ali sklerozaciji krčnih žil ter fiksaciji pri poškodbah.  </t>
  </si>
  <si>
    <t>08012702</t>
  </si>
  <si>
    <t>POVOJ DOLGOELASTIČNI, dim: 10 cm X 15 m</t>
  </si>
  <si>
    <t>Dolgoelastični kompresijski povoj z dolgim nategom iz bombažne niti (85%) in elastana (15%); raztegljivost 140%.</t>
  </si>
  <si>
    <t>Povoj namenjen zdravljenju golenjih razjed, globoke venske tromboze, edemu spodnjih okončin in po sklerozaciji krčnih žil.</t>
  </si>
  <si>
    <t>25.</t>
  </si>
  <si>
    <t>podsklop: POVOJ SAMOOPRIJEMLJIV, nesterilen</t>
  </si>
  <si>
    <t>POVOJ SAMOOPRIJEMLJIV, nesterilen</t>
  </si>
  <si>
    <t>08012801</t>
  </si>
  <si>
    <t>POVOJ SAMOOPRIJEMLJIV, dim. 7,5-8 cm X 4-4,5 m</t>
  </si>
  <si>
    <t>Povoj samooprijemljiv iz mešanice umetne svile in poliestra (naročnik dopušča tudi drugačno sestavo, ki omogoča enako funkcionalnost in kakovost povoja), zračen ter omogoča samooprijemljivost in rahlo elastičnost; navedena dolžina povoja velja za raztegnjeno stanje.</t>
  </si>
  <si>
    <t>Povoj se mora lepo prilegati telesu tudi na nedostopnih delih, ne da bi oviral gibanja; povoj se mora lepo oprijeti prejšnje plasti povoja, ne pa tudi kože in obleke; mora biti zračen in primeren tudi za bolnike z alergijo na običajne lepilne  materiale.</t>
  </si>
  <si>
    <t>Namenjen tamponiranju po odvzemu krvi ali odstanitvi i.v. kanile.</t>
  </si>
  <si>
    <t>08012802</t>
  </si>
  <si>
    <t>POVOJ SAMOOPRIJEMLJIV, dim. 12 cm X 20 m</t>
  </si>
  <si>
    <t>26.</t>
  </si>
  <si>
    <t>podsklop: SET TOALETA DIALIZNEGA KATETRA, sterilen</t>
  </si>
  <si>
    <t>SET TOALETA DIALIZNEGA KATETRA, sterilen</t>
  </si>
  <si>
    <t>08012901</t>
  </si>
  <si>
    <t>SET TOALETA DIALIZNEGA KATETRA</t>
  </si>
  <si>
    <t>Vsebina seta: 2 x kompresa netkana 10x20 cm, 6-sl; 2 x kompresa netkana 10 X 10 cm, Y, 6-sl.; 15 x kompresa netkana 5 x 5 cm, 6-sl., Sterilno.</t>
  </si>
  <si>
    <t>Material iz mešanice viskoze 70% in poliestra 30%. Gramatura 30 g /m. Tampon mora biti oblikovan tako, da je vlaknovina spodvita preko silikonske gumice v notranjost tampona. Premer tampona 30 mm. Naročnik dopušča odstopanja v razmerju sestavin netkanega materiala največ +/- 3%.</t>
  </si>
  <si>
    <t>Pakirano v treh ovojninah – transportna, delovna in primarna, na izdelku črtna koda. Ovojnina na eni strani prozorna in nepremočljiva.</t>
  </si>
  <si>
    <t>kos</t>
  </si>
  <si>
    <t>27.</t>
  </si>
  <si>
    <t>podsklop: SET KOMPRESA NETKANA, BOMBAŽNA, STERILNA</t>
  </si>
  <si>
    <t>SET KOMPRESA NETKANA, BOMBAŽNA, STERILNA</t>
  </si>
  <si>
    <t>08013101</t>
  </si>
  <si>
    <t>Kompresa netkana bombažna, dim.: 7,5 X 7,5 cm, 4-6-slojna,  gramature 42-44 g/m2</t>
  </si>
  <si>
    <t>Sterilno, pakiranje po 10 kompres v setu. Kompresa iz 100% naravnega, netkanega bombaža z RTG nitko. Ustrezati mora EN 14079.</t>
  </si>
  <si>
    <t>Za rokovanje v operacijskih sobah. Na izdelku črtna koda. Ovojnina na eni strani prozorna in nepremočljiva.Z</t>
  </si>
  <si>
    <t>Namenjena uporabi pri operacijskih posegih.</t>
  </si>
  <si>
    <t>08013102</t>
  </si>
  <si>
    <t>Kompresa netkana bombažna, dim.: 10 X 10 cm, 4-6-slojna, gramature 42-44 g/m2</t>
  </si>
  <si>
    <t>Za rokovanje v operacijskih sobah. Na izdelku črtna koda. Ovojnina na eni strani prozorna in nepremočljiva.</t>
  </si>
  <si>
    <t>28.</t>
  </si>
  <si>
    <t>podsklop: SET KOMPRESA TREBUŠNA, NETKANA, BOMBAŽNA, STERILNA</t>
  </si>
  <si>
    <t>SET KOMPRESA TREBUŠNA, NETKANA, BOMBAŽNA, STERILNA</t>
  </si>
  <si>
    <t>08013201</t>
  </si>
  <si>
    <t>Kompresa netkana bombažna, dim.: 45 X 45 cm, 2-slojna, gramature 42 - 45 g/m2</t>
  </si>
  <si>
    <t>Sterilno, pakiranje po 2 kompresi v setu. Kompresa iz 100% naravnega, netkanega bombaža z RTG nitko. Ustrezati mora EN 14079</t>
  </si>
  <si>
    <t>08013202</t>
  </si>
  <si>
    <t>Sterilno, pakiranje po 5 kompres v setu. Kompresa iz 100% naravnega, netkanega bombaža z RTG nitko. Ustrezati mora EN 14079</t>
  </si>
  <si>
    <t>29.</t>
  </si>
  <si>
    <t>podsklop: VLOŽKI ZA PORODNICE</t>
  </si>
  <si>
    <t>VLOŽKI ZA PORODNICE</t>
  </si>
  <si>
    <t>08013501</t>
  </si>
  <si>
    <t>VLOŽEK - PODLOGA ZA PORODNICE, dim 10 - 12 cm x 35 - 40 cm, nesterilen</t>
  </si>
  <si>
    <t xml:space="preserve">Jedro sestavljeno iz 100% bombažne vate in z obeh strani ovito s celuloznim papirjem. Vložek mora imeti polipropilensko tekočinsko zaporo. </t>
  </si>
  <si>
    <t>Pakiranje od 10 do 20 vložkov skupaj.</t>
  </si>
  <si>
    <t>Namenjeni vpijanju poporodne čišče, menstrualnih ali pooperativnih krvavitev.</t>
  </si>
  <si>
    <t xml:space="preserve">1 kos =1 vložek </t>
  </si>
  <si>
    <t>08012103</t>
  </si>
  <si>
    <t>VLOŽEK HIGIENSKI, nesterilen</t>
  </si>
  <si>
    <t>Higienski vložek iz naravnega materiala; ovoj iz  mreže, polnilo iz bombažne celuloze, na eni strani mora vsebovati neprepusten sloj iz laminata.</t>
  </si>
  <si>
    <t>Minimalna absorbcija 13g/g. Pakiranje po max 10 kos. Nesterilni.</t>
  </si>
  <si>
    <t>Namenjen porodnicam.</t>
  </si>
  <si>
    <t>1 KOS =1 VLOŽEK</t>
  </si>
  <si>
    <t>II.</t>
  </si>
  <si>
    <t>OBLOGE TERAPEVTSKE</t>
  </si>
  <si>
    <t>podsklop: OBLOGE IZ POLIURETANSKE PENE, NELEPLJIVI ROB, ZA RANE Z ZMERNIM IZLOČANJEM</t>
  </si>
  <si>
    <t>OBLOGE IZ POLIURETANSKE PENE, NELEPLJIVI ROB, ZA RANE Z ZMERNIM IZLOČANJEM</t>
  </si>
  <si>
    <t>08020101</t>
  </si>
  <si>
    <t>OBLOGA IZ POLIURETANSKE PENE, NELEPLJIVI ROB, ZA RANE Z ZMERNIM IZLOČANJEM : dim. 9-11 x 9-11 cm</t>
  </si>
  <si>
    <t xml:space="preserve">Sterilna primarna ali sekundarna obloga iz več slojne poliuretanske pene, za rane z zmernim izločanjem. Obloga ima  vpojno jedro, ki zadrži izloček v svoji strukturi in zaščitni povrhnji film. Obloga se lahko reže. Namestitev je enostavna, obloga je prilagodljiva in rano oblazini ter posledično ublaži pritisk. Povrhnji film je neprepusten za bakterije, vodo in izloček. Zmanjšuje verjetnost maceracije. Potrebna je pritrditev.    </t>
  </si>
  <si>
    <t>uporabna tudi v preventivne namene na področju preprečevanja RZP</t>
  </si>
  <si>
    <t>08020102</t>
  </si>
  <si>
    <t>OBLOGA IZ POLIURETANSKE PENE, NELEPLJIVI ROB, ZA RANE Z ZMERNIM IZLOČANJEM : dim. 9-11 x 19-21 cm</t>
  </si>
  <si>
    <t>08020103</t>
  </si>
  <si>
    <t>OBLOGA IZ POLIURETANSKE PENE, NELEPLJIVI ROB, ZA RANE Z ZMERNIM IZLOČANJEM : dim. 19-21 x 19-21 cm</t>
  </si>
  <si>
    <t>podsklop: OBLOGE IZ POLIURETANSKE PENE, NELEPLJIVI ROB,  VISOKO VPOJNE</t>
  </si>
  <si>
    <t>OBLOGE IZ POLIURETANSKE PENE, NELEPLJIVI ROB,  VISOKO VPOJNE</t>
  </si>
  <si>
    <t>08020201</t>
  </si>
  <si>
    <t>OBLOGA IZ POLIURETANSKE PENE, NELEPLJIVI ROB,  VISOKO VPOJNE, dim. (5-10 x 5,5-10)cm</t>
  </si>
  <si>
    <t xml:space="preserve">Sterilna primarna ali sekundarna  visoko vpojna obloga iz več slojne poliuretanske pene. Prilagodljiva, rano oblazini ter posledično ublaži pritisk. Z rano se ne sprime,  enostavna uporaba. Zaščitni povrhnji  film  je neprepusten za bakterije, vodo in izloček (izloček ostane v oblogi),  se ne sprime z rano, zmanjšuje verjetnost maceracije, lahko se reže, enostavno nameščanje obloge.                                                    </t>
  </si>
  <si>
    <t>08020202</t>
  </si>
  <si>
    <t xml:space="preserve">OBLOGA IZ POLIURETANSKE PENE, NELEPLJIVI ROB,  VISOKO VPOJNE, dim. (10-15 X 10-15)cm </t>
  </si>
  <si>
    <t xml:space="preserve">Primarna ali sekundarna  visoko vpojna obloga iz več slojne poliuretanske pene. Prilagodljiva, rano oblazini ter posledično ublaži pritisk. Z rano se ne sprime,  enostavna uporaba. Zaščitni povrhnji  film  je neprepusten za bakterije, vodo in izloček (izloček ostane v oblogi),  se ne sprime z rano, zmanjšuje verjetnost maceracije, lahko se reže, enostavno nameščanje obloge.                                                       </t>
  </si>
  <si>
    <t>08020203</t>
  </si>
  <si>
    <t>OBLOGA IZ POLIURETANSKE PENE, NELEPLJIVI ROB,  VISOKO VPOJNE, dim. (15-20 x 15-20)cm</t>
  </si>
  <si>
    <t xml:space="preserve"> Primarna ali sekundarna  visoko vpojna obloga iz več slojne poliuretanske pene. Prilagodljiva, rano oblazini ter posledično ublaži pritisk. Z rano se ne sprime,  enostavna uporaba. Zaščitni povrhnji  film  je neprepusten za bakterije, vodo in izloček (izloček ostane v oblogi),  se ne sprime z rano, zmanjšuje verjetnost maceracije, lahko se reže, enostavno nameščanje obloge.                                                    </t>
  </si>
  <si>
    <t>podsklop: OBLOGE POLIURETANSKE POSEBNIH OBLIK</t>
  </si>
  <si>
    <t>OBLOGE POLIURETANSKE POSEBNIH OBLIK</t>
  </si>
  <si>
    <t>08020302</t>
  </si>
  <si>
    <t>OBLOGA IZ POLIURETANSKE PENE - ZA PETO, BREZ LEPLJIVEGA ROBA, DIM. (10,5X13,5)CM</t>
  </si>
  <si>
    <t>visoko vpojna obloga; zgornja plast je poliuretanski film;  vodoodporna;  ne sme se sprijeti z rano</t>
  </si>
  <si>
    <t>08020303</t>
  </si>
  <si>
    <t>OBLOGA IZ POLIURETANSKE PENE  - ZA OSKRBO KRIŽNIČNEGA PREDELA, DIM. (16-18 X 16-20) CM</t>
  </si>
  <si>
    <t>visoko vpojna obloga z lepljivim robom; zgornja plast je poliuretanski film;  vodoodporna;  ne sme se sprijeti z rano</t>
  </si>
  <si>
    <t>08020304</t>
  </si>
  <si>
    <t>OBLOGA IZ POLIURETANSKE PENE - ZA OSKRBO KRIŽNIČNEGA PREDELA, DIM. (21-23 X 21- 25 CM )</t>
  </si>
  <si>
    <t>podsklop: OBLOGE IZ POLIURETANSKE PENE Z MEHKIM SILIKONOM</t>
  </si>
  <si>
    <t>OBLOGE IZ POLIURETANSKE PENE Z MEHKIM SILIKONOM</t>
  </si>
  <si>
    <t>08020402</t>
  </si>
  <si>
    <t xml:space="preserve">OBLOGA IZ POLIURETANSKE PENE Z MEHKIM SILIKONOM, BREZ LEPLJIVEGA ROBA,dim. (17,5-20cm x 17,5-20)cm
</t>
  </si>
  <si>
    <t>Obloga iz poliuretanske pene in visoko vpojnih  poliakrilatnih vlaken; na stični strani z rano je prevlečena s selektivno lepljivo in hidrofobno silikonsko plastjo; na zunanji strani je poliuretanski film, ki je polprepusten za  zrak in vodne hlape, ne pa za  izločke. Obloga se z rano ne sme sprijeti, dobro se mora prilagajati mestom, kjer je namestitev težavna. Pri menjavi silikonska plast prepreči poškodbo okolne kože, zmanjšuje možnost maceracije. Obloga se lahko privzdigne in ponovno namesti brez zmanjšanega učinka lepila. Na rani je lahko do 7 dni, odvisno od količine izločka oz. rane.</t>
  </si>
  <si>
    <t xml:space="preserve"> </t>
  </si>
  <si>
    <t>8020406</t>
  </si>
  <si>
    <t xml:space="preserve">OBLOGA IZ POLIURETANSKE PENE Z MEHKIM SILIKONOM, BREZ LEPLJIVEGA ROBA, dim. (10,5-13,5 X 10,5-13,5)cm
</t>
  </si>
  <si>
    <t>podsklop: PENE POLIURETANSKE Z MEHKIM SILIKONOM, TANKE</t>
  </si>
  <si>
    <t>PENE POLIURETANSKE Z MEHKIM SILIKONOM, TANKE</t>
  </si>
  <si>
    <t>08020502</t>
  </si>
  <si>
    <t xml:space="preserve">PENE POLIURETANSKE Z MEHKIM SILIKONOM, TANKE,  dim. (11,5-13,5 X 11,5-13,5)cm
</t>
  </si>
  <si>
    <t>Tanka obloga iz poliuretanske pene in vpojnih  poliakrilatnih vlaken; na stični strani z rano so prevlečene s selektivno lepljivo in hidrofobno silikonsko plastjo; na zunanji strani je poliuretanski polprepustni film. Vpijati mora manjše količine izločka in se dobro prilagajati telesnim krivinam. Odstranitev  obloge ne sme biti boleča, zmanjševati mora možnost maceracije. Pri odstranitvi  ne sme poškodovati okolne kože.</t>
  </si>
  <si>
    <t>z lepljivim ali brez lepljivega roba</t>
  </si>
  <si>
    <t>08020503</t>
  </si>
  <si>
    <t xml:space="preserve">PENE POLIURETANSKE Z MEHKIM SILIKONOM, TANKE, dim. (17,5-20cm x 17,5-20)cm
</t>
  </si>
  <si>
    <t>podsklop: OBLOGE IZ POLIURETANSKE PENE Z MEHKIM SILIKONOM IN SREBROM</t>
  </si>
  <si>
    <t>OBLOGE IZ POLIURETANSKE PENE Z MEHKIM SILIKONOM IN SREBROM</t>
  </si>
  <si>
    <t>08021701</t>
  </si>
  <si>
    <t xml:space="preserve">OBLOGA IZ POLIURETANSKE PENE Z MEHKIM SILIKONOM IN SREBROM, dim.: (5-7,5 x 7,5-9,5) cm
</t>
  </si>
  <si>
    <t>Za rane z malo do srednje močnim izločanjem. Primerna za uporabo pod kompresijskim povojem. Obloga iz poliuretanske pene z mehkim silikonom in vgrajenimi delci srebra, ki zagotavlja antimikrobno delovanje. Na stični strani z rano je selektivno lepljiva in hidrofobna silikonska plast. Vpija izloček in ohranja vlažno okolje. Ob menjavi obloge se ne sprime z rano in ne posname okolne kože, ob tem se zmanjša bolečina in poškodba rane. Obloga zatesni robove in zmanjša možnost nastanka maceracije.</t>
  </si>
  <si>
    <t>Antimikrobni učinek nastopi hitro in traja do 7dni.</t>
  </si>
  <si>
    <t>08021702</t>
  </si>
  <si>
    <t>OBLOGA IZ POLIURETANSKE PENE Z MEHKIM SILIKONOM IN SREBROM, dim. (11,5-13,5 x 11,5-13,5) cm</t>
  </si>
  <si>
    <t>08021703</t>
  </si>
  <si>
    <t>OBLOGA IZ POLIURETANSKE PENE Z MEHKIM SILIKONOM IN SREBROM, dim. (16,5-18,5 x 16,5-18,5) cm</t>
  </si>
  <si>
    <t>podsklop: OBLOGE HIDROKOLOIDNE ZA RANE , za rane z zmernim izločanjem</t>
  </si>
  <si>
    <t>OBLOGE HIDROKOLOIDNE ZA RANE , za rane z zmernim izločanjem</t>
  </si>
  <si>
    <t>08020701</t>
  </si>
  <si>
    <t>OBLOGA HIDROKOLOIDNA, DIM. (9-11 x 9-11) cm</t>
  </si>
  <si>
    <t>Sterilna, mehka, netkana obloga primera za rane s  šibkim izločanjem in za zaščito ogrožene kože. Zgornja plast: polprepustni poliuretanski film; notranja plast SESTAVLJENA IZ MAKROMULEKUL, KI TVORIJO NITAST POLIMER MATRIX - HIDROKOLOID (pektin , želatina in  Na CMC), ki postopoma vpijajo izloček in zagotavljajo celjenje rane v vlažnem okolju. Pospešujejo avtolitično čiščenje, granulacijo in epitelizacijo ran. Uporabljaja se samostojno ali kot sekundarna obloga pri ranah z močnim izločanjem  in se lahko reže. Omogočati mora odstranjevanje brez poškodb obolele kože; na rani mora ostati do 7 dni</t>
  </si>
  <si>
    <t xml:space="preserve">oskrba ran kot primarna ali sekundarna obloga </t>
  </si>
  <si>
    <t>08020702</t>
  </si>
  <si>
    <t>OBLOGA HIDROKOLOIDNA, DIM.  (14-16 x  14-16) cm</t>
  </si>
  <si>
    <t>08020703</t>
  </si>
  <si>
    <t>OBLOGA HIDROKOLOIDNA, DIM. (15-21 x 19-21) cm</t>
  </si>
  <si>
    <t>oskrba ran kot primarna ali sekundarna obloga</t>
  </si>
  <si>
    <t>08020704</t>
  </si>
  <si>
    <t>OBLOGA HIDROKOLOIDNA, DIM. (19-21 x 29-30)  cm</t>
  </si>
  <si>
    <t>podsklop: OBLOGE HIDROKOLOIDNE, STANJŠANE</t>
  </si>
  <si>
    <t>OBLOGE HIDROKOLOIDNE, STANJŠANE</t>
  </si>
  <si>
    <t>08020801</t>
  </si>
  <si>
    <t>OBLOGA HIDROKOLOIDNA, TANKA,  DIM.(14-16 x 14-16) CM</t>
  </si>
  <si>
    <t>Sterilna, mehka, netkana obloga primera za rane s  šibkim izločanjem in za zaščito ogrožene kože. Zgornja plast: polprepustni poliuretanski film; notranja plast SESTAVLJENA IZ MAKROMULEKUL, KI TVORIJO NITAST POLIMER MATRIX - HIDROKOLOID ( pektin , želatina in  Na CMC) , ki postopoma vpijajo izloček in zagotavljajo celjenje rane v vlažnem okolju. Pospešuje avtolitično čiščenje, granulacijo in epitelizacijo rane. Uporabljaja se samostojno ali kot sekundarna obloga  in se lahko reže. Omogočati mora odstranjevanje brez poškodb obolele kože; na rani mora ostati do 5 dni</t>
  </si>
  <si>
    <t>oskrba ran kot primarna ali sekundarna obloga in za zaščito kože pred agresivnimi izločki</t>
  </si>
  <si>
    <t>08020802</t>
  </si>
  <si>
    <t>OBLOGA HIDROKOLOIDNA, TANKA,  DIM.(9-11 x 9-11) CM</t>
  </si>
  <si>
    <t>08020803</t>
  </si>
  <si>
    <t>OBLOGA HIDROKOLOIDNA, TANKA,  DIM.(7-8 x 7-8) CM</t>
  </si>
  <si>
    <t>podsklop:  OBLOGE IZ HIDROFIBER, VISOKO VPOJNE</t>
  </si>
  <si>
    <t xml:space="preserve"> OBLOGE IZ HIDROFIBER, VISOKO VPOJNE</t>
  </si>
  <si>
    <t>08020901</t>
  </si>
  <si>
    <t>OBLOGA IZ HIDROFIBER, VISOKO VPOJNA, DIM. (4-6 x 4-6) cm</t>
  </si>
  <si>
    <t xml:space="preserve">Primerna za akutne in kronične rane (primerna tudi za oskrbo opeklin) z zmernim do močnim izločanjem  v  vseh  fazah celjenja, tudi za kontaminirane rane do stopnje kritične koloninizacije. Primarna, mehka, netkana, visoko vpojna, hipoalergena obloga, sestavljena iz 100% NaCMC-hidrofiber prešite s celuloznimi nitkami v obliki podloge, ki zagotavljajo celjenje rane v vlažnem okolju. Tvori gel, veže bakterije in encime ter zaščiti okolico rane pred iritacijo. </t>
  </si>
  <si>
    <t>Obloga potrebuje pritrditev. Na rani ostane do 7dni.
Obloga mora biti namenjena zdravljenju povrhnje dermalne opekline. Ponudnik mora k ponudbi priložiti neodvisno študijo, ki to dokazuje (velja ca celoten podsklop).</t>
  </si>
  <si>
    <t>08020902</t>
  </si>
  <si>
    <t xml:space="preserve"> OBLOGA IZ HIDROFIBER, VISOKO VPOJNA, DIM. (9-11 x 9-11) cm</t>
  </si>
  <si>
    <t>Obloga potrebuje pritrditev. Na rani ostane do 7 dni.</t>
  </si>
  <si>
    <t>08020903</t>
  </si>
  <si>
    <t xml:space="preserve"> OBLOGA IZ HIDROFIBER, VISOKO VPOJNA, DIM. (14-16 x 14-16) cm</t>
  </si>
  <si>
    <t>podsklop:  OBLOGE IZ HIDROFIBER Z DODATKOM SREBRA, VISOKO VPOJNE</t>
  </si>
  <si>
    <t xml:space="preserve"> OBLOGE IZ HIDROFIBER Z DODATKOM SREBRA, VISOKO VPOJNE</t>
  </si>
  <si>
    <t>08021001</t>
  </si>
  <si>
    <t>OBLOGA IZ HIDROFIBER Z DODATKOM SREBRA, VISOKO VPOJNA, DIM. (4-6 x 4-6) cm</t>
  </si>
  <si>
    <t>Primerna za akutne in kronične rane (primerna tudi za oskrbo opeklin) z zmernim do močnim izločanjem,  za oskrbo kritično koloniziranih in inficiranih ran, tudi pri okužbi z rezistentnimi sevi bakterij.  Primarna, mehka, netkana, visoko vpojna, hipoaalergena, antimikrobna obloga, sestavljena iz 100% NaCMC-hidrofiber v obliki obloge ali polnila z dodanim 1,2 % ionskiega srebra. Zagotavljati mora celjenje rane v vlažnem okolju in tvoriti gel.</t>
  </si>
  <si>
    <t>Obloga potrebuje pritrditev. Na rani ostane do 7 dni. Obloga mora biti namenjena zdravljenju povrhnje dermalne opekline. Ponudnik mora k ponudbi priložiti neodvisno študijo, ki to dokazuje (velja ca celoten podsklop).</t>
  </si>
  <si>
    <t>08021002</t>
  </si>
  <si>
    <t>OBLOGA IZ HIDROFIBER Z DODATKOM SREBRA, VISOKO VPOJNA, VISOKO VPOJNA, DIM. (9-11 x 9-11) cm</t>
  </si>
  <si>
    <t>08021003</t>
  </si>
  <si>
    <t>OBLOGA IZ HIDROFIBER Z DODATKOM SREBRA, VISOKO VPOJNA, VISOKO VPOJNA, DIM.: (14-16 x 14-16) cm</t>
  </si>
  <si>
    <t>08021004</t>
  </si>
  <si>
    <t>OBLOGA IZ HIDROFIBER Z DODATKOM SREBRA, VISOKO VPOJNA, VISOKO VPOJNA, DIM.: 1,5-2 x 45 -50 cm</t>
  </si>
  <si>
    <t>Primerna za akutne in kronične rane (primerna tudi za oskrbo opeklin) z zmernim do močnim izločanjem,  za oskrbo kritično koloniziranih in inficiranih ran, tudi pri okužbi z rezistentnimi sevi bakterij.  Primarna, mehka, netkana, visoko vpojna, hipoaalergena, antimikrobna obloga, sestavljena iz 100% NaCMC-hidrofiber v obliki obloge ali polnila z dodanim 1,2% ionskim srebrom. Zagotavljati mora celjenje rane v vlažnem okolju in tvoriti gel.</t>
  </si>
  <si>
    <t>podsklop:  OBLOGE ZA RANE IZ ALGINATA, VISOKO VPOJNE</t>
  </si>
  <si>
    <t xml:space="preserve"> OBLOGE ZA RANE IZ ALGINATA, VISOKO VPOJNE</t>
  </si>
  <si>
    <t>08021101</t>
  </si>
  <si>
    <t xml:space="preserve"> OBLOGA ZA RANE IZ ALGINATA, VISOKO VPOJNA, DIM.  (6,5-10 x10-13) cm</t>
  </si>
  <si>
    <t xml:space="preserve">Obloga za oskrbo akutnih in kroničnih ran, predvsem za odstranjevanje fibrinskih in nekrotičnih nesnag v rani. Delovati morajo hemostatsko. Primarna, visoko vpojna obloga iz CaNa alginatnih vlaken (lahko tudi alginatne obloge iz Ca alginatnih vlaken). Ob stiku z izločkom moraa tvoriti gel, ki na  rani vzdržuje optimalno vlažnost.    </t>
  </si>
  <si>
    <t>08021102</t>
  </si>
  <si>
    <t>OBLOGA ZA RANE IZ ALGINATA, VISOKO VPOJNA, DIM. (9-11 x 19-21) cm</t>
  </si>
  <si>
    <t>podsklop: OBLOGE S SREBROM IN CMC</t>
  </si>
  <si>
    <t>OBLOGE S SREBROM IN CMC</t>
  </si>
  <si>
    <t>08021201</t>
  </si>
  <si>
    <t>OBLOGA S SREBROM IN CMC, DIM. (4-6 x 4-6) cm</t>
  </si>
  <si>
    <t>Obloga za rane, ki imajo zmeren in močan izloček. Obloga mora biti hemostatična. Z elementarnim srebrom in CMC ali iz CMC in ionskega srebra. V stiku z izločkom mora tvoriti gel. Mora se rezati.  Srebrovi ioni se morajo v rano sproščati postopoma in kontrolirano.</t>
  </si>
  <si>
    <t>08021202</t>
  </si>
  <si>
    <t>OBLOGA S SREBROM IN CMC, DIM. (10-12 x 10-12) cm</t>
  </si>
  <si>
    <t>08021203</t>
  </si>
  <si>
    <t>OBLOGA S SREBROM IN CMC, DIM. (9-15 x 15-21) cm</t>
  </si>
  <si>
    <t xml:space="preserve">podsklop: MREŽICE IMPREGNIRANE S POVIDON JODIDOM </t>
  </si>
  <si>
    <t xml:space="preserve">MREŽICE IMPREGNIRANE S POVIDON JODIDOM </t>
  </si>
  <si>
    <t>08021301</t>
  </si>
  <si>
    <t>MREŽICA IMPREGNIRANA S POVIDON JODIDOM, dim. (4-6 x 4-6) cm</t>
  </si>
  <si>
    <t>Mrežica iz rayon viskoze, prepojena z 10% raztopino povidon jodida(PVP-I). Uporablja se  za površinske rane, ki so že inficirane ali kot preventiva pred infektom površinskih ran.</t>
  </si>
  <si>
    <t>Obloga ima dolgotrajen aseptični učinek, raztopina povidon jodida se postopoma sprošča v rano. Obloga se namesti direktno na rano in se zamenja  ko spremeni barvo, ne vpija izločka, potrebuje sekundarno oblogo.</t>
  </si>
  <si>
    <t>08021302</t>
  </si>
  <si>
    <t>MREŽICA IMPREGNIRANA S POVIDON JODIDOM, dim. (8,5-10,5 x 8,5-10,5) cm</t>
  </si>
  <si>
    <t>podsklop: OBLOGE Z DODATKI - AKTIVNO OGLJE IN SREBRO</t>
  </si>
  <si>
    <t>OBLOGE Z DODATKI - AKTIVNO OGLJE IN SREBRO</t>
  </si>
  <si>
    <t>08021401</t>
  </si>
  <si>
    <t xml:space="preserve">OBLOGA Z AKTIVNIM OGLJEM IN SREBROM, dim. (9,5-11,5 x 9,5-11,5)cm
</t>
  </si>
  <si>
    <t>nelepljive, primarne obloge z aktivnim ogljem in srebrom</t>
  </si>
  <si>
    <t>Za oskrbo gnojnih, smrdečih ran, v rani lahko ostanejo do 5 dni</t>
  </si>
  <si>
    <t>08021402</t>
  </si>
  <si>
    <t xml:space="preserve">OBLOGA Z AKTIVNIM OGLJEM IN SREBROM, dim. (18-20 x 9,5-11,5)cm
</t>
  </si>
  <si>
    <t>08021403</t>
  </si>
  <si>
    <t xml:space="preserve">OBLOGA Z AKTIVNIM OGLJEM IN SREBROM, dim. (5,5-7,5 x 8,5-10,5)cm
</t>
  </si>
  <si>
    <t xml:space="preserve">podsklop: OBLOGE IZ CELULOZE IN KOLAGENA, RESORPTIVNE, TERAPEVTSKE  </t>
  </si>
  <si>
    <t xml:space="preserve">OBLOGE IZ CELULOZE IN KOLAGENA, RESORPTIVNE, TERAPEVTSKE  </t>
  </si>
  <si>
    <t>08021601</t>
  </si>
  <si>
    <t>OBLOGA IZ CELULOZE IN KOLAGENA, RESORPTIVNA, TERAPEVTSKA,  27- 29 cm2</t>
  </si>
  <si>
    <t>Obloga se spremeni v gel in raztopi v rani po približno 3 dneh in je ni potrebno odstranjevati. Je hemostatična in deaktivira proteaze in ščiti rasne faktorje.</t>
  </si>
  <si>
    <t>uporablja se za pospeševanje celjenja ran v fazi granulacije</t>
  </si>
  <si>
    <t>08021602</t>
  </si>
  <si>
    <t>OBLOGA IZ CELULOZE IN KOLAGENA, RESORPTIVNA, TERAPEVTSKA,  122-124 cm2</t>
  </si>
  <si>
    <t xml:space="preserve">podsklop: OBLOGE S OBLOGE S CELULOZNIM JEDROM </t>
  </si>
  <si>
    <t xml:space="preserve">OBLOGE S OBLOGE S CELULOZNIM JEDROM </t>
  </si>
  <si>
    <t>Obloga s celuloznim jedrom, dim (9-11x9-11)cm</t>
  </si>
  <si>
    <t>Visoko vpojna, sterilna obloga z zunanjo zaščitno plastjo, ki diha, ne prepušča tekočin in bakterij, s celuloznim jedrom, brez dodanih vezivnih lepil, z visoko prepustno netkano plastjo na strani rane in z mehkim robom; vpija enakomerno hitro tudi pod kompresijo, optimalna retenca izločka in bakterij, zmanjšuje neprijeten vonj in pojav maceracije.</t>
  </si>
  <si>
    <t>Obloga s celuloznim jedrom, dim (9-11x19-21)cm</t>
  </si>
  <si>
    <t>Obloga s celuloznim jedrom, dim (19-21x19-21)cm</t>
  </si>
  <si>
    <t>podsklop: OBLOGE S CELULOZNIM JEDROM IN PLASTJO AKTIVNEGA OGLJA</t>
  </si>
  <si>
    <t>OBLOGE S CELULOZNIM JEDROM IN PLASTJO AKTIVNEGA OGLJA</t>
  </si>
  <si>
    <t>Dodano SB Ptuj</t>
  </si>
  <si>
    <t>Obloga s celuloznim jedrom in s plastjo aktivnega oglja, dim (9-11x9-11)cm</t>
  </si>
  <si>
    <t>Visoko vpojna, sterilna obloga z zunanjo zaščitno plastjo, ki diha, ne prepušča tekočin in bakterij, s celuloznim super core jedrom brez dodanih vezivnih lepil, ki sestoji iz natrijevega poliakrilata in zagotavlja veliko in enakomerno vpojnost ter obojestransko visoko prepustno netkano plastjo in z mehkim robom ter dodano plastjo aktvnega oglja. Vpija enakomerno hitro tudi pod kompresijo, optimalna retenca izločka in bakterij, zmanjšuje neprijeten vonj in pojav maceracije.</t>
  </si>
  <si>
    <t>Obloga s celuloznim jedrom in s plastjo aktivnega oglja, dim (9-11x19-21)cm</t>
  </si>
  <si>
    <t xml:space="preserve">podsklop: OBLOGE VISOKO VPOJNE </t>
  </si>
  <si>
    <t xml:space="preserve">OBLOGE VISOKO VPOJNE </t>
  </si>
  <si>
    <t>08021801</t>
  </si>
  <si>
    <t>OBLOGA VISOKO VPOJNE, DIM. (9-12,5 X 9-12,5) CM</t>
  </si>
  <si>
    <t>Visoko vpojna obloga za oskrbo rane s posebno oblikovanim vpojnim jedrom iz celuloznih vlaken, z dodatkom supervpojne snovi, ki zadrži tekočino v jedru. Vsebuje vodoodbojni in za zrak prepusten sloj, ki ščiti rano pred kontaminacijo. Ves izdelek je pokrit z mehkim dvoslojnim nelepljivim zunanjim slojem, ki s svojo kapilarno aktivnostjo omogoča, da izloček iz rane hitro prehaja iz površine rane v vpojno jedro in ga zadrži v njem. Absorbcija je 140g/ 100cm2</t>
  </si>
  <si>
    <t>08021802</t>
  </si>
  <si>
    <t>OBLOGA VISOKO VPOJNE, DIM. (9-12,5 X 19-22,5) CM</t>
  </si>
  <si>
    <t>Visoko vpojna obloga za oskrbo rane s posebno oblikovanim vpojnim jedrom iz celuloznih vlaken z dodatkom supervpojne snovi, ki zadrži tekočino v jedru. Vsebuje vodoodbojni in za zrak prepusten sloj, ki ščiti rano pred kontaminacijo. Ves izdelek je pokrit z mehkim dvoslojnim nelepljivim zunanjim slojem, ki s svojo kapilarno aktvnostjo omogoča, da izloček iz rane hitro prehaja iz površine rane v vpojno jedro in ga zadrži v njem. Absorbcija je 140g/ 100cm2</t>
  </si>
  <si>
    <t>podsklop: OBLOGE ZA RANE Z MEDOM</t>
  </si>
  <si>
    <t>OBLOGE ZA RANE Z MEDOM</t>
  </si>
  <si>
    <t>08022201</t>
  </si>
  <si>
    <t>GEL ZA RANE Z MEDOM,  20-25g</t>
  </si>
  <si>
    <t xml:space="preserve">Mešanica 100% medicinskega medu naravnega izvora in antibakterijskim delovanjem. Gel deluje v prisotnosti katalaze.  </t>
  </si>
  <si>
    <t>Primeren za oskrbo kronične in akutne rane, kirurške rane,opekline, vnetne rane, površinske rane.</t>
  </si>
  <si>
    <t>primeren za večkratno uporabo</t>
  </si>
  <si>
    <t>g</t>
  </si>
  <si>
    <t>08022203</t>
  </si>
  <si>
    <t>MREŽICA KONTAKTNA Z MEDICINSKIM MEDOM,  dim.( 4-6  x 4-6) cm</t>
  </si>
  <si>
    <t>kontaktna mrežica z medicinskim medom; za rane s šibkim izločanjem</t>
  </si>
  <si>
    <t>08022204</t>
  </si>
  <si>
    <t>MREŽICA KONTAKTNA Z MEDICINSKIM MEDOM,  dim.( 9-11  x 9-11) cm</t>
  </si>
  <si>
    <t>08022205</t>
  </si>
  <si>
    <t>OBLOGA ALGINATNA Z MEDICINSKIM MEDOM, dim (9 -11 x9- 11)cm</t>
  </si>
  <si>
    <t>alginat prepojen z medicinskim medom; za rane z obilnim  izločanjem</t>
  </si>
  <si>
    <t>08022206</t>
  </si>
  <si>
    <t>OBLOGA ALGINATNA Z MEDICINSKIM MEDOM, dim (4-6 x4-6)cm</t>
  </si>
  <si>
    <t>podsklop: OBLOGA ANTIMIKROBNA S PHMB</t>
  </si>
  <si>
    <t>OBLOGA ANTIMIKROBNA S PHMB</t>
  </si>
  <si>
    <t>08022401</t>
  </si>
  <si>
    <t>OBLOGA ANTIMIKROBNA S PHMB; dim (4-6x 4-6) cm</t>
  </si>
  <si>
    <t xml:space="preserve">Sodobna antimikrobna obloga za rane, ki  uravnava vlažnost rane. Sestavljena je iz 3-5% celuloze in 95-97% vode, 0,3% PHMB, ter  chlorhexidine gluconate (0.085%). Obloga je shranjena med 2 plasti poliesterskega filma. </t>
  </si>
  <si>
    <t xml:space="preserve">deluje proti širokemu spektru patogenov, kot sta MRSA in VRE </t>
  </si>
  <si>
    <t>08022402</t>
  </si>
  <si>
    <t>OBLOGA ANTIMIKROBNA S PHMB; dim (9-11x 9-11) cm</t>
  </si>
  <si>
    <t>08022403</t>
  </si>
  <si>
    <t>OBLOGA ANTIMIKROBNA S PHMB; dim (13-15x 19-21) cm</t>
  </si>
  <si>
    <t>podsklop: OBLOGA ZA RANE, HIDROGELNE, KOMPOZITNE</t>
  </si>
  <si>
    <t>OBLOGA ZA RANE, HIDROGELNE, KOMPOZITNE</t>
  </si>
  <si>
    <t>OBLOGA ZA RANE, HIDROGELNE, KOMPOZITNE, DIM. 10 x 10 cm, brez lepljivega roba</t>
  </si>
  <si>
    <t xml:space="preserve">Obloga se uporablja za zdravljenje akutnih in kroničnih ran (neokuženih) ali ran z nizko mikrobno obremenitvijo.  Zasnovana mora biti na naravnem bioaktivnem procesu. Obloga mora v rani stabilizirati  rastne faktorje in citokine, regulirati proteaze in modulirati reakcije. Sestava obloge:  zelo zračna poliuretanska folija, vpojni polimerni gel, matrični gel obrnjen proti koži.
</t>
  </si>
  <si>
    <t>podsklop: GEL S POSTOPNIM SPROŠČANJEM KISIKOVIH RADIKALOV</t>
  </si>
  <si>
    <t>GEL S POSTOPNIM SPROŠČANJEM KISIKOVIH RADIKALOV</t>
  </si>
  <si>
    <t>08022501</t>
  </si>
  <si>
    <t>GEL ZA NEGO RAN S POSTOPNIM SPROŠČANJEM KISIKOVIH RADIKALOV ; 5 - 7ml</t>
  </si>
  <si>
    <t>Gel za nego ran  in razjed. Gel mora biti brez kemikalij, antibiotikov in dodatkov. Biti mora na oljni osnovi obogaten s kisikom, ki omogoča sproščanje prostih kisikovih radikalov in s tem spodbuja angiogenezo, rast novih celic, sintezo kolagena. Ima tudi učinkovito protimikrobno in antimikotično delovanje.</t>
  </si>
  <si>
    <t>podsklop: SISTEM PRENOSNI ZA TERAPIJO RANE Z NEGATIVNIM TLAKOM ZA ENKRATNO UPORABO</t>
  </si>
  <si>
    <t>SISTEM PRENOSNI ZA TERAPIJO RANE Z NEGATIVNIM TLAKOM ZA ENKRATNO UPORABO</t>
  </si>
  <si>
    <t>08022601</t>
  </si>
  <si>
    <t xml:space="preserve">
Sistem za terapijo rane z negativnim tlakom za enkratno uporabo, dim:( 9-11 x 19-21) cm
</t>
  </si>
  <si>
    <t>Sistem za zdravljenje rane z negativnim tlakom za enkratno, 7 dnevno uporabo. Sistem mora vsebovati:  črpalko (delovanje 7dni, podtlak 80mmHg, kontinuiran način delovanja, indikator pravilnega delovanja in opozorila); baterijo; povezovalno cev; 2x visoko vpojno oblogo (silikonsko lepilo, airlock sloj, vpojno jedo in PU film) in  dodatnimi fiksacijskimi trakovi. Celoten sistem mora biti v sterilni obliki.</t>
  </si>
  <si>
    <t>08022604</t>
  </si>
  <si>
    <t>Sistem za terapijo rane z negativnim tlakom za enkratno uporabo, dim:( 14-16 x 14-16) cm</t>
  </si>
  <si>
    <t>08022605</t>
  </si>
  <si>
    <t>Sistem za terapijo rane z negativnim tlakom za enkratno uporabo, dim:( 14-16 x 19-21) cm</t>
  </si>
  <si>
    <t>podsklop: KOMPRESA ZA PRVO POMOČ PRI OSKRBI OPEKLIN</t>
  </si>
  <si>
    <t>KOMPRESA ZA PRVO POMOČ PRI OSKRBI OPEKLIN</t>
  </si>
  <si>
    <t>08022101</t>
  </si>
  <si>
    <t xml:space="preserve">KOMPRESA ZA PRVO POMOČ PRI OSKRBI OPEKLIN, DIM. (9-11 X 9-11) CM
</t>
  </si>
  <si>
    <t>Sterilni obkladek in odeja za prvo pomoč pri opeklinah prve, druge in tretje stopnje; nevtralen Ph, hipoalergične, ne vsebujejo maščob, komprese rano vlažijo in hladijo, se odstranijo brez bolečine, se ne sprimejo z rano.</t>
  </si>
  <si>
    <t>08022102</t>
  </si>
  <si>
    <t xml:space="preserve">KOMPRESA ZA PRVO POMOČ PRI OSKRBI OPEKLIN, DIM. (19-21 x 19-21) CM
</t>
  </si>
  <si>
    <t>08022103</t>
  </si>
  <si>
    <t xml:space="preserve">KOMPRESA ZA PRVO POMOČ PRI OSKRBI OPEKLIN, DIM. (55-65 x 35-45) CM
</t>
  </si>
  <si>
    <t>08022104</t>
  </si>
  <si>
    <t xml:space="preserve">KOMPRESA ZA PRVO POMOČ PRI OSKRBI OPEKLIN, DIM. (115-125 x 155-165) CM
</t>
  </si>
  <si>
    <t>08022105</t>
  </si>
  <si>
    <t xml:space="preserve">KOMPRESA OBRAZNA  PRI OSKRBI OPEKLIN,DIM. (19-21 x 44-46) CM 
</t>
  </si>
  <si>
    <t>Kompresa za opekline kot obrazna maska, sterilna v obliki gela na vodni osnovi, ki je netoksičen, ne draži kože in ne vsebuje olj ali maščob</t>
  </si>
  <si>
    <t>podsklop: FOLIJA PROZORNA, za površinske poškodbe in pritrditev primarnih oblog</t>
  </si>
  <si>
    <t>FOLIJA PROZORNA, za površinske poškodbe in pritrditev primarnih oblog</t>
  </si>
  <si>
    <t>08020601</t>
  </si>
  <si>
    <t xml:space="preserve">FOLIJA PROZORNA  PREVLEČENA S PLASTJO MEHKEGA SILIKONA,  dim: (9,5-12 x 11-13) cm
</t>
  </si>
  <si>
    <t>Film  je primeren za površinske poškodbe, za pritrditev primarnih oblog ter v kombinaciji z geli in mazili. Sterilen, prozoren, polprepusten, elastičen poliuretanski film prevlečen s plastjo mehkega silikona.  Film  površinsko zaščiti kožo ali rano pred mikrobno okužbo, tekočinami in drugimi zunanjimi okužbami, obenem pa se prilagaja telesnim krivinam. Odstranitev filma mora biti neboleča, med tuširanjem se ne sme odstraniti.</t>
  </si>
  <si>
    <t>III.</t>
  </si>
  <si>
    <t>OBLOGE ZA PRITRJEVANJE IN ZAŠČITO TER RAZTOPINE ZA ČIŠČENJE RANE</t>
  </si>
  <si>
    <t>podsklop: FILM ZAŠČITNI ZA KOŽO, nepekoč</t>
  </si>
  <si>
    <t>FILM ZAŠČITNI ZA KOŽO, nepekoč</t>
  </si>
  <si>
    <t>08030101</t>
  </si>
  <si>
    <t>FILM ZAŠČITNI ZA KOŽO, NEPEKOČ, 3ML, PALČKA Z GOBICO</t>
  </si>
  <si>
    <t xml:space="preserve">Film mora omogočati do 72 ur nepekočo trajno zaščito kože. Primeren za primarno zaščito pred dražečim delovanjem telesnih izločkov na koži. Na koži tvori trajen vodoodporen zaščitni film, ne vsebuje alkohola, lahko se nanese na pordelo ali odrgnjeno kožo.      </t>
  </si>
  <si>
    <t>08030102</t>
  </si>
  <si>
    <t>FILM ZAŠČITNI ZA KOŽO, NEPEKOČ, 28ML, PRŠILO</t>
  </si>
  <si>
    <t>08030103</t>
  </si>
  <si>
    <t>KREMA ZAŠČITNA ZA KOŽO, 90-115 g</t>
  </si>
  <si>
    <t xml:space="preserve">Krema za zaščito kože pred škodljivim delovanjem telesnih izločkov. Kožo vlaži, preprečuje poškodbo kože zaradi inkontinence, je hipoalergena, ne zmanšuje vpojnost inkontinenčnih plenic.  </t>
  </si>
  <si>
    <t>podsklop: MREŽICE  KONTAKTNE Z NEVTRALNIMI MAZILI I</t>
  </si>
  <si>
    <t>MREŽICE  KONTAKTNE Z NEVTRALNIMI MAZILI I</t>
  </si>
  <si>
    <t>08030201</t>
  </si>
  <si>
    <t xml:space="preserve">MREŽICA KONTAKTNA Z NEVTRALNIMI MAZILI,DIM. (4-6 x 4-6) CM
</t>
  </si>
  <si>
    <t>Nelepljiva mrežica iz tkane ali netkane osnove, impregnirane s parafinskimi ali nevtralnimi mazili; preprečuje sprijemanje z rano, omogoča nemoteno prehajanje izločkov v sekundarno oblogo.</t>
  </si>
  <si>
    <t>08030202</t>
  </si>
  <si>
    <t xml:space="preserve">MREŽICA KONTAKTNA Z NEVTRALNIMI MAZILI, DIM. (9-11 x 9-11) CM
</t>
  </si>
  <si>
    <t>08030203</t>
  </si>
  <si>
    <t xml:space="preserve">MREŽICA KONTAKTNA Z NEVTRALNIMI MAZILI, DIM. (9-11 x 39-41) CM
</t>
  </si>
  <si>
    <t>08030205</t>
  </si>
  <si>
    <t>MREŽICA KONTAKTNA Z NEVTRALNIMI MAZILI, DIM.(7,5-15x19-21) CM</t>
  </si>
  <si>
    <t>8030206</t>
  </si>
  <si>
    <t>MREŽICA V ROLI Z NEVTRALNIM MAZILOM, DIM.  15 CM X 2 M</t>
  </si>
  <si>
    <t>podsklop: MREŽICE  KONTAKTNE Z NEVTRALNIMI MAZILI II</t>
  </si>
  <si>
    <t>MREŽICE  KONTAKTNE Z NEVTRALNIMI MAZILI II</t>
  </si>
  <si>
    <t>08030301</t>
  </si>
  <si>
    <t xml:space="preserve">MREŽICA KONTAKTNA Z NEVTRALNIMI MAZILI, DIM.(6,5-8,5 x 19-21) CM
</t>
  </si>
  <si>
    <t>Gladka acetatna mrežica z hidrofobnim premazom iz vazelin parafina in lanolin alkohola; nevtralno mazilo preprečuje sprijemanje z rano.</t>
  </si>
  <si>
    <t>08030302</t>
  </si>
  <si>
    <t xml:space="preserve">MREŽICA KONTAKTNA Z NEVTRALNIMI MAZILI, DIM. (6,5-8,5 x 6,5-8,5) CM
</t>
  </si>
  <si>
    <t>08030303</t>
  </si>
  <si>
    <t xml:space="preserve">MREŽICA KONTAKTNA Z NEVTRALNIMI MAZILI, DIM. (19-21 x 39-41) CM
</t>
  </si>
  <si>
    <t>podsklop: MREŽICA KONTAKTNA Z DODATKOM KLORHEKSIDIN ACETATA</t>
  </si>
  <si>
    <t>MREŽICA KONTAKTNA Z DODATKOM KLORHEKSIDIN ACETATA</t>
  </si>
  <si>
    <t>08030401</t>
  </si>
  <si>
    <t>OBLOGA S KLORHEKSIDIN ACETATOM, DIM. (4-6 x 4-6) cm</t>
  </si>
  <si>
    <t>Antiseptična parafinska mrežica z  dodatkom kloheksidin acetata.  Obloga se ne sprime z rano, zmanjšuje možnost okužbe, dopušča kroženje zraka in prehajanje izločkov v sekundarno oblogo.</t>
  </si>
  <si>
    <t>08030402</t>
  </si>
  <si>
    <t>OBLOGA S KLORHEKSIDIN ACETATOM, DIM.  (9-11 x 9-11) cm</t>
  </si>
  <si>
    <t>08030403</t>
  </si>
  <si>
    <t>OBLOGA S KLORHEKSIDIN ACETATOM, DIM. (14-16 x 19-21) cm</t>
  </si>
  <si>
    <t>podsklop: MREZICA KONTAKTNA, S SILIKONOM</t>
  </si>
  <si>
    <t>MREZICA KONTAKTNA, S SILIKONOM</t>
  </si>
  <si>
    <t>08030501</t>
  </si>
  <si>
    <t xml:space="preserve">MREŽICA Z MEHKIM SILIKONOM, dim. (4-6 x 6,5-8,5)cm
</t>
  </si>
  <si>
    <t xml:space="preserve">Mrežica se lahko namešča na raztrganine, kirurške rane, opekline 2.stopnje, na mehurje, na odrgnine, kožne presadke, pri diabetičnih stopalih, venskih in arterijskih ulkusih. Ostaja na mestu aplikacije in ne povzroča alergij in iritacije kože. Primarne mrežaste, kontaktne obloge, prevlečene s selektivno lepljivo, hidrofobno silikonsko plastjo. Mrežica preprečuje sprijetje z dnom rane in omogoča nežno lepljenje na kožo v okolici. Na rani lahko ostane več dni in zmanjšuje pogostnost menjave primarne obloge.  </t>
  </si>
  <si>
    <t xml:space="preserve">uporaba pri osebah z zelo občutljivo kožo </t>
  </si>
  <si>
    <t>08030502</t>
  </si>
  <si>
    <t xml:space="preserve">MREŽICA Z MEHKIM SILIKONOM, dim. (6,5-8,5 x 9-11)cm
</t>
  </si>
  <si>
    <t>08030503</t>
  </si>
  <si>
    <t xml:space="preserve">MREŽICA Z MEHKIM SILIKONOM, dim. (10 - 12 x 15 - 18) cm
</t>
  </si>
  <si>
    <t>08030504</t>
  </si>
  <si>
    <t xml:space="preserve">MREŽICA Z MEHKIM SILIKONOM, dim. (15-20 x 25-32)cm
</t>
  </si>
  <si>
    <t xml:space="preserve">podsklop: HIDROGELI V TUBAH IN APLIKATORJIH </t>
  </si>
  <si>
    <t xml:space="preserve">HIDROGELI V TUBAH IN APLIKATORJIH </t>
  </si>
  <si>
    <t>08030601</t>
  </si>
  <si>
    <t>HIDROGEL, 15 g</t>
  </si>
  <si>
    <t>Hidroaktivni gel z dodatkom natrijevega alginata. Primeren je za suhe nekrotične rane, rane s fi brinskimi oblogami in rane v fazi granulacije epitelizacije, ki potrebujejo dodatno vlago za hitrejše celjenje. V aplikatorju.</t>
  </si>
  <si>
    <t>podsklop: OBLIŽ ANTIMIKROBEN ZA FIKSACIJO  KATETROV, PREKLAN</t>
  </si>
  <si>
    <t>OBLIŽ ANTIMIKROBEN ZA FIKSACIJO  KATETROV, PREKLAN</t>
  </si>
  <si>
    <t>08030701</t>
  </si>
  <si>
    <t xml:space="preserve">OBLIŽ ZA FIKSACIJO KATETROV, ANTIMIKROBEN, DIM. (7,5-9,5 X 10,5-12,5) CM, I.V.
</t>
  </si>
  <si>
    <t>2%CHG v hidrogelni blazinici, ki ima veliko sposobnost vpijanja izcedka, vpija počasi in zadrži tekočino, ima hiter antimikroben učinek. Obliž je prozoren, kar omogoča nadzor vbodnega mesta, menjava na 7-10 dni. Za lažje nameščanje mora imeti okvirček.</t>
  </si>
  <si>
    <t>podsklop: RAZTOPINA ZA ČIŠČENJE RAN I</t>
  </si>
  <si>
    <t>RAZTOPINA ZA ČIŠČENJE RAN I</t>
  </si>
  <si>
    <t>08030801</t>
  </si>
  <si>
    <t>RAZTOPINA ZA ČIŠČENJE RANE, 500 ml</t>
  </si>
  <si>
    <t xml:space="preserve">Raztopina za čiščenje in nego rane, ustvarja vlažno okolje v rani in preprečuje bakterijsko okužbo. Aktivni substanci sta hipokloridna kislina in natrijev hipoklorid, brez betadina in poliheksadina. Ni sme biti toksična. </t>
  </si>
  <si>
    <t>podsklop: RAZTOPINA ZA ČIŠČENJE RAN II</t>
  </si>
  <si>
    <t>RAZTOPINA ZA ČIŠČENJE RAN II</t>
  </si>
  <si>
    <t>08030901</t>
  </si>
  <si>
    <t>RAZTOPINA ZA ČIŠČENJE RAN - PLASTENKA, 200-350ml</t>
  </si>
  <si>
    <t>Uporablja se za čiščenje, izpiranje in dekontaminacijo kroničnih ran. Sterilna vodna raztopina, ki vsebuje 0,1% poliheksamid in  0,1% undeceilenomidopropil betain. Po prvem odprtju se lahko uporablja najmanj do 5 tednov. Ne  draži oči in sluznice.</t>
  </si>
  <si>
    <t>ML</t>
  </si>
  <si>
    <t>08030902</t>
  </si>
  <si>
    <t>RAZTOPINA ZA ČIŠČENJE RAN- ampule, 40 ml</t>
  </si>
  <si>
    <t>Uporablja se za čiščenje, izpiranje in dekontaminacijo kroničnih ran. Sterilna vodna raztopina, ki vsebuje 0,1% poliheksamid in  0,1% undeceilenomidopropil betain.</t>
  </si>
  <si>
    <t>08030903</t>
  </si>
  <si>
    <t>RAZTOPINA ZA ČIŠČENJE RAN - GEL, 30 ml</t>
  </si>
  <si>
    <t>08030904</t>
  </si>
  <si>
    <t>RAZTOPINA ZA ČIŠČENJE RAN – VISOKO VISKOZNI HIDROGEL 50- 250gr</t>
  </si>
  <si>
    <t xml:space="preserve">Uporablja se za čiščenje, izpiranje in vlaženje ran in opeklin od 1-4 stopnje. Sterilna vodna raztopina, ki vsebuje 0,1% betaina in 0,1%PHMB.  </t>
  </si>
  <si>
    <t>podsklop: RAZTOPINA ZA ČIŠČENJE RAN III</t>
  </si>
  <si>
    <t>RAZTOPINA ZA ČIŠČENJE RAN III</t>
  </si>
  <si>
    <t>08031001</t>
  </si>
  <si>
    <t>RAZTOPINA ZA ČIŠČENJE RANE,  500 ml</t>
  </si>
  <si>
    <t>Raztopina se uporablja za čiščenje površinskih ran in za dekontaminacijo kože pred nekirurškimi posegi, ter za aseptično zdravljenje sluznice, lahko pa tudi razkuževnje pred katetrizacijo sečnega mehurja. Raztopina vsebuje oktenidinijev diklorid in fenoksietanol ter natrijev glukonat in glicerol.</t>
  </si>
  <si>
    <t>podsklop: PRŠILO ZA ODSTRANJEVANJE OBLIŽEV</t>
  </si>
  <si>
    <t>PRŠILO ZA ODSTRANJEVANJE OBLIŽEV</t>
  </si>
  <si>
    <t>08031101</t>
  </si>
  <si>
    <t>PRŠILO ZA ODSTRANJEVANJE OBLIŽEV, 50ml</t>
  </si>
  <si>
    <t>Pršilo za neboleče odstranjevanje vseh vrst obližev, oblog, povojev in trakov. Ne vsebuje alkohola, ne suši in draži kože. Možna uporaba na težko dostopnih mestih.</t>
  </si>
  <si>
    <t>podsklop: TRAK ZA PRITRJEVANJE OBVEZILNEGA MATERIALA  IZ NETKANEGA MATERILA</t>
  </si>
  <si>
    <t>TRAK ZA PRITRJEVANJE OBVEZILNEGA MATERIALA  IZ NETKANEGA MATERILA</t>
  </si>
  <si>
    <t>08031201</t>
  </si>
  <si>
    <t xml:space="preserve">TRAK ZA PRITRJEVANJE OBVEZILNEGA MATERIALA  IZ NETKANEGA MATERILA  dim. (9-11)m X (9-11)cm
</t>
  </si>
  <si>
    <t>trak za fiksiranje iz netkanega materila(100% poliester); elastična, se prilega oblikam telesa; hipoalergeno lepilo</t>
  </si>
  <si>
    <t>08031202</t>
  </si>
  <si>
    <t xml:space="preserve">TRAK ZA PRITRJEVANJE OBVEZILNEGA MATERIALA  IZ NETKANEGA MATERILA, dim.(9-11)m X (14-16)cm
</t>
  </si>
  <si>
    <t>08031203</t>
  </si>
  <si>
    <t xml:space="preserve">TRAK ZA PRITRJEVANJE OBVEZILNEGA MATERIALA  IZ NETKANEGA MATERILA, dim. (9-11)m X (19-21)cm
</t>
  </si>
  <si>
    <t>08031204</t>
  </si>
  <si>
    <t xml:space="preserve">TRAK ZA PRITRJEVANJE OBVEZILNEGA MATERIALA  IZ NETKANEGA MATERILA, dim. (9-11)m X (29-31)cm
</t>
  </si>
  <si>
    <t>trak za fiksiranje iz netkanega materila(100% poliester); elastična, se prilega oblikam telesa;hipoalergeno lepilo</t>
  </si>
  <si>
    <t>podsklop: FOLIJE PROZORNE ZA PRITRJEVANJE OBVEZILNEGA MATERIALA</t>
  </si>
  <si>
    <t>FOLIJE PROZORNE ZA PRITRJEVANJE OBVEZILNEGA MATERIALA</t>
  </si>
  <si>
    <t>08031301</t>
  </si>
  <si>
    <t xml:space="preserve">FOLIJA PROZORNA ZA PRITRJEVANJE OBVEZILNEGA MATERIALA V ROLI, dim. (9-11)cm X (9-11)m
</t>
  </si>
  <si>
    <t xml:space="preserve">Sekundarni polprepustni poliuretanski lepljivi film, ki je prozoren, tanek, ne prepušča bakterij in vode, omogoča pa prehajanje plinov. Elastičnost filma omogoča dobro prilagodljivost na neravnih delih telesa. Film ne omejuje gibanja.  Enostavna namestitev filma. Odstranitev filma ne sme biti boleča.       </t>
  </si>
  <si>
    <t>nesterilna</t>
  </si>
  <si>
    <t>08031302</t>
  </si>
  <si>
    <t xml:space="preserve">FOLIJA PROZORNA ZA PRITRJEVANJE OBVEZILNEGA MATERIALA V ROLI, dim. (4-6)cm X (9-11)m 
</t>
  </si>
  <si>
    <t>08031303</t>
  </si>
  <si>
    <t xml:space="preserve">FOLIJA PROZORNA ZA PRITRJEVANJE OBVEZILNEGA MATERIALA V ROLI, dim. (14-16)cm X (9-11)m
</t>
  </si>
  <si>
    <t>podsklop: MREŽICA ELASTIČNA V OBLIKI CEVI, ZA PRIČVRSTITEV OBVEZ</t>
  </si>
  <si>
    <t>MREŽICA ELASTIČNA V OBLIKI CEVI, ZA PRIČVRSTITEV OBVEZ</t>
  </si>
  <si>
    <t>08031406</t>
  </si>
  <si>
    <t>MREŽICA ZA PRIČVRSTITEV OBVEZ, št. 4</t>
  </si>
  <si>
    <t xml:space="preserve"> nesterilna, pakirana od 25-50m</t>
  </si>
  <si>
    <t>m</t>
  </si>
  <si>
    <t>08031401</t>
  </si>
  <si>
    <t>MREŽICA ZA PRIČVRSTITEV OBVEZ, št. 5</t>
  </si>
  <si>
    <t>08031402</t>
  </si>
  <si>
    <t>MREŽICA ZA PRIČVRSTITEV OBVEZ, št. 6</t>
  </si>
  <si>
    <t>08031403</t>
  </si>
  <si>
    <t>MREŽICA ZA PRIČVRSTITEV OBVEZ, št. 7</t>
  </si>
  <si>
    <t>08031404</t>
  </si>
  <si>
    <t>MREŽICA ZA PRIČVRSTITEV OBVEZ, št. 8</t>
  </si>
  <si>
    <t>08031405</t>
  </si>
  <si>
    <t>MREŽICA ZA PRIČVRSTITEV OBVEZ, št. 9</t>
  </si>
  <si>
    <t>podsklop: MREŽICA FIKSIRNA ZA GLAVO</t>
  </si>
  <si>
    <t>MREŽICA FIKSIRNA ZA GLAVO</t>
  </si>
  <si>
    <t>08031501</t>
  </si>
  <si>
    <t>MREŽICA FIKSIRNA ZA GLAVO, S</t>
  </si>
  <si>
    <t>elastična mrežica oblikovana  za pritrjevanje povojev na glavi</t>
  </si>
  <si>
    <t>08031502</t>
  </si>
  <si>
    <t>MREŽICA FIKSIRNA ZA GLAVO, M</t>
  </si>
  <si>
    <t>08031503</t>
  </si>
  <si>
    <t>MREŽICA FIKSIRNA ZA GLAVO,L</t>
  </si>
  <si>
    <t xml:space="preserve">podsklop: TRAK KIRURŠKI LEPILNI </t>
  </si>
  <si>
    <t xml:space="preserve">TRAK KIRURŠKI LEPILNI </t>
  </si>
  <si>
    <t>08031601</t>
  </si>
  <si>
    <t xml:space="preserve">TRAK KIRURŠKI LEPILNI, dim. 12,5mm X 9,1m </t>
  </si>
  <si>
    <t>Univerzalni kirurški lepilni trak za splošno uporabo na netkani rajon osnovi z nanosom hipooalergijskega akrilatnega lepila. Biti mora zelo prilagodljiv (tudi na neravnih delih telesa), nežen in porozen. Dovoljevati mora dihanje kože. Omogočati mora dobro lepljivost tudi na vlažni koži.  Za uporabo na občutljivi koži in tudi za dolgotrajno fiksacijo različnih pripomočkov na kožo. Mora biti hipoalergen in brez lateksa. Z dispenzerjem.</t>
  </si>
  <si>
    <t>08031602</t>
  </si>
  <si>
    <t xml:space="preserve">TRAK KIRURŠKI LEPILNI, dim. 25mm X 9,1m </t>
  </si>
  <si>
    <t>08031603</t>
  </si>
  <si>
    <t xml:space="preserve">TRAK KIRURŠKI LEPILNI, dim.  50mm X 9,1m </t>
  </si>
  <si>
    <t>08031604</t>
  </si>
  <si>
    <t xml:space="preserve">TRAK KIRURŠKI LEPILNI, dim. 25 mm X 9,1 m - prozoren </t>
  </si>
  <si>
    <t>trak prozoren perforiran,  za fiksacijo</t>
  </si>
  <si>
    <t xml:space="preserve">TRAK KIRURŠKI LEPILNI, dim. 5 cm X 9,1 m - prozoren </t>
  </si>
  <si>
    <t>trak prozoren perforiran, za fiksacijo</t>
  </si>
  <si>
    <t>podsklop: OBLIŽI ZA  MANJŠE RANE</t>
  </si>
  <si>
    <t>OBLIŽI ZA  MANJŠE RANE</t>
  </si>
  <si>
    <t>08031701</t>
  </si>
  <si>
    <t>OBLIŽ ZA  MANJŠE RANE, dim. 20-30 x 70-80mm</t>
  </si>
  <si>
    <t>Vodoodporni obliž za hitro oskrbo manjših ran, prozoren ali kožne barve; dobra lepljivost; hipoalergen</t>
  </si>
  <si>
    <t>podsklop: OBLIŽI ZA OSKRBO POOPERATIVNIH RAN</t>
  </si>
  <si>
    <t>OBLIŽI ZA OSKRBO POOPERATIVNIH RAN</t>
  </si>
  <si>
    <t>08031801</t>
  </si>
  <si>
    <t>OBLIŽ ZA OSKRBO POOPERATIVNIH RAN, dim. 5-7,2x5-7cm</t>
  </si>
  <si>
    <t>obliž za rane z malim in srednjim izločanjem; vrhnji sloj: netkani material; blazinica za rano dobro vpojna; 100% viskoza; se ne lepi z rano, se prilagaja obliki telesa</t>
  </si>
  <si>
    <t>08031802</t>
  </si>
  <si>
    <t>OBLIŽ ZA OSKRBO POOPERATIVNIH RAN, dim. (10x6-9cm)</t>
  </si>
  <si>
    <t>08031803</t>
  </si>
  <si>
    <t>OBLIŽ ZA OSKRBO POOPERATIVNIH RAN, dim. 15x8-9cm</t>
  </si>
  <si>
    <t>08031804</t>
  </si>
  <si>
    <t>OBLIŽ ZA OSKRBO POOPERATIVNIH RAN, dim. (20 X 9-10)cm</t>
  </si>
  <si>
    <t>08031805</t>
  </si>
  <si>
    <t>OBLIŽ ZA OSKRBO POOPERATIVNIH RAN, dim. (25 x 10)cm</t>
  </si>
  <si>
    <t>08031806</t>
  </si>
  <si>
    <t>OBLIŽ ZA OSKRBO POOPERATIVNIH RAN, dim. (30-35 x 9-11)cm</t>
  </si>
  <si>
    <t>podsklop: OBLIŽ POLIURETANSKI, PROZOREN, BREZ BLAZINICE</t>
  </si>
  <si>
    <t>OBLIŽ POLIURETANSKI, PROZOREN, BREZ BLAZINICE</t>
  </si>
  <si>
    <t>08031901</t>
  </si>
  <si>
    <t xml:space="preserve">OBLIŽ POLIURETANSKI, PROZOREN, dim. (5-7 X 6-8)cm
</t>
  </si>
  <si>
    <t>Folija mora biti vodoodporna, lepljiva, prozorna, sterilna, hipoalergena, ne sme vsebovati lateksa. Imeti mora okvirček za lažje nameščanje.</t>
  </si>
  <si>
    <t>08031902</t>
  </si>
  <si>
    <t xml:space="preserve">OBLIŽ POLIURETANSKI, PROZOREN, dim. (11-13 X 9-11)cm
</t>
  </si>
  <si>
    <t>08031903</t>
  </si>
  <si>
    <t xml:space="preserve">OBLIŽ POLIURETANSKI, PROZOREN, dim. (14-16 x 19-21)cm
</t>
  </si>
  <si>
    <t>08031904</t>
  </si>
  <si>
    <t>OBLIŽ POLIURETANSKI, PROZOREN, dim. (18-21 x 28-31)cm</t>
  </si>
  <si>
    <t>podsklop: TRAK LEPILNI IZ PROZORNEGA POLIURETANA S SILIKONSKIM LEPILOM</t>
  </si>
  <si>
    <t>TRAK LEPILNI IZ PROZORNEGA POLIURETANA S SILIKONSKIM LEPILOM</t>
  </si>
  <si>
    <t>08032001</t>
  </si>
  <si>
    <t xml:space="preserve">TRAK LEPILNI IZ PROZORNEGA POLIURETANA S SILIKONSKIM LEPILOM, dim.: (2-3)CM X (4,5-5,5)M
</t>
  </si>
  <si>
    <t>Namenjen  za pritrjevanje oblog in pripomočkov na občutljivi koži. Trak mora biti iz prozornega  poliuretana, vodoodporen in neprepusten za bakterije. S silikonskim lepilom.</t>
  </si>
  <si>
    <t>08032002</t>
  </si>
  <si>
    <t xml:space="preserve">TRAK LEPILNI IZ PROZORNEGA POLIURETANA S SILIKONSKIM LEPILOM, dim.: (4,5-5,5) cm x (4,5-5,5)m
</t>
  </si>
  <si>
    <t>08032003</t>
  </si>
  <si>
    <t>TRAK LEPILNI IZ PROZORNEGA POLIURETANA S SILIKONSKIM LEPILOM, dim.: (9-11) cm x (4,5-5,5)m</t>
  </si>
  <si>
    <t xml:space="preserve">podsklop: OBLIŽ PROZOREN, Z VPOJNO BLAZINICO,  POLPREPUSTEN  </t>
  </si>
  <si>
    <t xml:space="preserve">OBLIŽ PROZOREN, Z VPOJNO BLAZINICO,  POLPREPUSTEN  </t>
  </si>
  <si>
    <t>08032101</t>
  </si>
  <si>
    <t xml:space="preserve">OBLIŽ PROZOREN, Z VPOJNO BLAZINICO,  dim: (4-6 X 6-8)cm
</t>
  </si>
  <si>
    <t>Obliž za pooperativno oskrbo ran. Iz polprepustnega filma, na katerega je nameščena dobro vpojna in nelepljiva  blazinica. Biti mora vodoodporen, ne sme prepuščati mikroorganizmov. Obliž se mora dobro prilegati  neravnim telesnim površinam.  Za lažjo namestitev  naj ima okvirček, ki preprečuje zlepljenje obliža oz. druge rešitve, ki preprečujejo zlepljevanje obliža.</t>
  </si>
  <si>
    <t>08032102</t>
  </si>
  <si>
    <t xml:space="preserve">OBLIŽ PROZOREN, Z VPOJNO BLAZINICO, dim: (8-10 x 9-11)cm
</t>
  </si>
  <si>
    <t>08032103</t>
  </si>
  <si>
    <t xml:space="preserve">OBLIŽ PROZOREN, Z VPOJNO BLAZINICO, dim: (8-10 x 14-16) cm
            </t>
  </si>
  <si>
    <t>08032104</t>
  </si>
  <si>
    <t>OBLIŽ PROZOREN Z VPOJNO BLAZINICO; dim: (9 -11 x 19 - 21 ) cm</t>
  </si>
  <si>
    <t>08032105</t>
  </si>
  <si>
    <t>OBLIŽ PROZOREN Z VPOJNO BLAZINICO; dim: (9 -11 x 24 – 26 ) cm</t>
  </si>
  <si>
    <t>podsklop: PRIPOMOČKI ZA PRITRDITEV  I.V KANIL, NAZOGASTRIČNIH SOND IN KATETROV</t>
  </si>
  <si>
    <t>PRIPOMOČKI ZA PRITRDITEV  I.V KANIL, NAZOGASTRIČNIH SOND IN KATETROV</t>
  </si>
  <si>
    <t>08032201</t>
  </si>
  <si>
    <t xml:space="preserve">OBLIŽ ZA PRITRDITEV I.V KANIL, dim. (7-9 x 5-7)cm 
</t>
  </si>
  <si>
    <t>Obliž iz netkanega materiala z zarezo in blazinico za kanilo. Enostavno nameščanje.</t>
  </si>
  <si>
    <t>08032202</t>
  </si>
  <si>
    <t xml:space="preserve">OBLIŽ ZA PRITRDITEV I.V KANIL - PROZORNI, dim. (6-8 x 7,5-9,5)cm
</t>
  </si>
  <si>
    <t>Obliž mora biti: prozoren, kar omogoča stalen nadzor nad vbodnim mestom, neprepusten za bakterije in mikroorganime. Zagotavljati mora sterilno bariero po celotni površini.  Imeti mora  trakca za dodatno fiksacijo in možnost označitve datuma nastavitve. Krilca, ki objamejo kanilo morajo biti dolga najmanj 4,5cm. Namestitev obliža mora biti enostavna.</t>
  </si>
  <si>
    <t>08032203</t>
  </si>
  <si>
    <t xml:space="preserve">OBLIŽ ZA FIKSACIJO NAZOGASTRIČNE SONDE, ( DIM: S )
</t>
  </si>
  <si>
    <t>Obliž mora omogočati varno fiksacijo in lažje vzdrževanje higiene ter zmanjševati tveganje nastanka RZP-ja, maceracije kože. Namestitev in odstranitev obliža mora biti enostavna.</t>
  </si>
  <si>
    <t>08032204</t>
  </si>
  <si>
    <t>OBLIŽ ZA PRITRDITEV I.V KANIL - PROZORNI, dim. (4-5 x 5-6)cm</t>
  </si>
  <si>
    <t>Obliž mora biti: prozoren, kar omogoča stalen nadzor nad vbodnim mestom, neprepusten za bakterije in mikroorganime. Zagotavljati mora sterilno bariero po celotni površini.  Imeti mora  trakca za dodatno fiksacijo in možnost označitve datuma nastavitve. Namestitev obliža mora biti enostavna.</t>
  </si>
  <si>
    <t>podsklop: OBLIŽ ZA OSKRBO POOPERATIVNIH RAN, prozoren</t>
  </si>
  <si>
    <t>OBLIŽ ZA OSKRBO POOPERATIVNIH RAN, prozoren</t>
  </si>
  <si>
    <t>OBLIŽ ZA OSKRBO POOPERATIVNIH RAN, prozoren,  dim.  4,5 - 5,5 x 6,5 -7,5 cm</t>
  </si>
  <si>
    <t>Obliž mora biti iz polprepustnega, vodoodpornega poliuretanskega filma, na katerega je nameščena hidropolimerna blazinica. Obliž se mora dobro prilegati neravnim telesnim površinam. Omogočati mora hitri pregled nad stanjem rane in izločkom. Primeren za suhe rane in rane z malo izločanja.</t>
  </si>
  <si>
    <t>OBLIŽ ZA OSKRBO POOPERATIVNIH RAN, prozoren,  dim. 6,5-7,5 x 9-10,5 cm</t>
  </si>
  <si>
    <t>OBLIŽ ZA OSKRBO POOPERATIVNIH RAN, prozoren,  dim.  7 - 8 x 14 - 16 cm</t>
  </si>
  <si>
    <t>OBLIŽ ZA OSKRBO POOPERATIVNIH RAN, prozoren,  dim. 9-10 x 24-25cm</t>
  </si>
  <si>
    <t>podsklop: PRŠILO ZA CELJENJE RAN</t>
  </si>
  <si>
    <t>PRŠILO ZA CELJENJE RAN</t>
  </si>
  <si>
    <t>Pršilo za pospešitev celjenja površinskih in globokih ran, ki s svojim delovanjem pospeši vse faze celjenja in zamanjša brazgotinjenja. Ključna sestavina: hialuronska kislina.</t>
  </si>
  <si>
    <t>podsklop: PRIPOMOČEK ZA ČIŠČENJE GLOBOKIH RAN</t>
  </si>
  <si>
    <t>PRIPOMOČEK ZA ČIŠČENJE GLOBOKIH RAN</t>
  </si>
  <si>
    <t>Vsebovati mora držalo in glavo za čiščenje, ki je sestavljena iz monofilamentnih polietilenskih vlaken in prešita z RTG zaznavno nitjo. Posamično sterilno pakiran.</t>
  </si>
  <si>
    <t>IV.</t>
  </si>
  <si>
    <t>PERILO OPERACIJSKO ZA ENKRATNO UPORABO</t>
  </si>
  <si>
    <t>podsklop:  SETI  UNIVERZALNI, sterilni</t>
  </si>
  <si>
    <t xml:space="preserve"> SETI  UNIVERZALNI, sterilni</t>
  </si>
  <si>
    <t>25010101</t>
  </si>
  <si>
    <t>SET UNIVERZALNI</t>
  </si>
  <si>
    <t xml:space="preserve">1 x Prevleka za instrumentarsko mizo
1 x Prevleka Mayo
2 x Kompresa s samolepilnim robom
1 x Rjuha M
1 x Rjuha L
1 x Trak samolepilni, dim.: 8-11 x 45-55 cm
4 x Brisačke celulozne, vpojne. Velikost:  19 - 33 x 25-55 cm
</t>
  </si>
  <si>
    <t>25010102</t>
  </si>
  <si>
    <t>SET UNIVERZALNI I</t>
  </si>
  <si>
    <t xml:space="preserve">1 x Prevleka za instrumentarsko mizo
1 x Prevleka Mayo 
2 x Kompresa s samolepilnim robom 
1 x Rjuha M 
1 x Rjuha L 
4 x Brisačke celulozne, vpojne. Velikost:  19 - 33 x 25-55 cm
1 x Trak za pritrjevanje kablov, velcro, samolepilni. Velikost 2-3 x 19-25 cm
1 x Plašč standard L 
2 x Plašč standard XL 
10 x Tampon OP iz gaze  s kontrastno nitko št. 5 
10 x Kompresa OP.  (10x10-12,5) cm, iz gaze, 12 slojna, Iz 100% bombaža; dim: (40x33)cm; kontrastna nitka
1 x Brizga luer tridelna 10ml 
1 x Rezilo št.  10 
2 x Obliž za oskrbo pooperativnih ran, dim. 5-7 x 5-7cm
2 x Obliž za oskrbo pooperativnih ran, dim. 10 x 8-10,8 cm
</t>
  </si>
  <si>
    <t>25010103</t>
  </si>
  <si>
    <t>SET UNIVERZALNI II</t>
  </si>
  <si>
    <t>1 x Prevleka za instrumentarsko mizo 
1 x Prevleka Mayo  
2 x Kompresa s samolepilnim robom
1 x Rjuha M 
1 x Rjuha L
4 x Brisačke celulozne, vpojne. Velikost:  19 - 33 x 25-55 cm
1 x Plašč standard L
2 x Plašč  standard XL 
10 x Tampon OP iz gaze  s kontrastno nitko št. 2 
10 x Tampon OP iz gaze  s kontrastno nitko št. 5 
10 x Tampon OP iz gaze  s kontrastno nitko št. 4
10 x Kompresa OP.  (12-15 X 8-10) cm, iz gaze, 12 slojna, Iz 100% bombaža; dim: (45 X 30)cm; kontrastna nitka
2 x Kompresa OP (30-35 x 30-45) cm, iz netkanega materiala, gramatura 50 - 60 g/m2, 2 slojna, s kontrastno nitko
1 x Brizga luer tridelna 10ml
1 x Igla injekcijska 1,2x 40 mm
1 x Igla injekcijska 0,7 x 40 mm
1 x Rezilo št. 20 
1 x Obliž za oskrbo pooperativnih ran, dim. 15x8-9cm</t>
  </si>
  <si>
    <t>podsklop: SETI ZA GINEKOLOŠKO-PORODNI ODDELEK, sterilni</t>
  </si>
  <si>
    <t>SETI ZA GINEKOLOŠKO-PORODNI ODDELEK, sterilni</t>
  </si>
  <si>
    <t>25010201</t>
  </si>
  <si>
    <t>SET ZA CARSKI REZ</t>
  </si>
  <si>
    <t xml:space="preserve">1 x Prevleka za instrumentarsko mizo
1 x Prevleka Mayo
1 x Rjuha T oblike ali z integriranimi hlačnicami, dim.: 235-285 X 280-340 cm; abdominalno odprtino, dim.  20x30cm; z incizijsko folijo in vrečko za tekočino, s trakom za pritrjevanjem kablov (ježkom) v predelu prsnega koša
4 x Brisačke celulozne, vpojne. Velikost:  19 - 33 x 25-55 cm
5 x Kompresa OP (45-55x55-65) cm, iz netkanega materiala, gramatura 50 - 60 g/m2, 4 slojna, s kontrastno nitko
2 x Plašč standard XL 
1 x Plašč special XL 
30 x Tampon OP iz gaze  s kontrastno nitko št. 5
10 x Tampon OP iz gaze  s kontrastno nitko št. 4
1 x Rezilo št. 20 
1 x SET YANKAUER CH30, dim: 8mm x 3m; cev z nastavkom Yankaver, notranji premer asp. nastavka 6mm, s 4 stranskimi odprtinami in fino konico premera 4mm, nastavek rahlo upognjen z ročnikom pritrjenim na  povezovalno cev z lijakastim nastavkom.  
1 x Obliž za oskrbo pooperativnih ran, dim. 25x10cm
1 x Brizga luer tridelna 20ml
1 x Igla injekcijska 0,7x40 mm
</t>
  </si>
  <si>
    <t>25010202</t>
  </si>
  <si>
    <t>SET ZA GINEKOLOŠKE OPERACIJE-HSC</t>
  </si>
  <si>
    <t xml:space="preserve">1 x Prevleka za instrumentarsko mizo
1 x Ginekološka rjuha, dim.: 250-260 X 300-310 cm; z vaginalno lepilno odprtino, dim.: 8-9 X 11-12 cm; zbiralno vrečko in integriranimi všitki za noge
4 x Brisačke celulozne, vpojne. Velikost:  19 - 33 x 25-55 cm
1 x Trak samolepilni, velikost: 8-11 x 45-55 cm
1 x Plašč standard L
1 x Plašč standard XL
20 x Tampon OP iz gaze  s kontrastno nitko št. 4
1 x Prevleka za kamero, dim.: 13 - 16 x 240-270 cm; iz PVC, s pripomočkom (kartonasti vhodni del) za uvajanje ter samolepilnim trakom za pritrditev optike, teleskopsko gubanje, perforirana konica premera 5,5cm)
</t>
  </si>
  <si>
    <t>25010203</t>
  </si>
  <si>
    <t>GINEKOLOŠKO - ABDOMINALNI SET</t>
  </si>
  <si>
    <t xml:space="preserve">1 x Prevleka za instrumentarsko mizo 
1 x Prevleka Mayo
1 x Rjuha ginekološka v obliki črke T,  dim.: 250-280  x 230 cm, z integriranimi všitki za noge; abdominalna odprtina, dim.: 28-29 x 18-19 cm; lepljiva vaginalna odprtina, dim.: 9 x 12 cm, z zaščitnim prekrivalom.
4 x Brisačke celulozne, vpojne. Velikost:  19 - 33 x 25-55 cm
3 x Plašč standard XL 
10 x Tampon OP iz gaze  s kontrastno nitko št. 5
5 x Tampon OP iz gaze  s kontrastno nitko št. 4
10 x Kompresa OP.  (12-15 X 8-10) cm, iz gaze, 12 slojna, Iz 100% bombaža; dim: (45 X 30)cm; kontrastna nitka
1 x Rezilo št. 11
2 x Obliž za oskrbo pooperativnih ran, dim. 5-7x5-7cm
2 x Obliž za oskrbo pooperativnih ran, dim.10x9-10cm
2 x Trak za pritrjevanje kablov, velcro, samolepilni. Velikost 2-3 x 19-25 cm.
1 x Brizga luer tridelna 2 ml
1 x Brizga luer tridelna 10 ml
1 x Brizga luer tridelna 20 ml
1 x Igla injekcijska 1,2 x 100 mm
1 x Igla injekcijska 1,2 x 40 mm
1 x Prevleka za kamero, dim.: 13-16 x 240-270 cm; iz PVC, s pripomočkom (kartonasti vhodni del) za uvajanje ter samolepilnim trakom za pritrditev optike, teleskopsko gubanje, perforirana konica premera 5,5cm
</t>
  </si>
  <si>
    <t>25010204</t>
  </si>
  <si>
    <t>GINEKOLOŠKO-VAGINALNI SET</t>
  </si>
  <si>
    <t xml:space="preserve">1 x Prevleka za instrumentarsko mizo
1 x Rjuha, dim. 150 x 150 cm 
1 x Rjuha, dim. 230-260 x 270-320 cm, z integriranimi všitki za noge in  odprtino, dim. 8-10 x 10-14 cm, z zbiralno vrečko za tekočino
1 x Kompresa 75x90cm 
1 x Kompresa - transparentna, dim. 40-50 x 40-50 cm,  z lepilnim trakom 
1 x Trak samolepilni, dim.: 8-11 x 45-55 cm
4 x Brisačke celulozne, vpojne. Velikost:  19 - 33 x 25-55 cm
2 x Plašč standard L 
2 x Plašč standard XL 
10 x Tampon OP iz gaze s kontrastno nitko št.5
40 x Tampon OP iz gaze s kontrastno nitko št.4
10 x Kompresa OP.  (12-15 X 8-10) cm, iz gaze, 12 slojna, Iz 100% bombaža; dim: (45 X 30)cm; kontrastna nitka
1 x Rezilo št. 20
1 x Brizga luer tridelna 10 ml
1 x Brizga luer tridelna 20 ml
1 x Igla injekcijska 1,2x100 mm
1 x Igla injekcijska 1,2x 40 mm
</t>
  </si>
  <si>
    <t>podsklop: SETI ZA ROKO, sterilni</t>
  </si>
  <si>
    <t>SETI ZA ROKO, sterilni</t>
  </si>
  <si>
    <t>25010301</t>
  </si>
  <si>
    <t>SET ZA ROKO I</t>
  </si>
  <si>
    <t xml:space="preserve">1 x Prevleka za instrumentarsko mizo 
1 x Rjuha, dim.: 100 x 150 cm
1 x Rjuha T oblike, dim. 290-310 x 260-380 x 150-170 cm; z elastično odprtino, dim. 3-4 cm, v predelu odprtine ojačana vpojnost, dim. 40-60 x 80-100 cm 
1 x Trak samolepilni, dim.: 8-11 x 45-55 cm
</t>
  </si>
  <si>
    <t>25010302</t>
  </si>
  <si>
    <t>SET ZA ROKO II</t>
  </si>
  <si>
    <t xml:space="preserve">1 x Prevleka za instrumentarsko mizo 
1 x Rjuha T oblike, dim.: 290-310 x 260-380 x 150-170 cm;  z elastično odprtino, dim.:  3-4 cm, v predelu odprtine ojačana vpojnost, dim.:  40-60 x 80-100 cm  
1 x Rjuha nelepljiva, dim.: 100-150 X 150-175 cm 
1 x Trak samolepilni, dim.: 8-11 x 45-55 cm 
2 x Plašč standard  XL 
6 x Tampon OP iz gaze  s kontrastno nitko št. 5
10 x Kompresa OP.  (15 X 8-10) cm, iz gaze, 12 slojna, Iz 100% bombaža; dim: (45 X 30)cm; kontrastna nitka
1 x Povoj krep elastični, dim. 12 - 15 cm x 4 - 5 m 
1 x POVOJ MUL (VATA) , dim: 12 -15 cm x 3 - 4 m, povoj iz viskozne in bombažne preje; tkani rob; mehak in prijeten za kožo.
1 x Brizga luer tridelna 10ml
1 x Igla injekcijska 0,7x40 mm
</t>
  </si>
  <si>
    <t>podsklop: SETI ZA ŽILNE OPERACIJE, sterilni</t>
  </si>
  <si>
    <t>SETI ZA ŽILNE OPERACIJE, sterilni</t>
  </si>
  <si>
    <t>25010402</t>
  </si>
  <si>
    <t>SET ZA AMPUTACIJO</t>
  </si>
  <si>
    <t xml:space="preserve">1 x Prevleka za instrumentarsko mizo                                     
1 x Rjuha z U zarezo, dim.: 210-230 x 290-310 cm; dolžina samolepljive zareze: 90 - 100 cm; širina zareze: 7-10 cm; ojačani vpojni del v predelu operativnega polja
1 x Rjuha L 
1 x Kompresa samolepilna
2 x Plašč standard  XL 
1 x Plašč ojačan XL
1 x Trak samolepilni, dim.: 8-11 x 45-55 cm
20 x Kompresa OP.  (20x10) cm, iz gaze, 16 slojna, Iz 100% bombaža; dim: (75x40)cm; s kontrastno nitko
2 x Kompresa trebušna iz gaze , dim.:  50 x 50-60 cm,  4 sl., s kontrastno nitko
10 x Tampon OP iz gaze  s kontrastno nitko št. 5
4 x Brisačke celulozne, vpojne. Velikost:  19 - 33 x 25-55 cm 
1 x Brizga luer tridelna 20 ml 
1 x Povoj krep elastični, dim. 15 cm x 10 m
1 x Trak za pritrjevanje kablov, velcro, samolepilni. Velikost 2-3 x 19-25 cm
1 x Rezilo št. 20
1 x Rezilo št. 10
</t>
  </si>
  <si>
    <t>25010403</t>
  </si>
  <si>
    <t>SET ZA VARICE – LASER</t>
  </si>
  <si>
    <t xml:space="preserve">1 x Prevleka za instrumentarsko mizo  
1 x Rjuha z U zarezo, dim. 210-230 cm x 290-310 cm; dolžina samolepljive zareze: 90-100cm; širina zareze: 7-10 cm; ojačani vpojni del v predelu operativnega polja
1 x Rjuha L 
1 x Kompresa s samolepilnim robom
2 x Plašč standard  XL 
20 x Kompresa OP.  (12-15 X 8-10) cm, iz gaze, 12 slojna, Iz 100% bombaža; dim: (45 X 30)cm; kontrastna nitka 
10 x Tampon OP iz gaze s kontrastno nitko št.5
3 x Brisačke celulozne, vpojne. Velikost:  19 - 33 x 25-55 cm
1 x Trak za pritrjevanje kablov, velcro, samolepilni. Velikost 2-3 x 19-25 cm
1 x Trak samolepilni, dim.: 8-11 x 45-55 cm
1 x Prevleka za endoskopsko kamero, dim.: 14-16 x 240-270 cm, iz PVC, s pripomočkom (kartonasti vhodni del) za uvajanje ter samolepilnim trakom za pritrditev optike, teleskopsko gubanje, perforirana konica premera 5,5cm
4 x  Kompresa OP (45-55x55-70) cm, iz netkanega materiala, gramatura 50 - 60 g/m2, 2- 4 slojna, s kontrastno nitko
1 x Podaljšek za perfuzor, dim.: 3,5 - 4 m
1 x Brizga luer tridelna 10 ml 
1 x Igla injekcijska 0,7 x 50-60 mm 
1 x Igla injekcijska 1,2 x 40 mm
2 x POVOJ MUL (VATA) , dim: 25cm x3m, povoj iz viskozne in bombažne preje; tkani rob; mehak in prijeten za kožo ali 2 kosa povoj vatiran 15 cm x 3 m
</t>
  </si>
  <si>
    <t>25010401</t>
  </si>
  <si>
    <t>SET ZA BY PASS</t>
  </si>
  <si>
    <t xml:space="preserve">1 x Prevleka za instrumentarsko mizo, ojačana
2 x Prevleka Mayo
4 x Brisačke celulozne, vpojne. Velikost:  19 - 33 x 25-55 cm.
1 x Plašč standard  XL
2 x Plašč ojačan XL
1 x Rjuha z U zarezo, dim.: 245 x 300 x 20 x 120 cm, ojačana v incizijskem predelu
1 x Rjuha T oblike, dim.: 350 x 225 x ; odprtina, dim.: 70 x 65 cm; anestezijska rjuha ojačana v incizijskem predelu, centralno pozicionirana
1 x Rjuha dim.: 175 x150 cm,  nelepljiva
1 x Kompresa samolepilna
20 x Kompresa OP.  (12-15 X 8-10) cm, iz gaze, 12 slojna, Iz 100% bombaža; dim: (45 X 30)cm; kontrastna nitka
10 x Tampon OP iz gaze  s kontrastno nitko št. 5
10 x Tampon OP iz gaze  s kontrastno nitko št. 2 
2 x Kompresa OP (40-45x40-45) cm, iz netkanega materiala, gramatura 50 - 60 g/m2, 4 slojna, s kontrastno nitko 
2 x Kompresa OP (45-55x55-65) cm, iz netkanega materiala, gramatura 50 - 60 g/m2, 4 slojna, s kontrastno nitko 
1 x Trak za pritrjevanje kablov, velcro, samolepilni. Velikost 2-3 x 19-25 cm
2 x Trak samolepilni, dim.: 8-11 x 45-55 cm
2 x Igla injekcijska 1,2 x 40 mm
1 x Igla injekcijska 0,7 x 50 mm
1 x Števec igel magnetni za 30 igel, prozoren pokrov
1 x Rezilo št. 11 
1 x Rezilo št. 10
2 x Brizga luer tridelna 20 ml
1 x Brizga luer tridelna 10 ml 
1 x Brizga luer tridelna 2 ml 
1 x Vrečka za odpadke, samolepilna, PVC, dim.: 35-45 x 35-45 cm
1 x SET YANKAUER CH25, 6 mm x 3 m, Cev z nastavkom Yankaver, notranji prem.asp.nastavka 6mm, s 4 stranskimi odprtinami in fino konico premera 4mm, nastavek rahlo upog. z ročnikom pritrjenim na  povezovalno cev z lijakastim nastavkom.
1 x POVOJ MUL (VATA) , dim: 25 cm x 3 m, povoj iz viskozne in bombažne preje; tkani rob; mehak in prijeten za kožo ali 2 kosa povoj vatiran 15 cm x 3 m. 
</t>
  </si>
  <si>
    <t>25010404</t>
  </si>
  <si>
    <t>SET ZA PACE MAKER</t>
  </si>
  <si>
    <t xml:space="preserve">1 x Prevleka za instrumentarsko mizo 
1 x Rjuha, dim.: 200 x 300 cm, z dvema odprtinama diameter 15 cm. Razmak med središčema odprtin je 27,5 cm. Središče odprtine mora biti od stranskega vzdolžnega roba odmaknjena 85 cm. Sredina odprtine mora biti od zgornjega roba odmaknjena 90cm. Odprtine so pokrite z lepljivo incizijsko folijo in z ojačanim vpojnim delom, dim.: 83 x 95 cm, 
1 x Vrečka za RTG, dim.: 47-50 x 52-55 cm, PVC, z elastiko
2 x Plašč standard  XL
5 x Tampon OP iz gaze  s kontrastno nitko št. 5
15 x Kompresa OP.  (20x10) cm, iz gaze, 12 slojna (lahko tudi 8 slojna), Iz 100% bombaža; dim: (75x40)cm; s kontrastno nitko
1 x Igla injekcijska 1,2 x 38-40 mm
1 x Igla injekcijska 0,7 x 50 mm
1 x Brizga luer tridelna 20ml
1 x Rezilo št. 10
3 x Obliž za oskrbo pooperativnih ran, dim. 15x8-9cm
</t>
  </si>
  <si>
    <t>podsklop: SET ZA ARTROSKOPIJO, sterilni</t>
  </si>
  <si>
    <t>SET ZA ARTROSKOPIJO, sterilni</t>
  </si>
  <si>
    <t>25010501</t>
  </si>
  <si>
    <t>SET ZA ARTROSKOPIJO KOLENA</t>
  </si>
  <si>
    <t xml:space="preserve">1 x Prevleka za instrumentarsko mizo 
1 x Rjuha artroskopska, dim.: 200-240 x 290-350 cm; z dvema elastičnima odprtinama, dim.: 5-7 cm in  zbiralno vrečko U (50-55x55-60cm); z oporo in odprtino za iztek
1 x Prevleka za nogo S
1 x Trak samolepilni, dim.: 8-11 x 45-55 cm
1 x Trak za pritrjevanje kablov, velcro, samolepilni. Velikost 2-3 x 19-25 cm
1 x Plašč standard XL 
1 x Plašč special XXL 
1 x Cev povezovalna aspiracijska, 7mm X 300CM, PVC cev, povezovalna, prozorna z razširitvami na konceh
10 x Tampon OP iz gaze  s kontrastno nitko št. 5
10 x Kompresa OP.  (20x10) cm, iz gaze, 16 slojna, Iz 100% bombaža; dim: (75x40)cm; kontrastna nitka
1 x Rezilo št. 11 
1 x Brizga luer 20 ml 
1 x Povoj krep elastični, dim.: 15cm x 5m
1 x Igla injekcijska 1,2 x 40 mm
1 x Igla injekcijska 0,7 x 40 mm
</t>
  </si>
  <si>
    <t>SET ZA ARTROSKOPIJO RAME</t>
  </si>
  <si>
    <t xml:space="preserve">1 x Prevleka za inštrumentalno mizo
1 x Rjuha operacijska artroskopska, dim.:  255-260 x 405-410 cm; z vrečko za tekočine, dim.: 60-65 x 100-105 cm z odprtino za sukcijo, fenestracija 11 cm, ojačitev dim.; 50-55 x 65-70 cm
1 x Rjuha operacijska, dim.: 195 x 145 cm, brez lepilnega traku 
1 x Prevleka za nogo ortopedska L, dim.: 21-28 x 115-130 cm
1 x Trak samolepilni, dim.: 8-11 x 45-55 cm
</t>
  </si>
  <si>
    <t>podsklop: SETI  ZA ORTOPEDSKE OPERACIJE, sterilni</t>
  </si>
  <si>
    <t>SETI  ZA ORTOPEDSKE OPERACIJE, sterilni</t>
  </si>
  <si>
    <t>25010701</t>
  </si>
  <si>
    <t>SET ZA KOLK Castum</t>
  </si>
  <si>
    <t>1 x Prevleka za instrumentarsko mizo, ojačana, dim.: 150-170 x 220-230 cm 
2 x Prevleka Mayo
1 x Rjuha z U zarezo, dim.: 210 - 230 cm x 290 - 310 cm; dolžina samolepljive zareze: 90 - 100 cm; širina zareze: 7-10 cm; ojačani vpojni del v predelu operativnega polja
1 x Rjuha L
1 x Rjuha z dvojno U rjuho, dim.: 190-210 x 240-250 cm; U-izrez, dim.: 18-24 x 90-120 cm; integrirano perianalno pokrivalo z elastiko v obliki T (15 x 50 x 75 cm)
1 x Kompresa s samolepilnim robom
2 x Prevleka za nogo ortopedska L
1 x Vrečka zbiralna za tekočino (dim.: 50 x 55 cm; zbiralna vrečka trikotna za tekočino, samolepilna, možnost priključitve na aspirator, z oporo)
1 x Vrečka za odpadke PVC, dim.:  40 x 40 cm, samolepilna 
4 x Brisačke celulozne, vpojne. Velikost:  19 - 33 x 25-55 cm
2 x Plašč special XXL 
1 x Trak samolepilni, dim.: 8-11 x 45-55 cm 
1 x Trak za pritrjevanje kablov, velcro, samolepilni. Velikost 2-3 x 19-25 cm
20 x Kompresa OP.  (20x10) cm, iz gaze, 16 slojna, Iz 100% bombaža; dim: (75x40)cm; kontrastna nitka 
12 x Tampon OP iz gaze  s kontrastno nitko št. 5
3 x Rezilo št. 20 
1 x Brizga 50-60 ml za spiranje 
1 x Brizga luer lock 10 ml
1 x Igla injekcijska 1,2 x 40 mm
1 x Vatiranec iz gaze, dim.: 10-15x40 cm, obloga vpojna, jedro iz 100% bombaža(vate), ovojnina iz beljene gaze.
4 x Rokavica kirurška sterilna brez talka CH 8
1 x Rokavica kirurška sterilna brez talka CH 7</t>
  </si>
  <si>
    <t>25010702</t>
  </si>
  <si>
    <t>SET ZA KOLENO Castum</t>
  </si>
  <si>
    <t xml:space="preserve">1 x Prevleka za instrumentarsko mizo, ojačana, dim.: 150-170 x 220-230 cm 
2 x Prevleka Mayo
1 x Rjuha z U zarezo, dim.: 210-230  x 290-310 cm; dolžina samolepljive zareze: 90-100 cm; širina zareze: 7-10 cm; ojačani vpojni del v predelu operativnega polja
1 x Rjuha O za nogo, dim.: 220-240 x 300-320 cm, z eno elast.odprtino premera 6-8 cm in ojačani vpojni del v predelu operativnega polja
1 x Kompresa s samolepilnim robom
1 x Kompresa s samolepilnim robom, ojačana
1 x Trak samolepilni, dim.: 8-11 x 45-55 cm 
1 x Prevleka za nogo ortopedska S 
4 x  Brisačke celulozne, vpojne. Velikost:  19 - 33 x 25-55 cm
2 x Plašč special XXL 
1 x Trak za pritrjevanje kablov, velcro, samolepilni. Velikost 2-3 x 19-25 cm 
20 x Kompresa OP.  (20x10) cm, iz gaze, 16 slojna, Iz 100% bombaža; dim: (75x40)cm; kontrastna nitka 
10 x Tampon OP iz gaze  s kontrastno nitko št. 5
2 x Rezilo št. 20
1 x Rezilo št. 15 
1 x Rezilo št. 10
1 x Vrečka za odpadke, dim.: 40 x 40 cm, samolepilna, PVC
3 x Rokavica kirurška sterilna brez talka CH 8
1 x Rokavica kirurška sterilna brez talka CH 7
1 x Brizga luer 50-60 ml za izpiranje 
1 x Brizga luer lock 60 ml 
1 x Brizga luer lock 20 ml
1 x Brizga luer lock 10 ml
1 x Igla injekcijska 1,2 x 40 mm
3 x Igla injekcijska 0,7 x 40 mm 
1 x Povoj krep elastični, dim.; 15 cm x 4,5-5 m
</t>
  </si>
  <si>
    <t>25010703</t>
  </si>
  <si>
    <t>SET ZA KRIŽNE Castum</t>
  </si>
  <si>
    <t>1 x Prevleka za instrumentarsko mizo, ojačana, dim.: 150-170 x 220-230 cm 
1 x Prevleka Mayo
1 x Plašč standard XL
2 x Plašč special XXL
1 x Rjuha lepilna M
1 x Kompresa s samolepilnim robom 
1 x Kompresa s samolepilnim robom, ojačana 
1 x Rjuha artroskopska z dvema odprtinama,  T-oblike, dim.: 290 cm (zgornji del), 230 cm (spodnji del) x 305 cm (+/-5%), z  zbiralno vrečko U (50-55x55-60cm) , z oporo in dvema odprtinama za iztok, ojačani del v predelu operativnega polja
1 x Trak samolepilni, dim.: 8-11 x 45-55 cm
1 x Prevleka za nogo ortopedska S
1 x Trak za pritrjevanje kablov, velcro, samolepilni. Velikost 2-3 x 19-25 cm
10 x Tampon OP iz gaze  s kontrastno nitko št. 5
20 x Kompresa OP.  (20x10) cm, iz gaze, 16 slojna, Iz 100% bombaža; dim: (75x40)cm; kontrastna nitka
1 x Povoj krep elastični, dim.: 15cm x 4,5-5 m
2 x Cev povezovalna aspiracijska, 7mm X 300CM, PVC cev, povezovalna, prozorna z razširitvami na konceh
2 x Igla injekcijska 1,2 x 40 mm
1 x Igla injekcijska 0,7 x 40 mm
1 x Rezilo št. 10
1 x Rezilo št. 11
1 x Rezilo št. 20
1 x Brizga luer tridelna 20  ml
4 x Brisačke celulozne, vpojne. Velikost:  19 - 33 x 25-55 cm
1 x Vrečka za odpadke, dim.: 33-40 x 38-41 cm, samolepilna, PVC</t>
  </si>
  <si>
    <t>25010704</t>
  </si>
  <si>
    <t>SET ZA HALUKS</t>
  </si>
  <si>
    <t xml:space="preserve">1 x Prevleka za instrumentarsko mizo, ojačana, dim.: 150-170 x 220-230 cm  
1 x Prevleka za mayo mizo
1 x Plašč special XXL
1 x Rjuha O (RJUHA ZA NOGO, dim.: 220-240 x 300-320 cm; z elastično odprtino  premera 6-8 cm in ojačani vpojni del v predelu operativnega polja)
2 x Rjuha L 
1 x Kompresa s samolepljivim robom
20 x Kompresa OP.  (20x10) cm, iz gaze, 16 slojna, Iz 100% bombaža; dim: (75x40)cm; kontrastna nitka 
10 x Tampon OP iz gaze  s kontrastno nitko št. 5
1 x Rokavica kirurška sterilne brez talka CH 8
1 x Trak za pritrjevanje kablov, velcro, samolepilni. Velikost 2-3 x 19-25 cm
1 x Rezilo št. 15
1 x Rezilo št. 20
1 x POVOJ MUL (VATA) , dim: 10cmx 3m, povoj iz viskozne in bombažne preje; tkani rob; mehak in prijeten za kožo.
1 x Povoj krep elastični, dim. 10 cm x 3 m
1 x Brizga luer tridelna 50-60 ml 
</t>
  </si>
  <si>
    <t>podsklop: SET UNIVERZALNI ZA ORL</t>
  </si>
  <si>
    <t>SET UNIVERZALNI ZA ORL</t>
  </si>
  <si>
    <t>25010801</t>
  </si>
  <si>
    <t>SET  ZA ORL, UNIVERZALNI</t>
  </si>
  <si>
    <t xml:space="preserve">1 x Prevleka za instrumentarsko mizo  
1 x Prevleka za mayo mizo
1 x Rjuha z U zarezo, dim.: 210-230 x 290-310 cm; dolžina samolepljive zareze: 90-100cm; širina zareze: 7-10 cm; ojačani vpojni del v predelu operativnega polja)
1 x Kompresa s samolepljivim robom
1 x Trak za pritrjevanje kablov, velcro, samolepilni. Velikost 2-3 x 19-25 cm
1 x Plašč standard XL 
1 x Cev povezovalna aspiracijska, 6mm X 300cm, PVC cev, povezovalna, prozorna z razširitvami na konceh
</t>
  </si>
  <si>
    <t>podsklop: SETI ZA SEPTIKO</t>
  </si>
  <si>
    <t>SETI ZA SEPTIKO</t>
  </si>
  <si>
    <t>25010901</t>
  </si>
  <si>
    <t>SET ZA SEPTIKO I</t>
  </si>
  <si>
    <t xml:space="preserve">1 x Zaščita za mizo, dim.: 100 x 100 cm
4 x Kompresa z lepilnim robom, dim.: 75 x 75 cm
10 x Tampon OP iz gaze  s kontrastno nitko št. 5
10 x Kompresa netkana bombažna, dimenzije 10x10 cm, 4 slojna, gramature 42-44 g/m2,  iz 100% naravnega, netkanega bombaža z kontrastno nitko
5 x Kompresa netkana bombažna, dimenzije 7,5 X 7,5 cm, 4 slojna, gramature 42-44 g/m2,  iz 100% naravnega, netkanega bombaža z kontrastno nitko 
5 x Kompresa netkana bombažna, dimenzije 5 X 5 cm, 4 slojna, gramature 42-44 g/m2,  iz 100% naravnega, netkanega bombaža z kontrastno nitko
</t>
  </si>
  <si>
    <t>25010902</t>
  </si>
  <si>
    <t>SET ZA SEPTIKO II</t>
  </si>
  <si>
    <t xml:space="preserve">1 x Zaščita za mizo, dim.; 100x100cm
1 x Kompresa, dim. 100 x 100 cm; z lepljivo odprtino, dim.: 11 x 12 cm
1 x Kompresa, dim. 75 x 75 cm
10 x Tampon OP iz gaze  s kontrastno nitko št. 5
10 x Kompresa netkana bombažna, dimenzije 10 X 10 cm, 4 slojna, gramature 42-44 g/m2,  iz 100% naravnega, netkanega bombaža z kontrastno nitko
5 x Kompresa netkana bombažna, dimenzije 7,5 X 7,5 cm, 4 slojna, gramature 42-44 g/m2,  iz 100% naravnega, netkanega bombaža z kontrastno nitko
5 x Kompresa netkana bombažna, dimenzije 5 X 5 cm, 4 slojna, gramature 42-44 g/m2,  iz 100% naravnega, netkanega bombaža z kontrastno nitko
2 x Posodica plastična, vol.: 250ml
1 x Pean plastičen, dim.: 24 cm 
1 x Brizga luer tridelna 5ml
</t>
  </si>
  <si>
    <t>podsklop:  SETI IN PERILO OPER ZA OČESNI ODDELEK, sterilen</t>
  </si>
  <si>
    <t xml:space="preserve"> SETI IN PERILO OPER ZA OČESNI ODDELEK, sterilen</t>
  </si>
  <si>
    <t>25011008</t>
  </si>
  <si>
    <t xml:space="preserve">RJUHA OFTALMOLOŠKA 1., dim.: 140-150x140-150cm  </t>
  </si>
  <si>
    <t xml:space="preserve">Z odprtino, dim. 7-9 x 9-11,5 cm in integrirano incizijsko folijo in zbirno vrečko, dim. 29 x 22 cm in žico za formiranje, neprepustna, alkohol odbojna </t>
  </si>
  <si>
    <t>25011009</t>
  </si>
  <si>
    <t>RJUHA OFTALMOLOŠKA 2. , dim.: 150-160cm x 160-170cm</t>
  </si>
  <si>
    <t>Z lepljivo (16 x 24 cm) ovalno odprtino, dim. 6 x 17 cm in dvema zbirnima vrečkama, dim. 29 x 22 cm, 45g/m2 (100% viskoza + LDPE folija)</t>
  </si>
  <si>
    <t>25011010</t>
  </si>
  <si>
    <t>RJUHA OFTALMOLOŠKA 3. , dim.: 150-160cm x 160-170cm</t>
  </si>
  <si>
    <t>Z integrirano incizijsko folijo v obliki nepravilnega peterokotnika, dim. 10x8x8x9x4 cm, z odprtino fi 5 cm in dvema zbirnima vrečkama, dim.27-31 x 20-24 cm  ter žico za formacijo; neprepustna; alkohol odbojna</t>
  </si>
  <si>
    <t>25011003</t>
  </si>
  <si>
    <t>ZAŠČITA ZA OPORNIKE ROK, dim.: 24-28 x 75-85 cm</t>
  </si>
  <si>
    <t xml:space="preserve">2 x Zaščita za opornike rok,  dim.: 24-28 x 75-85 cm </t>
  </si>
  <si>
    <t>25011004</t>
  </si>
  <si>
    <t>SET OFTALMOLOŠKI – siva mrena</t>
  </si>
  <si>
    <t xml:space="preserve">1 x Prevleka za inštrumentarsko mizo
1 x Rjuha oftalmološka, dim.: 140-150 x 140-150 cm, z odprtino, dim.: 7-9 x 9-11,5 cm in integrirano incizijsko folijo in zbirno vrečko, dim.: 29 x 22 cm in žico za formiranje, neprepustna, alkohol odbojna 
1 x Plašč L
2 x Zaščita za opornike rok,  dim.: 24-28 x 75-85 cm 
1 x Nož za operacijo sive mrene, širina rezne ploskve: 2,65 mm; upognjen 45°, obojestransko rezilo, iz nerjavečega jekla
7 x Tampon OP iz gaze  s kontrastno nitko št. 3
1 x Krpice za čiščenje mikro inštrumentov, dim.: 6-8 x 6-8cm
1 x Brizga luer-lock 5ml 
1 x Brizga luer-lock 60ml 
1 x Brizga luer tridelna 3ml
1 x Brizga tuberkulin 1ml
1 x Kanila za hidrodisekcijo, vel. 0,4x22mm, (27Gx7/8in), 45', okrogla konica igle
1 x Igla injekcijska,  0,45 X 16 MM
</t>
  </si>
  <si>
    <t>25011005</t>
  </si>
  <si>
    <t>SET OFTALMOLOŠKI-intravitrealne injekcije</t>
  </si>
  <si>
    <t xml:space="preserve">1 x Kompresa ovojna 2-slojna, dim.  90 x 90 cm 
1 x Kompresa, dim.: 90 x 75 cm, z lepilno ovalno odprtino dim.: 5 x 3 cm 
7 x Tampon OP iz gaze  s kontrastno nitko št. 3
4 x Kompresa OP.  (10x10-12,5) cm, iz gaze, 12 slojna, Iz 100% bombaža; dim: (40x33)cm; kontrastna nitka
4 x Palčke vatirane
1 x Brizga luer 10ml napolnjena s fiziološko raztopino (0,9% NaCl)
</t>
  </si>
  <si>
    <t>25011006</t>
  </si>
  <si>
    <t>SET OFTALMOLOŠKI – plastična kirurgija</t>
  </si>
  <si>
    <t xml:space="preserve">1 x Prevleka za inštrumentarsko mizo
1 x Plašč XL 
1 x Plašč L 
2 x Brisačke celulozne, vpojne. Velikost:  19 - 33 x 25-55 cm.
1 x RJUHA OFTALMOLOŠKA, dim.: 150-160cm x 160-170cm; z integrirano incizijsko folijo v obliki nepravilnega peterokotnika, dim. 10x8x8x9x4 cm, z odprtino fi 5 cm in dvema zbirnima vrečkama, dim. 29 x 22 cm (+/-2 cm) ter žico za formacijo; neprepustna; alkohol odbojna
10 x Palčka PRO-OPHTA – cigareti 
10 x Tampon OP iz gaze  s kontrastno nitko št. 2
12 x Tampon OP iz gaze  s kontrastno nitko št. 1
10 x Kompresa OP.  (5x5) cm, iz gaze, 12 slojna, Iz 100% bombaža; dim: (40x33)cm; kontrastna nitka 
6 x Kompresa OP.  (10x10-12,5) cm, iz gaze, 12 slojna, Iz 100% bombaža; dim: (40x33)cm; kontrastna nitka
1 x Brizga luer nastavek 5ml
1 x Igla injekcijska, dim.0,45X16
2 x Zaščita za opornike rok,  dim.: 24-28 x 75-85 cm </t>
  </si>
  <si>
    <t>25011007</t>
  </si>
  <si>
    <t>SET OFTALMOLOŠKI - blefaroplastika</t>
  </si>
  <si>
    <t xml:space="preserve">1 x Prevleka za inštrumentarsko mizo
1 x Plašč XL 
1 x Plašč L
2 x Brisačke celulozne, vpojne. Velikost:  19 - 33 x 25-55 cm. 
1 x RJUHA OFTALMOLOŠKA, dim.: 150-160cm x 160-170cm; z lepljivo (16 x 24 cm) ovalno odprtino, dim. 6 x 17 cm in dvema zbirnima vrečkama, dim. 29 x 22 cm, 45g/m2 (100% viskoza + LDPE folija)
10 x Palčka PRO-OPHTA – cigareti 
10 x Tampon OP iz gaze  s kontrastno nitko št. 2 
12 x Tampon OP iz gaze  s kontrastno nitko št. 1
10 x Kompresa OP.  (5x5) cm, iz gaze, 12 slojna, Iz 100% bombaža; dim: (40x33)cm; kontrastna nitka
6 x Kompresa OP.  (10x10-12,5) cm, iz gaze, 12 slojna, Iz 100% bombaža; dim: (40x33)cm; kontrastna nitka
1 x Brizga luer nastavek 5ml 
1 x Igla injekcijska 0,45x16
2 x Zaščita za opornike rok,  dim.: 24-28 x 75-85 cm 
</t>
  </si>
  <si>
    <t>podsklop:  SETI  UROLOŠKI IN PROKTOLOŠKI, sterilni</t>
  </si>
  <si>
    <t xml:space="preserve"> SETI  UROLOŠKI IN PROKTOLOŠKI, sterilni</t>
  </si>
  <si>
    <t>25011601</t>
  </si>
  <si>
    <t>SET ZA TRANSURETRALNO RESEKCIJO (TUR)</t>
  </si>
  <si>
    <t xml:space="preserve">1 x Prevleka za instrumentarsko mizo
1 x Rjuha z integriranimi nogami, z lepilno odprtino 7 - 9 cm x 10 - 12 cm, z zbiralno vrečko z izpustom in sitom  (velikost rjuhe 230-250 x 240-280 cm)
1 x Plašč specialni, velikost XXL
1 x Plašč standard, velikost XL
6 x Tampon OP iz gaze  s kontrastno nitko št. 5
2 x Brisačke celulozne, vpojne. Velikost:  19 - 33 x 25-55 cm.
1 x Prevleka za endoskopsko kamero, dim.: 13 -16 cm x 240-270 cm, Iz PVC-ja, s pripomočkom (kartonasti vhodni del) za uvajanje ter samolepilnim trakom za pritrditev optike, teleskopsko gubanje, perforirana konica premera 5,5 cm.
1 x Trak za pritrjevanje kablov, velcro, samolepilni. Velikost 2-3 x 19-25 cm
1 x Trak samolepilni, dim.: 8-11 x 45-55 cm
2 x Kompresa OP.  (10x10-12,5) cm, iz gaze, 12 slojna, Iz 100% bombaža; dim: (40x33)cm; kontrastna nitka
</t>
  </si>
  <si>
    <t>25011602</t>
  </si>
  <si>
    <t>SET ZA LAPARASKOPSKO RADIKALNO PROSTATEKTOMIJO (RRP)</t>
  </si>
  <si>
    <t xml:space="preserve">1 x Prevleka za instrumentarsko mizo, ojačana
1 x Prevleka za Mayo mizo 
1 x Rjuha M,  ojačana
1 x Rjuha L, ojačana
2 x Kompresa s samolepilnim robom in ojačano vpojnostjo na daljši strani, dim.: 75-90 x 90-110 cm
6 x Brisačke celulozne, vpojne. Velikost:  19 - 33 x 25-55 cm.
2 x Plašč standard XL
2 x Plašč standard XXL
2 x Trak za pritrjevanje kablov, velcro, samolepilni. Velikost 2-3 x 19-25 cm
10 x Tampon OP iz gaze  s kontrastno nitko št. 5
10 x Kompresa OP.  (10x10-12,5) cm, iz gaze, 12 slojna, Iz 100% bombaža; dim: (40x33)cm; kontrastna nitka
10 x Kompresa OP.  (15 X 8-10) cm, iz gaze, 12 slojna, Iz 100% bombaža; dim: (45 X 30)cm; kontrastna nitka
1 x Rezilo št. 11
3 x Brizga luer tridelna 10 ml
1 x Igla injekcijska 1,2 x 40 mm 
1 x Brizga s kateter nastavkom 50 ml 
4 x Obliž za oskrbo pooperativnih ran, dim. 5-7 x 5-7 cm
4 x Obliž za oskrbo pooperativnih ran, dim. 10 x 8-10 cm
1 x Obliž za oskrbo pooperativnih ran, dim. 15x8-9cm
</t>
  </si>
  <si>
    <t>25011603</t>
  </si>
  <si>
    <t>SET HEMEROIDI</t>
  </si>
  <si>
    <t xml:space="preserve">1 x Prevleka za instrumentarsko mizo                                                                       
1 x Plašč standard, velikost XL
1 x Plašč specialni  velikost XXL
5 x Tampon OP iz gaze  s kontrastno nitko št. 5
5 x Tampon OP iz gaze  s kontrastno nitko št. 4
10 x Kompresa OP.  (12-15 X 8-10) cm, iz gaze, 12 slojna, Iz 100% bombaža; dim: (45 X 30)cm; kontrastna nitka
1 x Rjuha ginekološka z integriranimi hlačnicami, dim.: 250/280 x 280 - 290 cm, z lepilno odprtino (9 - 10 x 10 - 12 cm) in zbiralno vrečko
2 x Brisačke celulozne, vpojne. Velikost:  19 - 33 x 25-55 cm.
2 x Obliž za oskrbo pooperativnih ran, dim. 20x9-10cm
1 x Vatiranec iz gaze, dim.: 14-20 x 9-11cm, obloga vpojna, jedro iz 100% bombaža(vate), ovojnina iz beljene gaze. Vatiranec je lahko tudi netkan.
</t>
  </si>
  <si>
    <t xml:space="preserve">podsklop:  RJUHE IN PREVLEKE, sterilne </t>
  </si>
  <si>
    <t xml:space="preserve"> RJUHE IN PREVLEKE, sterilne </t>
  </si>
  <si>
    <t>25010601</t>
  </si>
  <si>
    <t>KOMPRESA S SAMOLEP. ROBOM, dim.: 75-90 cmx 90-100 cm</t>
  </si>
  <si>
    <t>Lepljivi rob na daljši strani; ojačani vpojni del v predelu operativnega polja.</t>
  </si>
  <si>
    <t>25010602</t>
  </si>
  <si>
    <t xml:space="preserve">RJUHA S SAMOL. ROBOM, dim.: 175-190 x 175-200 cm  </t>
  </si>
  <si>
    <t>Ojačani vpojni del v predelu operativnega polja; v primeru neenakih stranic je lepljivi rob na daljši strani.</t>
  </si>
  <si>
    <t>25010603</t>
  </si>
  <si>
    <t>RJUHA Z  U ZAREZO, dim.: 210-230 x 290-310 cm</t>
  </si>
  <si>
    <t>Dolžina samolepljive zareze:  90-100 cm; širina zareze: 7-10 cm; ojačani vpojni del v predelu operativnega polja.</t>
  </si>
  <si>
    <t>25010604</t>
  </si>
  <si>
    <t xml:space="preserve">RJUHA Z  DVOJNO U ZAREZO, dim.: 190-210 x 240-250 cm; U-izrez, dim.; 18-24 x 90-120 cm </t>
  </si>
  <si>
    <t>Integrirano perianalno pokrivalo z elastiko v obliki T (15x50-55x 75-80cm).</t>
  </si>
  <si>
    <t>25010605</t>
  </si>
  <si>
    <t>RJUHA ZA ZASLON, dim.:  320-340 x 235-260 cm; z  incizijsko folijo, dim.: 60-70 x 30-35 cm</t>
  </si>
  <si>
    <t>Rjuha -paravan - prozorna folija  z  incizijsko folijo, zbiralno vrečko, dvema žepoma za instrumente in zankami oz.ježki za cevi.</t>
  </si>
  <si>
    <t>25010606</t>
  </si>
  <si>
    <t>RJUHA ZA NOGO, dim.: 220-240 x 300-320 cm,  z eno elast.odprtino</t>
  </si>
  <si>
    <t>Z elastično odprtino  premera 6-8 cm in ojačanim vpojnim delom v predelu operativnega polja.</t>
  </si>
  <si>
    <t>25010607</t>
  </si>
  <si>
    <t>RJUHA ZA NOGO, dim.: 220-240 x 300-320 cm, z dvema elast.odprtinama</t>
  </si>
  <si>
    <t>Z elastičnima odprtinama  premera 6-8 cm in ojačanim vpojnim delom v predelu operativnega polja.</t>
  </si>
  <si>
    <t>25010608</t>
  </si>
  <si>
    <t>RJUHA ZA ARTROSKOPIJO KOLENA, dim.: 275 - 305 cm; zgornji del, dim.: 220-240 cm, spodnji del, dim.: 290-320 cm</t>
  </si>
  <si>
    <t>Rjuha artroskopska z dvema odprtinama, T-oblike;  z  zbiralno vrečko U z oporo in dvema odprtinama za iztek; ojačani del v predelu operativnega polja.</t>
  </si>
  <si>
    <t>25010609</t>
  </si>
  <si>
    <t>RJUHA ZA GINEKOLOŠKE OPERACIJE-HSC, dim.: 250-260 x 310 cm</t>
  </si>
  <si>
    <t>Z vaginalno lepilno odprtino, dim. 8-9 x 11-12 cm, zbiralno vrečko in integriranimi všitki za noge.</t>
  </si>
  <si>
    <t>25010610</t>
  </si>
  <si>
    <t>RJUHA  ZA GINEKOLOŠKO - ABDOMINALNE OPERACIJE, dim.: 250 -280 cm x 230 cm</t>
  </si>
  <si>
    <t>Ginekološka rjuha v obliki črke T, dim.: 250-280 cm x 230 cm, z integriranimi všitki za noge; abdominalna odprtina, dim.: 28-29 x 18-19 cm; lepljiva vaginalna odprtina, dim. 9 x 12 cm, z zaščitnim prekrivalom.</t>
  </si>
  <si>
    <t>25010611</t>
  </si>
  <si>
    <t>RJUHA ZA GINEKOLOŠKO – VAGINALNE OPERACIJE, dim.: 220-260 x 270-330 cm</t>
  </si>
  <si>
    <t>Z integriranimi všitki za noge in odprtino, dim.: 8-10 x 10-14 cm; 1 x transparentna zaščita z lepilnim trakom, dim.: 40-50 x 40-50 cm.</t>
  </si>
  <si>
    <t>25010612</t>
  </si>
  <si>
    <t xml:space="preserve">PREVLEKA ZA INSTRUMENTARSKO MIZO, dim.: 140-160 x 190-210 cm </t>
  </si>
  <si>
    <t>Rjuha za prekrivanje inštrumentarske mize, z ojačanim vpojnim sredinskim delom po dolžini rjuhe, šir.: &gt;75cm.</t>
  </si>
  <si>
    <t>25010613</t>
  </si>
  <si>
    <t>PREVLEKA ZA  MAYO MIZICO, dim.: 80-85 x 144-150 cm</t>
  </si>
  <si>
    <t>Zaščita za Mayo mizico, vrečaste oblike, teleskopsko zložena, označena smer oblačenja, zgornji del prekrit z vpojnim materialom.</t>
  </si>
  <si>
    <t>25010614</t>
  </si>
  <si>
    <t>RJUHA ZA PACE MAKER, dim. 200 x 300 cm</t>
  </si>
  <si>
    <t xml:space="preserve">Rjuha z dvema odprtinama, diam. 15 cm. Razmak med središčema odprtin je 27,5 cm. Središče odprtine mora biti od stranskega vzdolžnega roba odmaknjeno 85 cm. Sredina odprtine mora biti od zgornjega roba odmaknjena 90cm. Odprtine morajo biti prekrite z lepljivo incizijsko folijo in z ojačanim vpojnim delom, dim. 83 x 95 cm. </t>
  </si>
  <si>
    <t>25010615</t>
  </si>
  <si>
    <t>RJUHA Z LEPLJIVO ODPRTINO, dim.:  75 x 90cm; dim. odprtine: 6-8 cm</t>
  </si>
  <si>
    <t>Rjuha z lepljivo odprtino na sredini.</t>
  </si>
  <si>
    <t>RJUHA Z ENO ODPRTINO za CVK, dim. 178 x 253 cm</t>
  </si>
  <si>
    <t>Rjuha za eno samolepilno odprtino, diam. 11,5 cm, na sredini, v zgornji tretjini rjuhe</t>
  </si>
  <si>
    <t>KOMPRESA OPERACIJSKA, dim.: 75-90 x 90-100 cm</t>
  </si>
  <si>
    <t>PREVLEKA ZA INSTRUMENTARSKO MIZO, dvonadstropno</t>
  </si>
  <si>
    <t>Troslojni sistem z dodatno vpojno sredinsko plastjo. Enodelna prevleka zlahka prekrije zgornjo in glavno površino mize. Prozorno plastično ozadje ščiti sterilno polje, hkrati pa prepušča svetlobo na glavno površino mize.</t>
  </si>
  <si>
    <t>Prevleka mora ustrezati servirni mizi na kolesih, 122 x 76 x 74-100 cm, z odstranljivo po višini nastavljivo polico dimenzije 122 x 55 cm nad glavno polico in odlagalno polico pod glavno polico.</t>
  </si>
  <si>
    <t>PREVLEKA ZA ZAŠČITO ŽOGE in VALJA</t>
  </si>
  <si>
    <t>Izdelek mora biti primeren za zaščito žoge Ø65 in valja Ø70, ki jih nosečnice uporabljajo med pripravami na porod. Uporablja se v higienske namene, saj ščiti in preprečuje možnost navzkrižnih kontaminacij. Prevleka je narejena iz vpojnega in neprepustnega dvoplastnega materiala. Se lepo oprime in ne drsi. Namenjena je za 1 x uporabo in se lahko sterilizira v skladu z odobrenim postopkom sterilizacije.</t>
  </si>
  <si>
    <t>RJUHA ZA BILETERALNI KOLK ; dim. 225-235x400-410 cm</t>
  </si>
  <si>
    <t>Rjuha je primerna za operacijo bilateralnega kolka. Ima integrirani dve štokineti. Za anteriorni pristop.</t>
  </si>
  <si>
    <t>podsklop: PREVLEKA ZA NOGO I, sterilna</t>
  </si>
  <si>
    <t>PREVLEKA ZA NOGO I, sterilna</t>
  </si>
  <si>
    <t>25011101</t>
  </si>
  <si>
    <t>PREVLEKA  ZA NOGO  S, dim.: 25-35 x 50-60 cm</t>
  </si>
  <si>
    <t>teleskopsko zložena</t>
  </si>
  <si>
    <t>25011102</t>
  </si>
  <si>
    <t xml:space="preserve">PREVLEKA  ZA NOGO L, dim.: 25-35 x 100–120 cm </t>
  </si>
  <si>
    <t>podsklop: PREVLEKA ZA NOGO ORTOPEDSKA, sterilna</t>
  </si>
  <si>
    <t>PREVLEKA ZA NOGO ORTOPEDSKA, sterilna</t>
  </si>
  <si>
    <t>25011201</t>
  </si>
  <si>
    <t>PREVLEKA ZA NOGO ORTOPEDSKA S, dim.:  16-18 x 72-80cm</t>
  </si>
  <si>
    <t>prevleka  za noge –  ortopedska S, zložena kot rolo, elastična, nepropustna, iz nedrsečega materiala, s traki za povlečenje</t>
  </si>
  <si>
    <t>25011202</t>
  </si>
  <si>
    <t>PREVLEKA ZA NOGO ORTOPEDSKA L, dim.: 24-32 x 115-130 cm</t>
  </si>
  <si>
    <t>prevleka  za noge - ortopedska L, zložena kot rolo,  elastična, nepropustna, iz nedrsečega materiala, s traki za povlečenje</t>
  </si>
  <si>
    <t>podsklop: ROKAV, sterilen</t>
  </si>
  <si>
    <t>ROKAV, sterilen</t>
  </si>
  <si>
    <t>25011401</t>
  </si>
  <si>
    <t xml:space="preserve">ROKAV </t>
  </si>
  <si>
    <t xml:space="preserve"> Nepremočljiv, s pletenim robom za zapestje in elastiko na zgornjem delu.</t>
  </si>
  <si>
    <t>podsklop: PREVLEKE ZA APARATE-KAMERE</t>
  </si>
  <si>
    <t>PREVLEKE ZA APARATE-KAMERE</t>
  </si>
  <si>
    <t>25011501</t>
  </si>
  <si>
    <t>PREVLEKA ZA ENDOSKOPSKO KAMERO, dim.: 14-16 cm x 240-270 cm</t>
  </si>
  <si>
    <t>Iz PVC-ja, s pripomočkom (kartonasti vhodni del) za uvajanje ter samolepilnim trakom za pritrditev optike, teleskopsko gubanje, perforirana konica premera 5,5 cm.</t>
  </si>
  <si>
    <t>sterilno</t>
  </si>
  <si>
    <t>25011502</t>
  </si>
  <si>
    <t>PREVLEKA ZA RTG APARAT, dim.:  75-80 x 80-90 cm</t>
  </si>
  <si>
    <t>Iz PVC-ja, na elastiko.</t>
  </si>
  <si>
    <t>25011503</t>
  </si>
  <si>
    <t>PREVLEKA ZA TEE SONDO, dim.: 15 X 32 X 1100 mm</t>
  </si>
  <si>
    <t>Komplet s sponko in varovalom proti ugrizu ter gelom v brizgalki, brez lateksa, za odrasle.</t>
  </si>
  <si>
    <t>25011504</t>
  </si>
  <si>
    <t>PREVLEKA ZA ULTRAZVOČNO SONDO, dim. 15 x 122 cm</t>
  </si>
  <si>
    <t>na koncu sonde mora biti lepilni del ali priložene gumice za fiksacijo</t>
  </si>
  <si>
    <t>25011505</t>
  </si>
  <si>
    <t>PREVLEKA ZA MIKROSKOP ZEISS, tip 75, dim. 122 x 254 cm</t>
  </si>
  <si>
    <t>ref: 306075 Zeiss ali enakovredno</t>
  </si>
  <si>
    <t>PREVLEKA STERILNA RTG ZA MINI C, dim. 120-125x190-195cm</t>
  </si>
  <si>
    <t>Prevleka naj bodo izdelana iz prozornega, brezbarvnega polietilena in naj ne vsebujejo lateksa in PVC-a. Omogoča naj prekrivanje C-loka, tipkovnice in ročajev monitorja, ter naj ima samolepilne trakove za fiksacijo. Prevleka za mini operacijski RTG C-lok aparat OrthoScan FD-OR.</t>
  </si>
  <si>
    <t>PREKRIVALO ZA PLADENJ ZA ENDOSKOP CLEANSCOPE, set</t>
  </si>
  <si>
    <t>Set vrečk (prekrival) za transport  ter shranjevanje  fleksibilnih endoskopov je namenjen ločevanju  čistih ter nečistih (kontaminiranih) endoskopov. Biti mora biti kompatibilno z naročnikovimi pladnji Cantel 103614, pokrovi za pladnje Cantel 103615 ter stenskim nosilcem prekrivnih vrečk Cantel 103604. Set vrečk naj vsebuje set 200 kom vrečk v zeleni barvi, rdeči barvi ter prosojni (prozorni barvi).</t>
  </si>
  <si>
    <t>podsklop: TRAKOVI ZA PRITRJEVANJE</t>
  </si>
  <si>
    <t>TRAKOVI ZA PRITRJEVANJE</t>
  </si>
  <si>
    <t>25011301</t>
  </si>
  <si>
    <t>TRAK ZA PRITRJEVANJE KABLOV – JEŽEK, dim.: 2-3 x 19-25 cm</t>
  </si>
  <si>
    <t>velcro- ježek, samolepilni</t>
  </si>
  <si>
    <t>25011302</t>
  </si>
  <si>
    <t>TRAK SAMOLEPILNI, dim.: 8-11 x 45-55 cm</t>
  </si>
  <si>
    <t>25011303</t>
  </si>
  <si>
    <t>TRAK ZA PRITRJEVANJE DRENOV, dim. 12-16 x 4-5 cm</t>
  </si>
  <si>
    <t>trak lepilni, dvojni</t>
  </si>
  <si>
    <t>25011304</t>
  </si>
  <si>
    <t>TRAK ZA FIKSIRANJE NOGE NA OPORNICO, dim.:  60 x 6 cm, z ježkom, dim.: 20 cm</t>
  </si>
  <si>
    <t xml:space="preserve">Samolepilni, za fiksiranje noge na opornico pri operaciji (vstavljanje kolenskih endoprotez); trak mora biti izdelan iz PP (min. 70 g/m2) </t>
  </si>
  <si>
    <t>25011305</t>
  </si>
  <si>
    <t>TRAK ZA FIKSIRANJE NOGE NA STOJALO, dim. traku: 43 x 5 cm, zaklepna zanka, dim. 10 x 5 cm</t>
  </si>
  <si>
    <t>Trak ozki z zaklepno zanko, izdelan iz PP (min. 70 g/m2).</t>
  </si>
  <si>
    <t>V.</t>
  </si>
  <si>
    <t>PLAŠČI OPERACIJSKI ZA ENKRATNO UPORABO</t>
  </si>
  <si>
    <t>podsklop: PLAŠČ OPERACIJSKI -  STANDARDNI, sterilen</t>
  </si>
  <si>
    <t>PLAŠČ OPERACIJSKI -  STANDARDNI, sterilen</t>
  </si>
  <si>
    <t>25020101</t>
  </si>
  <si>
    <t>PLAŠČ OPERACIJSKI STANDARD M, dim.: 120-129 cm</t>
  </si>
  <si>
    <t>sterilen</t>
  </si>
  <si>
    <t>25020102</t>
  </si>
  <si>
    <t>PLAŠČ OPERACIJSKI STANDARD L, dim.: 130-140 cm</t>
  </si>
  <si>
    <t>25020103</t>
  </si>
  <si>
    <t>PLAŠČ OPERACIJSKI STANDARD XL, dim.: 145-155 cm</t>
  </si>
  <si>
    <t>25020104</t>
  </si>
  <si>
    <t>PLAŠČ OPERACIJSKI STANDARD XXL, dim.: 160-180 cm</t>
  </si>
  <si>
    <t>podsklop: PLAŠČ OPERACIJSKI - SPECIALNI, sterilen</t>
  </si>
  <si>
    <t>PLAŠČ OPERACIJSKI - SPECIALNI, sterilen</t>
  </si>
  <si>
    <t>25020201</t>
  </si>
  <si>
    <t>PLAŠČ OPERACIJSKI SPECIAL  XL, dim.: 145-155 cm</t>
  </si>
  <si>
    <t>25020202</t>
  </si>
  <si>
    <t>PLAŠČ OPERACIJSKI SPECIAL  XXL, dim.: 160-180 cm</t>
  </si>
  <si>
    <t>podsklop: PLAŠČ OPERACIJSKI – ORTOPEDIJA, sterilen</t>
  </si>
  <si>
    <t>PLAŠČ OPERACIJSKI – ORTOPEDIJA, sterilen</t>
  </si>
  <si>
    <t>25020301</t>
  </si>
  <si>
    <t>PLAŠČ OPERACIJSKI OJAČAN ULTRA  L dim.:130-145 cm</t>
  </si>
  <si>
    <t>sterilen, z integrirano masko (zaščita za vrat in obraz), s traki</t>
  </si>
  <si>
    <t>podsklop: FILTER OBLEKA STANDARD (TUNIKA IN HLAČE)</t>
  </si>
  <si>
    <t>FILTER OBLEKA STANDARD (TUNIKA IN HLAČE)</t>
  </si>
  <si>
    <t xml:space="preserve">FILTER OBLEKA STANDARD (TUNIKA IN HLAČE) M, tunika dolžina od ramena 76-78 cm, širina 58-60 cm, hlače dolžina 78-80 cm (notranji rob hlačnice), širina pasu 53-55 cm
</t>
  </si>
  <si>
    <t>medicinski pripomoček za 1x uporabo, narejena iz vodoodbojnega, antistatičnega 35-40 g/m2 SMS materiala.</t>
  </si>
  <si>
    <t xml:space="preserve">V skladu z Uredbo EU 2017/745 </t>
  </si>
  <si>
    <t xml:space="preserve">FILTER OBLEKA STANDARD (TUNIKA IN HLAČE L, tunika dolžina od ramena 81-83 cm, širina 63-65 cm, hlače dolžina 83-85 cm (notranji rob hlačnice), širina pasu 57-59 cm
</t>
  </si>
  <si>
    <t>V skladu z Uredbo EU 2017/746</t>
  </si>
  <si>
    <t xml:space="preserve">FILTER OBLEKA STANDARD (TUNIKA IN HLAČE) XL, tunika dolžina od ramena82-84 cm, širina 69-71 cm, hlače dolžina 87-89 cm (notranji rob hlačnice), širina pasu 63-65 cm
</t>
  </si>
  <si>
    <t>V skladu z Uredbo EU 2017/747</t>
  </si>
  <si>
    <t xml:space="preserve">FILTER OBLEKA STANDARD (TUNIKA IN HLAČE) XXL, tunika dolžina od ramena 83-85 cm, širina 73-75 cm, hlače dolžina 92-94 cm (notranji rob hlačnice), širina pasu 69-71 cm
</t>
  </si>
  <si>
    <t>V skladu z Uredbo EU 2017/748</t>
  </si>
  <si>
    <t>VI.</t>
  </si>
  <si>
    <t>INCIZIJSKE FOLIJE IN ZBIRALNE VREČKE ZA TEKOČINE</t>
  </si>
  <si>
    <t>podsklop: FOLIJA INCIZIJSKA</t>
  </si>
  <si>
    <t>FOLIJA INCIZIJSKA</t>
  </si>
  <si>
    <t>25040101</t>
  </si>
  <si>
    <t>FOLIJA INCIZIJSKA, dim.: 18-22 X 18-30 cm</t>
  </si>
  <si>
    <t xml:space="preserve">incizijsko - lepljivo območje </t>
  </si>
  <si>
    <t>25040103</t>
  </si>
  <si>
    <t>FOLIJA INCIZIJSKA, dim.: 50-65 x 30-40 cm</t>
  </si>
  <si>
    <t xml:space="preserve">Incizijsko - lepljivo območje </t>
  </si>
  <si>
    <t>podsklop: FOLIJA INCIZIJSKA ANTIMIKROBNA</t>
  </si>
  <si>
    <t>FOLIJA INCIZIJSKA ANTIMIKROBNA</t>
  </si>
  <si>
    <t>25040202</t>
  </si>
  <si>
    <t>FOLIJA INCIZIJSKA ANTIMIKROBNA, dim.:  40-50 X 30-40 cm</t>
  </si>
  <si>
    <t>incizijsko - lepljivo območje 30-40 x 30-40 cm</t>
  </si>
  <si>
    <t>v iodoform integrirano hipoalergeno lepilo</t>
  </si>
  <si>
    <t>25040203</t>
  </si>
  <si>
    <t>FOLIJA INCIZIJSKA ANTIMIKROBNA, dim.:  60-70 X 80-90 cm</t>
  </si>
  <si>
    <t>incizijsko - lepljivo območje 50-60 x 80-90 cm</t>
  </si>
  <si>
    <t>25040204</t>
  </si>
  <si>
    <t>FOLIJA INCIZIJSKA ANTIMIKROBNA, dim.:  60-70 X 55-65 cm</t>
  </si>
  <si>
    <t>incijzijsko - lepljivo območje 50-60 x 55-65 cm</t>
  </si>
  <si>
    <t>podsklop: FOLIJA INCIZIJSKA ANTIMIKROBNA Z VREČKO</t>
  </si>
  <si>
    <t>FOLIJA INCIZIJSKA ANTIMIKROBNA Z VREČKO</t>
  </si>
  <si>
    <t>25040201</t>
  </si>
  <si>
    <t>FOLIJA INCIZIJSKA ANTIMIKROBNA, Z VREČKO, dim.: 80-90 X 70-80 cm</t>
  </si>
  <si>
    <t>incizijsko območje, dim. 30-35 x 30-35 cm; zbiralna vrečka, z možnost fiksiranja cevi in kablov</t>
  </si>
  <si>
    <t>podsklop: VREČKE ZBIRALNA ZA TEKOČINO</t>
  </si>
  <si>
    <t>VREČKE ZBIRALNA ZA TEKOČINO</t>
  </si>
  <si>
    <t>25040301</t>
  </si>
  <si>
    <t>VREČKA  ZBIRALNA ZA TEKOČINO, dim.: 50-55 x 55-60 cm</t>
  </si>
  <si>
    <t>zbiralna vrečka trikotna za tekočino, samolepilna, možnost priključitve na aspirator, z oporo</t>
  </si>
  <si>
    <t>VII.</t>
  </si>
  <si>
    <t>PRIPOMOČKI ZA ZAŠČITO OSEB IN DELOVNEGA OKOLJA</t>
  </si>
  <si>
    <t>podsklop: MASKE ZA UPORABO V MEDICINI</t>
  </si>
  <si>
    <t>MASKE ZA UPORABO V MEDICINI</t>
  </si>
  <si>
    <t>25030102</t>
  </si>
  <si>
    <t>MASKA KIRURŠKA Z GUMICO, TIP II</t>
  </si>
  <si>
    <t>MASKA KIRURŠKA Z GUMICO, TIP II; Maska mora biti neutralnega vonja, mehka, prijetna za nošenje. Iz tri ali večslojnega materiala, BFE &gt;98%, TIP II, nesterilen izdelek, za enkratno uporabo, brez lateksa in ostalih substanc, ki so na seznamu »REACH« (objavljen s strani »European Chemical Agency (ECHA)«, 15.1.2018, v skladu z »REACH Regulation, Article 59(10) ». Fluid resistance 120 mmHg. Dobro se mora prilegati različnim oblikam obraza ter pokriti nos, usta in brado, dolžina elastike je najmanj 15/48 cm, dolžina maske je najmanj 17,5 cm, višina maske najmanj 9 cm, dolžina nosne zaponke je najmanj 11 cm.  Direktiva o medicinskih pripomočkih 93/42/EGS, Uredba o medicinskih pripomočkih (EU)2017/745</t>
  </si>
  <si>
    <t xml:space="preserve">Pakiranje: do 50 kosov vloženih v kartonsko notranjo embalažo, ki omogoča enostavno odpiranje in enostavno izvlečenje posameznega kosa, na notranji in zunanji embalaži morajo biti prisotni podatki: ime proizvajalca, ime izdelka, kataloška številka, lot, število kosov v osnovnem pakiranju, rok uporabe, oznaka na mestu odpiranja,  CE oznaka, več notranjih embalaž vloženih v močnejšo zunanjo transportno embalažo. </t>
  </si>
  <si>
    <t>25030105</t>
  </si>
  <si>
    <t>MASKA KIRURŠKA S TRAKI IN VIZIRJEM, TIP II R, anti fog</t>
  </si>
  <si>
    <t>Maska mora biti neutralnega vonja, mehka, prijetna za nošenje. Iz štiri slojnega materiala, BFE &gt;98%, TIP IIR, z vizirjem, ki ne sme popačiti slike, na nosnem predelu mora imeti zaščito - peno, ki preprečuje bleščanje in rosenje,  nesterilen izdelek, za enkratno uporabo, brez lateksa in ostalih substanc, ki so na seznamu »REACH« (objavljen s strani »European Chemical Agency (ECHA)«, 15.1.2018, v skladu z »REACH Regulation, Article 59(10) ». Fluid resistance – 120 mmHg. Dobro se mora prilegati različnim oblikam obraza ter pokriti nos, usta in brado,  dolžina maske (brez vizirja) je najmanj 17,5 cm, višina maske (brez vizirja) najmanj 9 cm,  dolžina trakov je najmanj 9 cm.  Direktiva o medicinskih pripomočkih 93/42/EGS, Uredba o medicinskih pripomočkih (EU)2017/745</t>
  </si>
  <si>
    <t>25030107</t>
  </si>
  <si>
    <t>MASKA ZA OTROKE, Z GUMICO, TIP II ali TIP IIR</t>
  </si>
  <si>
    <t>BFE 98%, ustrezati mora standardu 14683:2014. Za enkratno uporabo, iz hipoalergenih materialov, brez naravnega lateksa, vdelan dolg nosni del, z zarobljenimi trakovi. Gumica  obšita s sukancem, ne sme dražiti kože, z otroškimi motivi ali brez. Maska mora biti neutralnega vonja, mehka, prijetna za nošenje.</t>
  </si>
  <si>
    <t>podsklop: KAPE ZA UPORABO V MEDICINI</t>
  </si>
  <si>
    <t>KAPE ZA UPORABO V MEDICINI</t>
  </si>
  <si>
    <t>25030201</t>
  </si>
  <si>
    <t>KAPA BARETKA, obseg  50-55 cm</t>
  </si>
  <si>
    <t>Material: netkan material iz 100% polipropilenskih vlaken, gramatura minimalno 14 g/ m2.  Material se ne sme kosmatiti, odpuščati delcev in dražiti kože. Biti mora negorljiv, zračen,  brez vonja in brez lateksa. Barva: zelena ali modra.  MD razred I. Skladno z direktivo 93/42 EEC.</t>
  </si>
  <si>
    <t>25030203</t>
  </si>
  <si>
    <t>KAPA BARETKA - bolniška</t>
  </si>
  <si>
    <t>Material: netkani material iz 100% polipropilenskih vlaken, gramatura minimalno 10 g/m2, bela, bolniška, MD razred I. Skladno z direktivo 93/42 EEC.</t>
  </si>
  <si>
    <t>25030204</t>
  </si>
  <si>
    <t>KAPA ZDRAVNIŠKA, z elastiko ali trakci za zavezovanje</t>
  </si>
  <si>
    <t>Material: netkan material iz 100% polipropilenskih vlaken, gramatura minimalno 17 g/ m2. Material se ne sme kosmatiti, odpuščati delcev in dražiti kože. Biti mora negorljiv, zračen,  brez vonja in brez lateksa. Barva: zelena ali modra. Kapa naj ima na zatilju elastiko ali trakce za zavezovanje.  MD razred I. Skladno z direktivo 93/42 EEC.</t>
  </si>
  <si>
    <t>25030208</t>
  </si>
  <si>
    <t>KAPA ZDRAVNIŠKA</t>
  </si>
  <si>
    <t>Material: netkan material iz 100% polipropilenskih vlaken, gramatura minimalno 17 g/ m2. Material se ne sme kosmatiti, odpuščati delcev in dražiti kože. Biti mora negorljiv, zračen,  brez vonja in brez lateksa. Barva: zelena ali modra. Kapa naj bo brez elastike ali trakcev, pokriva naj glavo do zatilja.  MD razred I. Skladno z direktivo 93/42 EEC.</t>
  </si>
  <si>
    <t>25030205</t>
  </si>
  <si>
    <t>KAPA S PIVNIKOM</t>
  </si>
  <si>
    <t>Material: netkan material iz 75% Rayon in 25% Polymer Binder, predel pivnika - 70% viskoza, 30% poliester;  gramatura minimalno 25 g/ m2; pivnik mora biti nameščen po celem obodu kape, v predelu temena z elastiko. Material se ne sme kosmatiti, odpuščati delcev in dražiti kože. Biti mora negorljiv, zračen,  brez vonja in brez lateksa. Barva: zelena ali modra.  MD razred I. Skladno z direktivo 93/42 EEC.</t>
  </si>
  <si>
    <t>Kapa primerna za dolge lase.</t>
  </si>
  <si>
    <t>25030206</t>
  </si>
  <si>
    <t>KAPA ZDRAVNIŠKA ORTOPEDSKA s pivnikom spredaj</t>
  </si>
  <si>
    <t>Material: netkan material iz 100% polipropilenskih vlaken; gramatura minimalno 17 g/ m2. Material se ne sme kosmatiti, odpuščati delcev in dražiti kože. Biti mora negorljiv, zračen,  brez vonja in brez lateksa. Barva: zelena ali modra. Zaveže se okoli vratu. MD razred I. Skladno z direktivo 93/42 EEC.</t>
  </si>
  <si>
    <t>25030207</t>
  </si>
  <si>
    <t>KAPA ŽENSKA s traki za zavezovanje</t>
  </si>
  <si>
    <t>Material: netkan material, vrh pokrivala gramature: najmanj 17 g/ m2, stranski del in trakovi gramature najmanj 25 g/ m2. Material se ne sme kosmatiti, odpuščati delcev in dražiti kože. Biti mora negorljiv, zračen,  brez vonja in brez lateksa. Velikost: univerzalna. Dolžina trakov najmanj 18 cm, višina kape v predelu čela 20,5 - 23,5 cm. Barva: zelena, modra.  MD razred I. Skladno z direktivo 93/42 EEC.</t>
  </si>
  <si>
    <t>25030209</t>
  </si>
  <si>
    <t>KAPA ŽENSKA z elastiko</t>
  </si>
  <si>
    <t>Material: netkan material, vrh pokrivala gramature: najmanj 17 g/ m2. Material se ne sme kosmatiti, odpuščati delcev in dražiti kože. Biti mora negorljiv, zračen,  brez vonja in brez lateksa.  Velikost: univerzalna, zelena, modra ali vijolična, v zatilnem delu z elastiko.  MD razred I. Skladno z direktivo 93/42 EEC.</t>
  </si>
  <si>
    <t xml:space="preserve">KAPA MOŠKA s šiltom </t>
  </si>
  <si>
    <t>z gumico na zadnji strani, modre ali zelene barve. Izdelana od materiala VLIES 30g/m², s šiltom iz tršega materiala VLIES 70 g/m².</t>
  </si>
  <si>
    <t>podsklop: OČALA IN ŠČITNIKI</t>
  </si>
  <si>
    <t>OČALA IN ŠČITNIKI</t>
  </si>
  <si>
    <t>25030406</t>
  </si>
  <si>
    <t>OČALA VAROVALNA</t>
  </si>
  <si>
    <t>Zahteva Leče:
Clasa 1 optični razred
UV  zaščita 2C-1.2 EN 170:2002
B     zaščita pred delci s srednjo močjo 120m/s
T     testirana pod ekstremnimi pogoji -5 °C do 55 °C
K premaz proti rešenju
N premaz proti praskam</t>
  </si>
  <si>
    <t>Zahteve Okvirja:
EN 166
BT    mehanska zaščita
3 odpornost proti brizgom
4 zaščita proti velikim prašnim delcem 
Trak očal: material Neoprem</t>
  </si>
  <si>
    <t>OČALA VAROVALNA - plinotesna</t>
  </si>
  <si>
    <t>Očala morajo zagotavljati sterilizacijo v  AUTOCAVU pri temperature 121°C</t>
  </si>
  <si>
    <t>25030407</t>
  </si>
  <si>
    <t>ŠČITNIK OBRAZA</t>
  </si>
  <si>
    <t>Prozorni vizir mora prekrivati obraz do brade, z  zaščito proti rosenju, možno ga je fiksirati na gravo s prožnim trakom. Na čelnem delu mora imeti mehko in vpojno plast, ki onemogočoča stesen stik na čelo. Pod vizirjem mora biti omogočena uporaba očal in zaščitne maske.</t>
  </si>
  <si>
    <t>25030410</t>
  </si>
  <si>
    <t>TEKOČINA PROTI ROSENJU OPTIKE, 30 ml</t>
  </si>
  <si>
    <t>podsklop: OSTALI PRIPOMOČKI ZA ZAŠČITO OSEBJA</t>
  </si>
  <si>
    <t>OSTALI PRIPOMOČKI ZA ZAŠČITO OSEBJA</t>
  </si>
  <si>
    <t>25030303</t>
  </si>
  <si>
    <t>PREDPASNIK ZAŠČITNI Z ROKAVI, dol.: 110 - 120 cm, šir.: 92 - 110 cm</t>
  </si>
  <si>
    <t>Predpasnik z zanko, ki omogoča fiksacijo okoli vratu, z dvema stranskima pasovoma za vezanje zadaj in dolgimi rokavi. Na rokavih zanka za palec, ki preprečuje zdrs rokava navzgor. Spodnji del rokava zožen, s patentom. Hrbet prost.</t>
  </si>
  <si>
    <t>Neprepusten za tekočine s protimikrobnim odbojem. Ustrezati mora normam EN ISO 22610, EN ISO 22612 ter EN 20811.</t>
  </si>
  <si>
    <t>Iz 100% polietilena.</t>
  </si>
  <si>
    <t>ZAŠČITA ZA VRAT</t>
  </si>
  <si>
    <t>Zaščita za vrat, izdelana iz materijala VLIES 30 g/m². Uporablja se kot podlaga za radiološki ovratnik.</t>
  </si>
  <si>
    <t>podsklop: PRIPOMOČKI ZA ZAŠČITO PACIENTOV IN OBISKOVALCEV</t>
  </si>
  <si>
    <t>PRIPOMOČKI ZA ZAŠČITO PACIENTOV IN OBISKOVALCEV</t>
  </si>
  <si>
    <t>25030301</t>
  </si>
  <si>
    <t>PLAŠČ ZA OBISKOVALCE</t>
  </si>
  <si>
    <t>iz lahke vlaknovine, za 1 x uporabo, z elastiko v rokavu</t>
  </si>
  <si>
    <t>25030401</t>
  </si>
  <si>
    <t>COPATI IZ NETKANEGA MATERILA, MALI</t>
  </si>
  <si>
    <t xml:space="preserve">Copati iz netkane vlaknovine. Debelina vlaknovine mora biti najmanj 1,5 mm. Podplat mora biti obšit z belim trakom, da se copati ne trgajo. Možnost pranja do 30 C. Copati morajo biti pakirani po par. Velikost 37-40 za ženske.
</t>
  </si>
  <si>
    <t>Nesterilni</t>
  </si>
  <si>
    <t>PAR</t>
  </si>
  <si>
    <t>25030402</t>
  </si>
  <si>
    <t xml:space="preserve">COPATI IZ NETKANEGA MATERILA, VELIKI </t>
  </si>
  <si>
    <t xml:space="preserve">Copati iz netkane vlaknovine. Debelina vlaknovine mora biti najmanj 1,5 mm. Podplat mora biti obšit z belim trakom, da se copati ne trgajo. Možnost pranja do 30 C. Copati morajo biti pakirani po par. Velikost 42 - 45 za moške.
</t>
  </si>
  <si>
    <t>25030403</t>
  </si>
  <si>
    <t>HLAČKE ZA ENDOSKOPIJO L</t>
  </si>
  <si>
    <t xml:space="preserve">iz mehke vlaknovine, 53-40g/m², odprtina na zadnji strani, za enkratno uporabo </t>
  </si>
  <si>
    <t>Nesterilne</t>
  </si>
  <si>
    <t>HLAČKE ZA ENDOSKOPIJO XL</t>
  </si>
  <si>
    <t>25030405</t>
  </si>
  <si>
    <t>ZAŠČITA ZA OKO</t>
  </si>
  <si>
    <t>samolepilna, vlažilna, sterilna</t>
  </si>
  <si>
    <t>Funkcionalno in kakovostno enakovredno kot zaščita proizvajalca VASKA</t>
  </si>
  <si>
    <t>podsklop: PODLOGE IN PREVLEKE ZA ZAŠČITO DELOVNEGA OKOLJA</t>
  </si>
  <si>
    <t>PODLOGE IN PREVLEKE ZA ZAŠČITO DELOVNEGA OKOLJA</t>
  </si>
  <si>
    <t>25030408</t>
  </si>
  <si>
    <t>PODLOGA ZAŠČITNA, dim.: 55-80x 90-120 cm; debelina: 4-6mm</t>
  </si>
  <si>
    <t xml:space="preserve">Vpojna blazina z nepropustno bariero  za zaščito tal;  zgoraj vpojna, s spodnje strani za tekočino nepropustna polivinilna bariera; nepleten sintetični polipropilen (ali drug funkcionalno in kakovostno enakovreden material). Vpojnost tekočine vsaj 3 litre na m². Podloga ne sme drseti, ko je mokra. </t>
  </si>
  <si>
    <t>25030418</t>
  </si>
  <si>
    <t>PODLOGA ZA TLA, dim. 70-80x140-150 cm, debel. 3-5mm</t>
  </si>
  <si>
    <t>Visokovpojna 6 plastna podloga za tla v OP sobi dimenzije 70-80x140-150cm, lahko se jo priključi na sukcijo kar omogoča neomejeno absorbcijo odpadnih tekočin med operacijo, absorbira 2 l/min. Debelina podloge 3 mm, tiho delovanje, posebna sestava pa omogoči premikanje kirurga in opreme na koleščkih brez zmanjšanja sposobnosti vpijanja. Dodaten rob, ki preprečuje odtekanje, v kolikor se naenkrat izlije večja količina tekočine. Podloga ne sme drseti, ko je mokra.</t>
  </si>
  <si>
    <t>25030409</t>
  </si>
  <si>
    <t>PODLOGA OPERACIJSKA 45-50 X 45-50 cm</t>
  </si>
  <si>
    <t xml:space="preserve">vodoodporna, vpojna podloge iz kaširane vlaknovine, prijetna za kožo, zelene ali modre barve; </t>
  </si>
  <si>
    <t>25030411</t>
  </si>
  <si>
    <t>PREVLEKA ZA OPERACIJSKO MIZO, dim.: 100 x 220-230 cm</t>
  </si>
  <si>
    <t xml:space="preserve"> neprepustna z vpojno podlogo (vpojni del 50 -60 x 200 - 230). Ne podpira gorenja.</t>
  </si>
  <si>
    <t>25030415</t>
  </si>
  <si>
    <t>PREVLEKA ZA OPERACIJSKO MIZO, dim.: 140x230 cm, s 70 cm vpojnim delom</t>
  </si>
  <si>
    <t>Visokovpojno triplastno toplotno pregrinjalo za OP mizo, ki zaščiti OP mizo in pacienta. Neprepustna zunanja zlata 12µm plast zaščiti OP mizo, krila omogočijo, da odvečna tekočina steče na tla,  na sredini vpojno jedro s 100% superabsorbentom brez bombaža ali viskoze, ki se v kombinaciji z izločkom spremeni v gel in mehka, polprepustna PP plast, ki zagotovi vpitje tekočine in v 1 minuti daje občutek suhosti. Vpije do 2 l / m². Omogoča premeščanje pacienta do 220 kg in zagotavlja električno in termično izolacijo. Ne podpira gorenja.</t>
  </si>
  <si>
    <t>25030413</t>
  </si>
  <si>
    <t>PREVLEKA ZA OPERACIJSKO MIZO BRUMABA</t>
  </si>
  <si>
    <t>200x72cm, neprepustna, z nastavkom za glavo</t>
  </si>
  <si>
    <t>25030416</t>
  </si>
  <si>
    <t>PODLOGA VISOKO VPOJNA 55-75 X 85-120 CM</t>
  </si>
  <si>
    <t>Za odlaganje mokrih inštrumentov. Obloga ne sme prepuščati tekočin. Biti mora iz materiala, ki ne pušča nitk oz. raznih delcev.</t>
  </si>
  <si>
    <t>25030417</t>
  </si>
  <si>
    <t>PODLOGA VISOKO VPOJNA 20-30 X 35-45 CM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</si>
</sst>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92h64mLyI7ML8aIGKSK90sGBcq3JuAXHrFQZNddOdN3phqegPY5GjZUqR55hCBxclCNFzDPkpwZmePF1QjiTaw==" saltValue="1Xn5vqR2eDyBepxi0bPpO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16-41/21&amp;RStran &amp;P od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5"/>
  <sheetViews>
    <sheetView topLeftCell="B1" workbookViewId="0"/>
  </sheetViews>
  <sheetFormatPr defaultRowHeight="12.75" x14ac:dyDescent="0.25"/>
  <cols>
    <col min="1" max="1" width="15.7109375" style="1" hidden="1" customWidth="1"/>
    <col min="2" max="2" width="7.28515625" style="1" customWidth="1"/>
    <col min="3" max="3" width="48.85546875" style="1" customWidth="1"/>
    <col min="4" max="4" width="36.5703125" style="1" customWidth="1"/>
    <col min="5" max="5" width="11" style="1" customWidth="1"/>
    <col min="6" max="6" width="20.710937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1181</v>
      </c>
      <c r="C5" s="2" t="s">
        <v>1182</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1183</v>
      </c>
      <c r="D11" s="19"/>
      <c r="E11" s="19"/>
      <c r="F11" s="19"/>
      <c r="G11" s="19"/>
      <c r="H11" s="19" t="s">
        <v>58</v>
      </c>
      <c r="I11" s="19"/>
      <c r="J11" s="8"/>
      <c r="K11" s="7"/>
      <c r="L11" s="19" t="s">
        <v>1184</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x14ac:dyDescent="0.25">
      <c r="A13" s="55" t="s">
        <v>1185</v>
      </c>
      <c r="B13" s="9">
        <v>1</v>
      </c>
      <c r="C13" s="23" t="s">
        <v>1186</v>
      </c>
      <c r="D13" s="23" t="s">
        <v>1187</v>
      </c>
      <c r="E13" s="23" t="s">
        <v>1113</v>
      </c>
      <c r="F13" s="23" t="s">
        <v>90</v>
      </c>
      <c r="G13" s="23" t="s">
        <v>90</v>
      </c>
      <c r="H13" s="24" t="s">
        <v>91</v>
      </c>
      <c r="I13" s="25">
        <v>300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3.5" thickBot="1" x14ac:dyDescent="0.3">
      <c r="A14" s="57" t="s">
        <v>1188</v>
      </c>
      <c r="B14" s="13">
        <v>2</v>
      </c>
      <c r="C14" s="43" t="s">
        <v>1189</v>
      </c>
      <c r="D14" s="43" t="s">
        <v>1190</v>
      </c>
      <c r="E14" s="43" t="s">
        <v>1113</v>
      </c>
      <c r="F14" s="43" t="s">
        <v>90</v>
      </c>
      <c r="G14" s="43" t="s">
        <v>90</v>
      </c>
      <c r="H14" s="44" t="s">
        <v>91</v>
      </c>
      <c r="I14" s="45">
        <v>200</v>
      </c>
      <c r="J14" s="61"/>
      <c r="K14" s="13">
        <v>1</v>
      </c>
      <c r="L14" s="46"/>
      <c r="M14" s="47"/>
      <c r="N14" s="48">
        <f>IF(M14&gt;0,ROUND(L14/M14,4),0)</f>
        <v>0</v>
      </c>
      <c r="O14" s="49"/>
      <c r="P14" s="50"/>
      <c r="Q14" s="48">
        <f>ROUND(ROUND(N14,4)*(1-O14),4)</f>
        <v>0</v>
      </c>
      <c r="R14" s="48">
        <f>ROUND(ROUND(Q14,4)*(1+P14),4)</f>
        <v>0</v>
      </c>
      <c r="S14" s="48">
        <f>ROUND($I14*Q14,4)</f>
        <v>0</v>
      </c>
      <c r="T14" s="48">
        <f>ROUND($I14*R14,4)</f>
        <v>0</v>
      </c>
      <c r="U14" s="51"/>
      <c r="V14" s="51"/>
      <c r="W14" s="51"/>
      <c r="X14" s="51"/>
      <c r="Y14" s="52"/>
    </row>
    <row r="15" spans="1:25" ht="13.5" thickBot="1" x14ac:dyDescent="0.3">
      <c r="R15" s="62" t="s">
        <v>100</v>
      </c>
      <c r="S15" s="63">
        <f>SUM(S13:S14)</f>
        <v>0</v>
      </c>
      <c r="T15" s="64">
        <f>SUM(T13:T14)</f>
        <v>0</v>
      </c>
    </row>
    <row r="17" spans="1:25" ht="13.5" thickBot="1" x14ac:dyDescent="0.3"/>
    <row r="18" spans="1:25" ht="13.5" thickBot="1" x14ac:dyDescent="0.3">
      <c r="A18" s="53" t="s">
        <v>55</v>
      </c>
      <c r="B18" s="58" t="s">
        <v>101</v>
      </c>
      <c r="C18" s="19" t="s">
        <v>1191</v>
      </c>
      <c r="D18" s="19"/>
      <c r="E18" s="19"/>
      <c r="F18" s="19"/>
      <c r="G18" s="19"/>
      <c r="H18" s="19" t="s">
        <v>58</v>
      </c>
      <c r="I18" s="19"/>
      <c r="J18" s="8"/>
      <c r="K18" s="7"/>
      <c r="L18" s="19" t="s">
        <v>1192</v>
      </c>
      <c r="M18" s="19"/>
      <c r="N18" s="19"/>
      <c r="O18" s="19"/>
      <c r="P18" s="19"/>
      <c r="Q18" s="19"/>
      <c r="R18" s="19"/>
      <c r="S18" s="19"/>
      <c r="T18" s="19"/>
      <c r="U18" s="19"/>
      <c r="V18" s="19"/>
      <c r="W18" s="19"/>
      <c r="X18" s="19"/>
      <c r="Y18" s="8"/>
    </row>
    <row r="19" spans="1:25" ht="51.75" thickBot="1" x14ac:dyDescent="0.3">
      <c r="A19" s="54" t="s">
        <v>60</v>
      </c>
      <c r="B19" s="20" t="s">
        <v>61</v>
      </c>
      <c r="C19" s="21" t="s">
        <v>62</v>
      </c>
      <c r="D19" s="21" t="s">
        <v>63</v>
      </c>
      <c r="E19" s="21" t="s">
        <v>64</v>
      </c>
      <c r="F19" s="21" t="s">
        <v>65</v>
      </c>
      <c r="G19" s="21" t="s">
        <v>66</v>
      </c>
      <c r="H19" s="21" t="s">
        <v>67</v>
      </c>
      <c r="I19" s="21" t="s">
        <v>68</v>
      </c>
      <c r="J19" s="22" t="s">
        <v>69</v>
      </c>
      <c r="K19" s="20" t="s">
        <v>70</v>
      </c>
      <c r="L19" s="21" t="s">
        <v>71</v>
      </c>
      <c r="M19" s="21" t="s">
        <v>72</v>
      </c>
      <c r="N19" s="21" t="s">
        <v>73</v>
      </c>
      <c r="O19" s="21" t="s">
        <v>74</v>
      </c>
      <c r="P19" s="21" t="s">
        <v>75</v>
      </c>
      <c r="Q19" s="21" t="s">
        <v>76</v>
      </c>
      <c r="R19" s="21" t="s">
        <v>77</v>
      </c>
      <c r="S19" s="21" t="s">
        <v>78</v>
      </c>
      <c r="T19" s="21" t="s">
        <v>79</v>
      </c>
      <c r="U19" s="21" t="s">
        <v>80</v>
      </c>
      <c r="V19" s="21" t="s">
        <v>81</v>
      </c>
      <c r="W19" s="21" t="s">
        <v>82</v>
      </c>
      <c r="X19" s="21" t="s">
        <v>83</v>
      </c>
      <c r="Y19" s="22" t="s">
        <v>84</v>
      </c>
    </row>
    <row r="20" spans="1:25" ht="25.5" x14ac:dyDescent="0.25">
      <c r="A20" s="55" t="s">
        <v>1193</v>
      </c>
      <c r="B20" s="9">
        <v>1</v>
      </c>
      <c r="C20" s="23" t="s">
        <v>1194</v>
      </c>
      <c r="D20" s="23" t="s">
        <v>1195</v>
      </c>
      <c r="E20" s="23" t="s">
        <v>1113</v>
      </c>
      <c r="F20" s="23" t="s">
        <v>1196</v>
      </c>
      <c r="G20" s="23" t="s">
        <v>90</v>
      </c>
      <c r="H20" s="24" t="s">
        <v>91</v>
      </c>
      <c r="I20" s="25">
        <v>140</v>
      </c>
      <c r="J20" s="59"/>
      <c r="K20" s="9">
        <v>1</v>
      </c>
      <c r="L20" s="26"/>
      <c r="M20" s="27"/>
      <c r="N20" s="28">
        <f>IF(M20&gt;0,ROUND(L20/M20,4),0)</f>
        <v>0</v>
      </c>
      <c r="O20" s="29"/>
      <c r="P20" s="30"/>
      <c r="Q20" s="28">
        <f>ROUND(ROUND(N20,4)*(1-O20),4)</f>
        <v>0</v>
      </c>
      <c r="R20" s="28">
        <f>ROUND(ROUND(Q20,4)*(1+P20),4)</f>
        <v>0</v>
      </c>
      <c r="S20" s="28">
        <f>ROUND($I20*Q20,4)</f>
        <v>0</v>
      </c>
      <c r="T20" s="28">
        <f>ROUND($I20*R20,4)</f>
        <v>0</v>
      </c>
      <c r="U20" s="31"/>
      <c r="V20" s="31"/>
      <c r="W20" s="31"/>
      <c r="X20" s="31"/>
      <c r="Y20" s="32"/>
    </row>
    <row r="21" spans="1:25" ht="25.5" x14ac:dyDescent="0.25">
      <c r="A21" s="56" t="s">
        <v>1197</v>
      </c>
      <c r="B21" s="11">
        <v>2</v>
      </c>
      <c r="C21" s="33" t="s">
        <v>1198</v>
      </c>
      <c r="D21" s="33" t="s">
        <v>1199</v>
      </c>
      <c r="E21" s="33" t="s">
        <v>1113</v>
      </c>
      <c r="F21" s="33" t="s">
        <v>1196</v>
      </c>
      <c r="G21" s="33" t="s">
        <v>90</v>
      </c>
      <c r="H21" s="34" t="s">
        <v>91</v>
      </c>
      <c r="I21" s="35">
        <v>700</v>
      </c>
      <c r="J21" s="60"/>
      <c r="K21" s="11">
        <v>1</v>
      </c>
      <c r="L21" s="36"/>
      <c r="M21" s="37"/>
      <c r="N21" s="38">
        <f>IF(M21&gt;0,ROUND(L21/M21,4),0)</f>
        <v>0</v>
      </c>
      <c r="O21" s="39"/>
      <c r="P21" s="40"/>
      <c r="Q21" s="38">
        <f>ROUND(ROUND(N21,4)*(1-O21),4)</f>
        <v>0</v>
      </c>
      <c r="R21" s="38">
        <f>ROUND(ROUND(Q21,4)*(1+P21),4)</f>
        <v>0</v>
      </c>
      <c r="S21" s="38">
        <f>ROUND($I21*Q21,4)</f>
        <v>0</v>
      </c>
      <c r="T21" s="38">
        <f>ROUND($I21*R21,4)</f>
        <v>0</v>
      </c>
      <c r="U21" s="41"/>
      <c r="V21" s="41"/>
      <c r="W21" s="41"/>
      <c r="X21" s="41"/>
      <c r="Y21" s="42"/>
    </row>
    <row r="22" spans="1:25" ht="26.25" thickBot="1" x14ac:dyDescent="0.3">
      <c r="A22" s="57" t="s">
        <v>1200</v>
      </c>
      <c r="B22" s="13">
        <v>3</v>
      </c>
      <c r="C22" s="43" t="s">
        <v>1201</v>
      </c>
      <c r="D22" s="43" t="s">
        <v>1202</v>
      </c>
      <c r="E22" s="43" t="s">
        <v>1113</v>
      </c>
      <c r="F22" s="43" t="s">
        <v>1196</v>
      </c>
      <c r="G22" s="43" t="s">
        <v>90</v>
      </c>
      <c r="H22" s="44" t="s">
        <v>91</v>
      </c>
      <c r="I22" s="45">
        <v>500</v>
      </c>
      <c r="J22" s="61"/>
      <c r="K22" s="13">
        <v>1</v>
      </c>
      <c r="L22" s="46"/>
      <c r="M22" s="47"/>
      <c r="N22" s="48">
        <f>IF(M22&gt;0,ROUND(L22/M22,4),0)</f>
        <v>0</v>
      </c>
      <c r="O22" s="49"/>
      <c r="P22" s="50"/>
      <c r="Q22" s="48">
        <f>ROUND(ROUND(N22,4)*(1-O22),4)</f>
        <v>0</v>
      </c>
      <c r="R22" s="48">
        <f>ROUND(ROUND(Q22,4)*(1+P22),4)</f>
        <v>0</v>
      </c>
      <c r="S22" s="48">
        <f>ROUND($I22*Q22,4)</f>
        <v>0</v>
      </c>
      <c r="T22" s="48">
        <f>ROUND($I22*R22,4)</f>
        <v>0</v>
      </c>
      <c r="U22" s="51"/>
      <c r="V22" s="51"/>
      <c r="W22" s="51"/>
      <c r="X22" s="51"/>
      <c r="Y22" s="52"/>
    </row>
    <row r="23" spans="1:25" ht="13.5" thickBot="1" x14ac:dyDescent="0.3">
      <c r="R23" s="62" t="s">
        <v>100</v>
      </c>
      <c r="S23" s="63">
        <f>SUM(S20:S22)</f>
        <v>0</v>
      </c>
      <c r="T23" s="64">
        <f>SUM(T20:T22)</f>
        <v>0</v>
      </c>
    </row>
    <row r="25" spans="1:25" ht="13.5" thickBot="1" x14ac:dyDescent="0.3"/>
    <row r="26" spans="1:25" ht="13.5" thickBot="1" x14ac:dyDescent="0.3">
      <c r="A26" s="53" t="s">
        <v>55</v>
      </c>
      <c r="B26" s="58" t="s">
        <v>116</v>
      </c>
      <c r="C26" s="19" t="s">
        <v>1203</v>
      </c>
      <c r="D26" s="19"/>
      <c r="E26" s="19"/>
      <c r="F26" s="19"/>
      <c r="G26" s="19"/>
      <c r="H26" s="19" t="s">
        <v>58</v>
      </c>
      <c r="I26" s="19"/>
      <c r="J26" s="8"/>
      <c r="K26" s="7"/>
      <c r="L26" s="19" t="s">
        <v>1204</v>
      </c>
      <c r="M26" s="19"/>
      <c r="N26" s="19"/>
      <c r="O26" s="19"/>
      <c r="P26" s="19"/>
      <c r="Q26" s="19"/>
      <c r="R26" s="19"/>
      <c r="S26" s="19"/>
      <c r="T26" s="19"/>
      <c r="U26" s="19"/>
      <c r="V26" s="19"/>
      <c r="W26" s="19"/>
      <c r="X26" s="19"/>
      <c r="Y26" s="8"/>
    </row>
    <row r="27" spans="1:25" ht="51.75" thickBot="1" x14ac:dyDescent="0.3">
      <c r="A27" s="54" t="s">
        <v>60</v>
      </c>
      <c r="B27" s="20" t="s">
        <v>61</v>
      </c>
      <c r="C27" s="21" t="s">
        <v>62</v>
      </c>
      <c r="D27" s="21" t="s">
        <v>63</v>
      </c>
      <c r="E27" s="21" t="s">
        <v>64</v>
      </c>
      <c r="F27" s="21" t="s">
        <v>65</v>
      </c>
      <c r="G27" s="21" t="s">
        <v>66</v>
      </c>
      <c r="H27" s="21" t="s">
        <v>67</v>
      </c>
      <c r="I27" s="21" t="s">
        <v>68</v>
      </c>
      <c r="J27" s="22" t="s">
        <v>69</v>
      </c>
      <c r="K27" s="20" t="s">
        <v>70</v>
      </c>
      <c r="L27" s="21" t="s">
        <v>71</v>
      </c>
      <c r="M27" s="21" t="s">
        <v>72</v>
      </c>
      <c r="N27" s="21" t="s">
        <v>73</v>
      </c>
      <c r="O27" s="21" t="s">
        <v>74</v>
      </c>
      <c r="P27" s="21" t="s">
        <v>75</v>
      </c>
      <c r="Q27" s="21" t="s">
        <v>76</v>
      </c>
      <c r="R27" s="21" t="s">
        <v>77</v>
      </c>
      <c r="S27" s="21" t="s">
        <v>78</v>
      </c>
      <c r="T27" s="21" t="s">
        <v>79</v>
      </c>
      <c r="U27" s="21" t="s">
        <v>80</v>
      </c>
      <c r="V27" s="21" t="s">
        <v>81</v>
      </c>
      <c r="W27" s="21" t="s">
        <v>82</v>
      </c>
      <c r="X27" s="21" t="s">
        <v>83</v>
      </c>
      <c r="Y27" s="22" t="s">
        <v>84</v>
      </c>
    </row>
    <row r="28" spans="1:25" ht="39" thickBot="1" x14ac:dyDescent="0.3">
      <c r="A28" s="75" t="s">
        <v>1205</v>
      </c>
      <c r="B28" s="76">
        <v>1</v>
      </c>
      <c r="C28" s="65" t="s">
        <v>1206</v>
      </c>
      <c r="D28" s="65" t="s">
        <v>1207</v>
      </c>
      <c r="E28" s="65" t="s">
        <v>1113</v>
      </c>
      <c r="F28" s="65" t="s">
        <v>1196</v>
      </c>
      <c r="G28" s="65" t="s">
        <v>90</v>
      </c>
      <c r="H28" s="66" t="s">
        <v>91</v>
      </c>
      <c r="I28" s="67">
        <v>300</v>
      </c>
      <c r="J28" s="77"/>
      <c r="K28" s="76">
        <v>1</v>
      </c>
      <c r="L28" s="68"/>
      <c r="M28" s="69"/>
      <c r="N28" s="70">
        <f>IF(M28&gt;0,ROUND(L28/M28,4),0)</f>
        <v>0</v>
      </c>
      <c r="O28" s="71"/>
      <c r="P28" s="72"/>
      <c r="Q28" s="70">
        <f>ROUND(ROUND(N28,4)*(1-O28),4)</f>
        <v>0</v>
      </c>
      <c r="R28" s="70">
        <f>ROUND(ROUND(Q28,4)*(1+P28),4)</f>
        <v>0</v>
      </c>
      <c r="S28" s="70">
        <f>ROUND($I28*Q28,4)</f>
        <v>0</v>
      </c>
      <c r="T28" s="70">
        <f>ROUND($I28*R28,4)</f>
        <v>0</v>
      </c>
      <c r="U28" s="73"/>
      <c r="V28" s="73"/>
      <c r="W28" s="73"/>
      <c r="X28" s="73"/>
      <c r="Y28" s="74"/>
    </row>
    <row r="29" spans="1:25" ht="13.5" thickBot="1" x14ac:dyDescent="0.3">
      <c r="R29" s="62" t="s">
        <v>100</v>
      </c>
      <c r="S29" s="63">
        <f>SUM(S28:S28)</f>
        <v>0</v>
      </c>
      <c r="T29" s="64">
        <f>SUM(T28:T28)</f>
        <v>0</v>
      </c>
    </row>
    <row r="31" spans="1:25" ht="13.5" thickBot="1" x14ac:dyDescent="0.3"/>
    <row r="32" spans="1:25" ht="13.5" thickBot="1" x14ac:dyDescent="0.3">
      <c r="A32" s="53" t="s">
        <v>55</v>
      </c>
      <c r="B32" s="58" t="s">
        <v>135</v>
      </c>
      <c r="C32" s="19" t="s">
        <v>1208</v>
      </c>
      <c r="D32" s="19"/>
      <c r="E32" s="19"/>
      <c r="F32" s="19"/>
      <c r="G32" s="19"/>
      <c r="H32" s="19" t="s">
        <v>58</v>
      </c>
      <c r="I32" s="19"/>
      <c r="J32" s="8"/>
      <c r="K32" s="7"/>
      <c r="L32" s="19" t="s">
        <v>1209</v>
      </c>
      <c r="M32" s="19"/>
      <c r="N32" s="19"/>
      <c r="O32" s="19"/>
      <c r="P32" s="19"/>
      <c r="Q32" s="19"/>
      <c r="R32" s="19"/>
      <c r="S32" s="19"/>
      <c r="T32" s="19"/>
      <c r="U32" s="19"/>
      <c r="V32" s="19"/>
      <c r="W32" s="19"/>
      <c r="X32" s="19"/>
      <c r="Y32" s="8"/>
    </row>
    <row r="33" spans="1:25" ht="51.75" thickBot="1" x14ac:dyDescent="0.3">
      <c r="A33" s="54" t="s">
        <v>60</v>
      </c>
      <c r="B33" s="20" t="s">
        <v>61</v>
      </c>
      <c r="C33" s="21" t="s">
        <v>62</v>
      </c>
      <c r="D33" s="21" t="s">
        <v>63</v>
      </c>
      <c r="E33" s="21" t="s">
        <v>64</v>
      </c>
      <c r="F33" s="21" t="s">
        <v>65</v>
      </c>
      <c r="G33" s="21" t="s">
        <v>66</v>
      </c>
      <c r="H33" s="21" t="s">
        <v>67</v>
      </c>
      <c r="I33" s="21" t="s">
        <v>68</v>
      </c>
      <c r="J33" s="22" t="s">
        <v>69</v>
      </c>
      <c r="K33" s="20" t="s">
        <v>70</v>
      </c>
      <c r="L33" s="21" t="s">
        <v>71</v>
      </c>
      <c r="M33" s="21" t="s">
        <v>72</v>
      </c>
      <c r="N33" s="21" t="s">
        <v>73</v>
      </c>
      <c r="O33" s="21" t="s">
        <v>74</v>
      </c>
      <c r="P33" s="21" t="s">
        <v>75</v>
      </c>
      <c r="Q33" s="21" t="s">
        <v>76</v>
      </c>
      <c r="R33" s="21" t="s">
        <v>77</v>
      </c>
      <c r="S33" s="21" t="s">
        <v>78</v>
      </c>
      <c r="T33" s="21" t="s">
        <v>79</v>
      </c>
      <c r="U33" s="21" t="s">
        <v>80</v>
      </c>
      <c r="V33" s="21" t="s">
        <v>81</v>
      </c>
      <c r="W33" s="21" t="s">
        <v>82</v>
      </c>
      <c r="X33" s="21" t="s">
        <v>83</v>
      </c>
      <c r="Y33" s="22" t="s">
        <v>84</v>
      </c>
    </row>
    <row r="34" spans="1:25" ht="39" thickBot="1" x14ac:dyDescent="0.3">
      <c r="A34" s="75" t="s">
        <v>1210</v>
      </c>
      <c r="B34" s="76">
        <v>1</v>
      </c>
      <c r="C34" s="65" t="s">
        <v>1211</v>
      </c>
      <c r="D34" s="65" t="s">
        <v>1212</v>
      </c>
      <c r="E34" s="65" t="s">
        <v>1113</v>
      </c>
      <c r="F34" s="65" t="s">
        <v>90</v>
      </c>
      <c r="G34" s="65" t="s">
        <v>90</v>
      </c>
      <c r="H34" s="66" t="s">
        <v>91</v>
      </c>
      <c r="I34" s="67">
        <v>200</v>
      </c>
      <c r="J34" s="77"/>
      <c r="K34" s="76">
        <v>1</v>
      </c>
      <c r="L34" s="68"/>
      <c r="M34" s="69"/>
      <c r="N34" s="70">
        <f>IF(M34&gt;0,ROUND(L34/M34,4),0)</f>
        <v>0</v>
      </c>
      <c r="O34" s="71"/>
      <c r="P34" s="72"/>
      <c r="Q34" s="70">
        <f>ROUND(ROUND(N34,4)*(1-O34),4)</f>
        <v>0</v>
      </c>
      <c r="R34" s="70">
        <f>ROUND(ROUND(Q34,4)*(1+P34),4)</f>
        <v>0</v>
      </c>
      <c r="S34" s="70">
        <f>ROUND($I34*Q34,4)</f>
        <v>0</v>
      </c>
      <c r="T34" s="70">
        <f>ROUND($I34*R34,4)</f>
        <v>0</v>
      </c>
      <c r="U34" s="73"/>
      <c r="V34" s="73"/>
      <c r="W34" s="73"/>
      <c r="X34" s="73"/>
      <c r="Y34" s="74"/>
    </row>
    <row r="35" spans="1:25" ht="13.5" thickBot="1" x14ac:dyDescent="0.3">
      <c r="R35" s="62" t="s">
        <v>100</v>
      </c>
      <c r="S35" s="63">
        <f>SUM(S34:S34)</f>
        <v>0</v>
      </c>
      <c r="T35" s="64">
        <f>SUM(T34:T34)</f>
        <v>0</v>
      </c>
    </row>
  </sheetData>
  <sheetProtection algorithmName="SHA-512" hashValue="AUYWXDmYlrqhhL5L+OMs7J/9OMsUTWaA0YMZku1DmgL6CPklF2TGHgdYSVwmttCt6Q2mlYWfN95OoFJyDDFlNQ==" saltValue="ANefwb7f64bC+tAc328Tpg=="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16-41/21&amp;RStran &amp;P od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70"/>
  <sheetViews>
    <sheetView topLeftCell="B1" workbookViewId="0"/>
  </sheetViews>
  <sheetFormatPr defaultRowHeight="12.75" x14ac:dyDescent="0.25"/>
  <cols>
    <col min="1" max="1" width="15.7109375" style="1" hidden="1" customWidth="1"/>
    <col min="2" max="2" width="7.28515625" style="1" customWidth="1"/>
    <col min="3" max="3" width="31" style="1" customWidth="1"/>
    <col min="4" max="4" width="92.42578125" style="1" customWidth="1"/>
    <col min="5" max="5" width="35.28515625" style="1" customWidth="1"/>
    <col min="6" max="6" width="9.7109375" style="1" customWidth="1"/>
    <col min="7" max="7" width="9.855468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1213</v>
      </c>
      <c r="C5" s="2" t="s">
        <v>1214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1215</v>
      </c>
      <c r="D11" s="19"/>
      <c r="E11" s="19"/>
      <c r="F11" s="19"/>
      <c r="G11" s="19"/>
      <c r="H11" s="19" t="s">
        <v>58</v>
      </c>
      <c r="I11" s="19"/>
      <c r="J11" s="8"/>
      <c r="K11" s="7"/>
      <c r="L11" s="19" t="s">
        <v>1216</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53" x14ac:dyDescent="0.25">
      <c r="A13" s="55" t="s">
        <v>1217</v>
      </c>
      <c r="B13" s="9">
        <v>1</v>
      </c>
      <c r="C13" s="23" t="s">
        <v>1218</v>
      </c>
      <c r="D13" s="23" t="s">
        <v>1219</v>
      </c>
      <c r="E13" s="23" t="s">
        <v>1220</v>
      </c>
      <c r="F13" s="23" t="s">
        <v>90</v>
      </c>
      <c r="G13" s="23" t="s">
        <v>90</v>
      </c>
      <c r="H13" s="24" t="s">
        <v>91</v>
      </c>
      <c r="I13" s="25">
        <v>500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53" x14ac:dyDescent="0.25">
      <c r="A14" s="56" t="s">
        <v>1221</v>
      </c>
      <c r="B14" s="11">
        <v>2</v>
      </c>
      <c r="C14" s="33" t="s">
        <v>1222</v>
      </c>
      <c r="D14" s="33" t="s">
        <v>1223</v>
      </c>
      <c r="E14" s="33" t="s">
        <v>1220</v>
      </c>
      <c r="F14" s="33" t="s">
        <v>90</v>
      </c>
      <c r="G14" s="33" t="s">
        <v>90</v>
      </c>
      <c r="H14" s="34" t="s">
        <v>91</v>
      </c>
      <c r="I14" s="35">
        <v>10000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153.75" thickBot="1" x14ac:dyDescent="0.3">
      <c r="A15" s="57" t="s">
        <v>1224</v>
      </c>
      <c r="B15" s="13">
        <v>3</v>
      </c>
      <c r="C15" s="43" t="s">
        <v>1225</v>
      </c>
      <c r="D15" s="43" t="s">
        <v>1226</v>
      </c>
      <c r="E15" s="43" t="s">
        <v>1220</v>
      </c>
      <c r="F15" s="43" t="s">
        <v>90</v>
      </c>
      <c r="G15" s="43" t="s">
        <v>90</v>
      </c>
      <c r="H15" s="44" t="s">
        <v>91</v>
      </c>
      <c r="I15" s="45">
        <v>500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1227</v>
      </c>
      <c r="D19" s="19"/>
      <c r="E19" s="19"/>
      <c r="F19" s="19"/>
      <c r="G19" s="19"/>
      <c r="H19" s="19" t="s">
        <v>285</v>
      </c>
      <c r="I19" s="19"/>
      <c r="J19" s="8"/>
      <c r="K19" s="7"/>
      <c r="L19" s="19" t="s">
        <v>1228</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38.25" x14ac:dyDescent="0.25">
      <c r="A21" s="55" t="s">
        <v>1229</v>
      </c>
      <c r="B21" s="9">
        <v>1</v>
      </c>
      <c r="C21" s="23" t="s">
        <v>1230</v>
      </c>
      <c r="D21" s="23" t="s">
        <v>1231</v>
      </c>
      <c r="E21" s="23" t="s">
        <v>90</v>
      </c>
      <c r="F21" s="23" t="s">
        <v>90</v>
      </c>
      <c r="G21" s="23" t="s">
        <v>90</v>
      </c>
      <c r="H21" s="24" t="s">
        <v>91</v>
      </c>
      <c r="I21" s="25">
        <v>17450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25.5" x14ac:dyDescent="0.25">
      <c r="A22" s="56" t="s">
        <v>1232</v>
      </c>
      <c r="B22" s="11">
        <v>2</v>
      </c>
      <c r="C22" s="33" t="s">
        <v>1233</v>
      </c>
      <c r="D22" s="33" t="s">
        <v>1234</v>
      </c>
      <c r="E22" s="33" t="s">
        <v>90</v>
      </c>
      <c r="F22" s="33" t="s">
        <v>90</v>
      </c>
      <c r="G22" s="33" t="s">
        <v>90</v>
      </c>
      <c r="H22" s="34" t="s">
        <v>91</v>
      </c>
      <c r="I22" s="35">
        <v>5500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51" x14ac:dyDescent="0.25">
      <c r="A23" s="56" t="s">
        <v>1235</v>
      </c>
      <c r="B23" s="11">
        <v>3</v>
      </c>
      <c r="C23" s="33" t="s">
        <v>1236</v>
      </c>
      <c r="D23" s="33" t="s">
        <v>1237</v>
      </c>
      <c r="E23" s="33" t="s">
        <v>90</v>
      </c>
      <c r="F23" s="33" t="s">
        <v>90</v>
      </c>
      <c r="G23" s="33" t="s">
        <v>90</v>
      </c>
      <c r="H23" s="34" t="s">
        <v>91</v>
      </c>
      <c r="I23" s="35">
        <v>1100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51" x14ac:dyDescent="0.25">
      <c r="A24" s="56" t="s">
        <v>1238</v>
      </c>
      <c r="B24" s="11">
        <v>4</v>
      </c>
      <c r="C24" s="33" t="s">
        <v>1239</v>
      </c>
      <c r="D24" s="33" t="s">
        <v>1240</v>
      </c>
      <c r="E24" s="33" t="s">
        <v>90</v>
      </c>
      <c r="F24" s="33" t="s">
        <v>90</v>
      </c>
      <c r="G24" s="33" t="s">
        <v>90</v>
      </c>
      <c r="H24" s="34" t="s">
        <v>91</v>
      </c>
      <c r="I24" s="35">
        <v>3000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51" x14ac:dyDescent="0.25">
      <c r="A25" s="56" t="s">
        <v>1241</v>
      </c>
      <c r="B25" s="11">
        <v>5</v>
      </c>
      <c r="C25" s="33" t="s">
        <v>1242</v>
      </c>
      <c r="D25" s="33" t="s">
        <v>1243</v>
      </c>
      <c r="E25" s="33" t="s">
        <v>1244</v>
      </c>
      <c r="F25" s="33" t="s">
        <v>90</v>
      </c>
      <c r="G25" s="33" t="s">
        <v>90</v>
      </c>
      <c r="H25" s="34" t="s">
        <v>91</v>
      </c>
      <c r="I25" s="35">
        <v>7590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38.25" x14ac:dyDescent="0.25">
      <c r="A26" s="56" t="s">
        <v>1245</v>
      </c>
      <c r="B26" s="11">
        <v>6</v>
      </c>
      <c r="C26" s="33" t="s">
        <v>1246</v>
      </c>
      <c r="D26" s="33" t="s">
        <v>1247</v>
      </c>
      <c r="E26" s="33" t="s">
        <v>90</v>
      </c>
      <c r="F26" s="33" t="s">
        <v>90</v>
      </c>
      <c r="G26" s="33" t="s">
        <v>90</v>
      </c>
      <c r="H26" s="34" t="s">
        <v>91</v>
      </c>
      <c r="I26" s="35">
        <v>11700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51" x14ac:dyDescent="0.25">
      <c r="A27" s="56" t="s">
        <v>1248</v>
      </c>
      <c r="B27" s="11">
        <v>7</v>
      </c>
      <c r="C27" s="33" t="s">
        <v>1249</v>
      </c>
      <c r="D27" s="33" t="s">
        <v>1250</v>
      </c>
      <c r="E27" s="33" t="s">
        <v>90</v>
      </c>
      <c r="F27" s="33" t="s">
        <v>481</v>
      </c>
      <c r="G27" s="33" t="s">
        <v>90</v>
      </c>
      <c r="H27" s="34" t="s">
        <v>91</v>
      </c>
      <c r="I27" s="35">
        <v>5200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51" x14ac:dyDescent="0.25">
      <c r="A28" s="56" t="s">
        <v>1251</v>
      </c>
      <c r="B28" s="11">
        <v>8</v>
      </c>
      <c r="C28" s="33" t="s">
        <v>1252</v>
      </c>
      <c r="D28" s="33" t="s">
        <v>1253</v>
      </c>
      <c r="E28" s="33" t="s">
        <v>90</v>
      </c>
      <c r="F28" s="33" t="s">
        <v>90</v>
      </c>
      <c r="G28" s="33" t="s">
        <v>90</v>
      </c>
      <c r="H28" s="34" t="s">
        <v>91</v>
      </c>
      <c r="I28" s="35">
        <v>300</v>
      </c>
      <c r="J28" s="60"/>
      <c r="K28" s="11">
        <v>1</v>
      </c>
      <c r="L28" s="36"/>
      <c r="M28" s="37"/>
      <c r="N28" s="38">
        <f>IF(M28&gt;0,ROUND(L28/M28,4),0)</f>
        <v>0</v>
      </c>
      <c r="O28" s="39"/>
      <c r="P28" s="40"/>
      <c r="Q28" s="38">
        <f>ROUND(ROUND(N28,4)*(1-O28),4)</f>
        <v>0</v>
      </c>
      <c r="R28" s="38">
        <f>ROUND(ROUND(Q28,4)*(1+P28),4)</f>
        <v>0</v>
      </c>
      <c r="S28" s="38">
        <f>ROUND($I28*Q28,4)</f>
        <v>0</v>
      </c>
      <c r="T28" s="38">
        <f>ROUND($I28*R28,4)</f>
        <v>0</v>
      </c>
      <c r="U28" s="41"/>
      <c r="V28" s="41"/>
      <c r="W28" s="41"/>
      <c r="X28" s="41"/>
      <c r="Y28" s="42"/>
    </row>
    <row r="29" spans="1:25" ht="26.25" thickBot="1" x14ac:dyDescent="0.3">
      <c r="A29" s="57" t="s">
        <v>90</v>
      </c>
      <c r="B29" s="13">
        <v>9</v>
      </c>
      <c r="C29" s="43" t="s">
        <v>1254</v>
      </c>
      <c r="D29" s="43" t="s">
        <v>1255</v>
      </c>
      <c r="E29" s="43" t="s">
        <v>90</v>
      </c>
      <c r="F29" s="43" t="s">
        <v>90</v>
      </c>
      <c r="G29" s="43" t="s">
        <v>90</v>
      </c>
      <c r="H29" s="44" t="s">
        <v>91</v>
      </c>
      <c r="I29" s="45">
        <v>300</v>
      </c>
      <c r="J29" s="61"/>
      <c r="K29" s="13">
        <v>1</v>
      </c>
      <c r="L29" s="46"/>
      <c r="M29" s="47"/>
      <c r="N29" s="48">
        <f>IF(M29&gt;0,ROUND(L29/M29,4),0)</f>
        <v>0</v>
      </c>
      <c r="O29" s="49"/>
      <c r="P29" s="50"/>
      <c r="Q29" s="48">
        <f>ROUND(ROUND(N29,4)*(1-O29),4)</f>
        <v>0</v>
      </c>
      <c r="R29" s="48">
        <f>ROUND(ROUND(Q29,4)*(1+P29),4)</f>
        <v>0</v>
      </c>
      <c r="S29" s="48">
        <f>ROUND($I29*Q29,4)</f>
        <v>0</v>
      </c>
      <c r="T29" s="48">
        <f>ROUND($I29*R29,4)</f>
        <v>0</v>
      </c>
      <c r="U29" s="51"/>
      <c r="V29" s="51"/>
      <c r="W29" s="51"/>
      <c r="X29" s="51"/>
      <c r="Y29" s="52"/>
    </row>
    <row r="30" spans="1:25" ht="13.5" thickBot="1" x14ac:dyDescent="0.3">
      <c r="R30" s="62" t="s">
        <v>100</v>
      </c>
      <c r="S30" s="63">
        <f>SUM(S21:S29)</f>
        <v>0</v>
      </c>
      <c r="T30" s="64">
        <f>SUM(T21:T29)</f>
        <v>0</v>
      </c>
    </row>
    <row r="32" spans="1:25" ht="13.5" thickBot="1" x14ac:dyDescent="0.3"/>
    <row r="33" spans="1:25" ht="13.5" thickBot="1" x14ac:dyDescent="0.3">
      <c r="A33" s="53" t="s">
        <v>55</v>
      </c>
      <c r="B33" s="58" t="s">
        <v>116</v>
      </c>
      <c r="C33" s="19" t="s">
        <v>1256</v>
      </c>
      <c r="D33" s="19"/>
      <c r="E33" s="19"/>
      <c r="F33" s="19"/>
      <c r="G33" s="19"/>
      <c r="H33" s="19" t="s">
        <v>285</v>
      </c>
      <c r="I33" s="19"/>
      <c r="J33" s="8"/>
      <c r="K33" s="7"/>
      <c r="L33" s="19" t="s">
        <v>1257</v>
      </c>
      <c r="M33" s="19"/>
      <c r="N33" s="19"/>
      <c r="O33" s="19"/>
      <c r="P33" s="19"/>
      <c r="Q33" s="19"/>
      <c r="R33" s="19"/>
      <c r="S33" s="19"/>
      <c r="T33" s="19"/>
      <c r="U33" s="19"/>
      <c r="V33" s="19"/>
      <c r="W33" s="19"/>
      <c r="X33" s="19"/>
      <c r="Y33" s="8"/>
    </row>
    <row r="34" spans="1:25" ht="51.75" thickBot="1" x14ac:dyDescent="0.3">
      <c r="A34" s="54" t="s">
        <v>60</v>
      </c>
      <c r="B34" s="20" t="s">
        <v>61</v>
      </c>
      <c r="C34" s="21" t="s">
        <v>62</v>
      </c>
      <c r="D34" s="21" t="s">
        <v>63</v>
      </c>
      <c r="E34" s="21" t="s">
        <v>64</v>
      </c>
      <c r="F34" s="21" t="s">
        <v>65</v>
      </c>
      <c r="G34" s="21" t="s">
        <v>66</v>
      </c>
      <c r="H34" s="21" t="s">
        <v>67</v>
      </c>
      <c r="I34" s="21" t="s">
        <v>68</v>
      </c>
      <c r="J34" s="22" t="s">
        <v>69</v>
      </c>
      <c r="K34" s="20" t="s">
        <v>70</v>
      </c>
      <c r="L34" s="21" t="s">
        <v>71</v>
      </c>
      <c r="M34" s="21" t="s">
        <v>72</v>
      </c>
      <c r="N34" s="21" t="s">
        <v>73</v>
      </c>
      <c r="O34" s="21" t="s">
        <v>74</v>
      </c>
      <c r="P34" s="21" t="s">
        <v>75</v>
      </c>
      <c r="Q34" s="21" t="s">
        <v>76</v>
      </c>
      <c r="R34" s="21" t="s">
        <v>77</v>
      </c>
      <c r="S34" s="21" t="s">
        <v>78</v>
      </c>
      <c r="T34" s="21" t="s">
        <v>79</v>
      </c>
      <c r="U34" s="21" t="s">
        <v>80</v>
      </c>
      <c r="V34" s="21" t="s">
        <v>81</v>
      </c>
      <c r="W34" s="21" t="s">
        <v>82</v>
      </c>
      <c r="X34" s="21" t="s">
        <v>83</v>
      </c>
      <c r="Y34" s="22" t="s">
        <v>84</v>
      </c>
    </row>
    <row r="35" spans="1:25" ht="89.25" x14ac:dyDescent="0.25">
      <c r="A35" s="55" t="s">
        <v>1258</v>
      </c>
      <c r="B35" s="9">
        <v>1</v>
      </c>
      <c r="C35" s="23" t="s">
        <v>1259</v>
      </c>
      <c r="D35" s="23" t="s">
        <v>1260</v>
      </c>
      <c r="E35" s="23" t="s">
        <v>1261</v>
      </c>
      <c r="F35" s="23" t="s">
        <v>90</v>
      </c>
      <c r="G35" s="23" t="s">
        <v>90</v>
      </c>
      <c r="H35" s="24" t="s">
        <v>91</v>
      </c>
      <c r="I35" s="25">
        <v>240</v>
      </c>
      <c r="J35" s="59"/>
      <c r="K35" s="9">
        <v>1</v>
      </c>
      <c r="L35" s="26"/>
      <c r="M35" s="27"/>
      <c r="N35" s="28">
        <f>IF(M35&gt;0,ROUND(L35/M35,4),0)</f>
        <v>0</v>
      </c>
      <c r="O35" s="29"/>
      <c r="P35" s="30"/>
      <c r="Q35" s="28">
        <f>ROUND(ROUND(N35,4)*(1-O35),4)</f>
        <v>0</v>
      </c>
      <c r="R35" s="28">
        <f>ROUND(ROUND(Q35,4)*(1+P35),4)</f>
        <v>0</v>
      </c>
      <c r="S35" s="28">
        <f>ROUND($I35*Q35,4)</f>
        <v>0</v>
      </c>
      <c r="T35" s="28">
        <f>ROUND($I35*R35,4)</f>
        <v>0</v>
      </c>
      <c r="U35" s="31"/>
      <c r="V35" s="31"/>
      <c r="W35" s="31"/>
      <c r="X35" s="31"/>
      <c r="Y35" s="32"/>
    </row>
    <row r="36" spans="1:25" ht="127.5" x14ac:dyDescent="0.25">
      <c r="A36" s="56" t="s">
        <v>90</v>
      </c>
      <c r="B36" s="11">
        <v>2</v>
      </c>
      <c r="C36" s="33" t="s">
        <v>1262</v>
      </c>
      <c r="D36" s="33" t="s">
        <v>1260</v>
      </c>
      <c r="E36" s="33" t="s">
        <v>1261</v>
      </c>
      <c r="F36" s="33" t="s">
        <v>1263</v>
      </c>
      <c r="G36" s="33" t="s">
        <v>90</v>
      </c>
      <c r="H36" s="34" t="s">
        <v>91</v>
      </c>
      <c r="I36" s="35">
        <v>90</v>
      </c>
      <c r="J36" s="60"/>
      <c r="K36" s="11">
        <v>1</v>
      </c>
      <c r="L36" s="36"/>
      <c r="M36" s="37"/>
      <c r="N36" s="38">
        <f>IF(M36&gt;0,ROUND(L36/M36,4),0)</f>
        <v>0</v>
      </c>
      <c r="O36" s="39"/>
      <c r="P36" s="40"/>
      <c r="Q36" s="38">
        <f>ROUND(ROUND(N36,4)*(1-O36),4)</f>
        <v>0</v>
      </c>
      <c r="R36" s="38">
        <f>ROUND(ROUND(Q36,4)*(1+P36),4)</f>
        <v>0</v>
      </c>
      <c r="S36" s="38">
        <f>ROUND($I36*Q36,4)</f>
        <v>0</v>
      </c>
      <c r="T36" s="38">
        <f>ROUND($I36*R36,4)</f>
        <v>0</v>
      </c>
      <c r="U36" s="41"/>
      <c r="V36" s="41"/>
      <c r="W36" s="41"/>
      <c r="X36" s="41"/>
      <c r="Y36" s="42"/>
    </row>
    <row r="37" spans="1:25" ht="38.25" x14ac:dyDescent="0.25">
      <c r="A37" s="56" t="s">
        <v>1264</v>
      </c>
      <c r="B37" s="11">
        <v>3</v>
      </c>
      <c r="C37" s="33" t="s">
        <v>1265</v>
      </c>
      <c r="D37" s="33" t="s">
        <v>1266</v>
      </c>
      <c r="E37" s="33" t="s">
        <v>90</v>
      </c>
      <c r="F37" s="33" t="s">
        <v>90</v>
      </c>
      <c r="G37" s="33" t="s">
        <v>90</v>
      </c>
      <c r="H37" s="34" t="s">
        <v>91</v>
      </c>
      <c r="I37" s="35">
        <v>2000</v>
      </c>
      <c r="J37" s="60"/>
      <c r="K37" s="11">
        <v>1</v>
      </c>
      <c r="L37" s="36"/>
      <c r="M37" s="37"/>
      <c r="N37" s="38">
        <f>IF(M37&gt;0,ROUND(L37/M37,4),0)</f>
        <v>0</v>
      </c>
      <c r="O37" s="39"/>
      <c r="P37" s="40"/>
      <c r="Q37" s="38">
        <f>ROUND(ROUND(N37,4)*(1-O37),4)</f>
        <v>0</v>
      </c>
      <c r="R37" s="38">
        <f>ROUND(ROUND(Q37,4)*(1+P37),4)</f>
        <v>0</v>
      </c>
      <c r="S37" s="38">
        <f>ROUND($I37*Q37,4)</f>
        <v>0</v>
      </c>
      <c r="T37" s="38">
        <f>ROUND($I37*R37,4)</f>
        <v>0</v>
      </c>
      <c r="U37" s="41"/>
      <c r="V37" s="41"/>
      <c r="W37" s="41"/>
      <c r="X37" s="41"/>
      <c r="Y37" s="42"/>
    </row>
    <row r="38" spans="1:25" ht="26.25" thickBot="1" x14ac:dyDescent="0.3">
      <c r="A38" s="57" t="s">
        <v>1267</v>
      </c>
      <c r="B38" s="13">
        <v>4</v>
      </c>
      <c r="C38" s="43" t="s">
        <v>1268</v>
      </c>
      <c r="D38" s="43" t="s">
        <v>90</v>
      </c>
      <c r="E38" s="43" t="s">
        <v>90</v>
      </c>
      <c r="F38" s="43" t="s">
        <v>90</v>
      </c>
      <c r="G38" s="43" t="s">
        <v>90</v>
      </c>
      <c r="H38" s="44" t="s">
        <v>91</v>
      </c>
      <c r="I38" s="45">
        <v>70</v>
      </c>
      <c r="J38" s="61"/>
      <c r="K38" s="13">
        <v>1</v>
      </c>
      <c r="L38" s="46"/>
      <c r="M38" s="47"/>
      <c r="N38" s="48">
        <f>IF(M38&gt;0,ROUND(L38/M38,4),0)</f>
        <v>0</v>
      </c>
      <c r="O38" s="49"/>
      <c r="P38" s="50"/>
      <c r="Q38" s="48">
        <f>ROUND(ROUND(N38,4)*(1-O38),4)</f>
        <v>0</v>
      </c>
      <c r="R38" s="48">
        <f>ROUND(ROUND(Q38,4)*(1+P38),4)</f>
        <v>0</v>
      </c>
      <c r="S38" s="48">
        <f>ROUND($I38*Q38,4)</f>
        <v>0</v>
      </c>
      <c r="T38" s="48">
        <f>ROUND($I38*R38,4)</f>
        <v>0</v>
      </c>
      <c r="U38" s="51"/>
      <c r="V38" s="51"/>
      <c r="W38" s="51"/>
      <c r="X38" s="51"/>
      <c r="Y38" s="52"/>
    </row>
    <row r="39" spans="1:25" ht="13.5" thickBot="1" x14ac:dyDescent="0.3">
      <c r="R39" s="62" t="s">
        <v>100</v>
      </c>
      <c r="S39" s="63">
        <f>SUM(S35:S38)</f>
        <v>0</v>
      </c>
      <c r="T39" s="64">
        <f>SUM(T35:T38)</f>
        <v>0</v>
      </c>
    </row>
    <row r="41" spans="1:25" ht="13.5" thickBot="1" x14ac:dyDescent="0.3"/>
    <row r="42" spans="1:25" ht="13.5" thickBot="1" x14ac:dyDescent="0.3">
      <c r="A42" s="53" t="s">
        <v>55</v>
      </c>
      <c r="B42" s="58" t="s">
        <v>135</v>
      </c>
      <c r="C42" s="19" t="s">
        <v>1269</v>
      </c>
      <c r="D42" s="19"/>
      <c r="E42" s="19"/>
      <c r="F42" s="19"/>
      <c r="G42" s="19"/>
      <c r="H42" s="19" t="s">
        <v>285</v>
      </c>
      <c r="I42" s="19"/>
      <c r="J42" s="8"/>
      <c r="K42" s="7"/>
      <c r="L42" s="19" t="s">
        <v>1270</v>
      </c>
      <c r="M42" s="19"/>
      <c r="N42" s="19"/>
      <c r="O42" s="19"/>
      <c r="P42" s="19"/>
      <c r="Q42" s="19"/>
      <c r="R42" s="19"/>
      <c r="S42" s="19"/>
      <c r="T42" s="19"/>
      <c r="U42" s="19"/>
      <c r="V42" s="19"/>
      <c r="W42" s="19"/>
      <c r="X42" s="19"/>
      <c r="Y42" s="8"/>
    </row>
    <row r="43" spans="1:25" ht="51.75" thickBot="1" x14ac:dyDescent="0.3">
      <c r="A43" s="54" t="s">
        <v>60</v>
      </c>
      <c r="B43" s="20" t="s">
        <v>61</v>
      </c>
      <c r="C43" s="21" t="s">
        <v>62</v>
      </c>
      <c r="D43" s="21" t="s">
        <v>63</v>
      </c>
      <c r="E43" s="21" t="s">
        <v>64</v>
      </c>
      <c r="F43" s="21" t="s">
        <v>65</v>
      </c>
      <c r="G43" s="21" t="s">
        <v>66</v>
      </c>
      <c r="H43" s="21" t="s">
        <v>67</v>
      </c>
      <c r="I43" s="21" t="s">
        <v>68</v>
      </c>
      <c r="J43" s="22" t="s">
        <v>69</v>
      </c>
      <c r="K43" s="20" t="s">
        <v>70</v>
      </c>
      <c r="L43" s="21" t="s">
        <v>71</v>
      </c>
      <c r="M43" s="21" t="s">
        <v>72</v>
      </c>
      <c r="N43" s="21" t="s">
        <v>73</v>
      </c>
      <c r="O43" s="21" t="s">
        <v>74</v>
      </c>
      <c r="P43" s="21" t="s">
        <v>75</v>
      </c>
      <c r="Q43" s="21" t="s">
        <v>76</v>
      </c>
      <c r="R43" s="21" t="s">
        <v>77</v>
      </c>
      <c r="S43" s="21" t="s">
        <v>78</v>
      </c>
      <c r="T43" s="21" t="s">
        <v>79</v>
      </c>
      <c r="U43" s="21" t="s">
        <v>80</v>
      </c>
      <c r="V43" s="21" t="s">
        <v>81</v>
      </c>
      <c r="W43" s="21" t="s">
        <v>82</v>
      </c>
      <c r="X43" s="21" t="s">
        <v>83</v>
      </c>
      <c r="Y43" s="22" t="s">
        <v>84</v>
      </c>
    </row>
    <row r="44" spans="1:25" ht="51" x14ac:dyDescent="0.25">
      <c r="A44" s="55" t="s">
        <v>1271</v>
      </c>
      <c r="B44" s="9">
        <v>1</v>
      </c>
      <c r="C44" s="23" t="s">
        <v>1272</v>
      </c>
      <c r="D44" s="23" t="s">
        <v>1273</v>
      </c>
      <c r="E44" s="23" t="s">
        <v>1274</v>
      </c>
      <c r="F44" s="23" t="s">
        <v>1275</v>
      </c>
      <c r="G44" s="23" t="s">
        <v>90</v>
      </c>
      <c r="H44" s="24" t="s">
        <v>91</v>
      </c>
      <c r="I44" s="25">
        <v>12000</v>
      </c>
      <c r="J44" s="59"/>
      <c r="K44" s="9">
        <v>1</v>
      </c>
      <c r="L44" s="26"/>
      <c r="M44" s="27"/>
      <c r="N44" s="28">
        <f>IF(M44&gt;0,ROUND(L44/M44,4),0)</f>
        <v>0</v>
      </c>
      <c r="O44" s="29"/>
      <c r="P44" s="30"/>
      <c r="Q44" s="28">
        <f>ROUND(ROUND(N44,4)*(1-O44),4)</f>
        <v>0</v>
      </c>
      <c r="R44" s="28">
        <f>ROUND(ROUND(Q44,4)*(1+P44),4)</f>
        <v>0</v>
      </c>
      <c r="S44" s="28">
        <f>ROUND($I44*Q44,4)</f>
        <v>0</v>
      </c>
      <c r="T44" s="28">
        <f>ROUND($I44*R44,4)</f>
        <v>0</v>
      </c>
      <c r="U44" s="31"/>
      <c r="V44" s="31"/>
      <c r="W44" s="31"/>
      <c r="X44" s="31"/>
      <c r="Y44" s="32"/>
    </row>
    <row r="45" spans="1:25" ht="13.5" thickBot="1" x14ac:dyDescent="0.3">
      <c r="A45" s="57" t="s">
        <v>90</v>
      </c>
      <c r="B45" s="13">
        <v>2</v>
      </c>
      <c r="C45" s="43" t="s">
        <v>1276</v>
      </c>
      <c r="D45" s="43" t="s">
        <v>1277</v>
      </c>
      <c r="E45" s="43" t="s">
        <v>90</v>
      </c>
      <c r="F45" s="43" t="s">
        <v>90</v>
      </c>
      <c r="G45" s="43" t="s">
        <v>90</v>
      </c>
      <c r="H45" s="44" t="s">
        <v>91</v>
      </c>
      <c r="I45" s="45">
        <v>400</v>
      </c>
      <c r="J45" s="61"/>
      <c r="K45" s="13">
        <v>1</v>
      </c>
      <c r="L45" s="46"/>
      <c r="M45" s="47"/>
      <c r="N45" s="48">
        <f>IF(M45&gt;0,ROUND(L45/M45,4),0)</f>
        <v>0</v>
      </c>
      <c r="O45" s="49"/>
      <c r="P45" s="50"/>
      <c r="Q45" s="48">
        <f>ROUND(ROUND(N45,4)*(1-O45),4)</f>
        <v>0</v>
      </c>
      <c r="R45" s="48">
        <f>ROUND(ROUND(Q45,4)*(1+P45),4)</f>
        <v>0</v>
      </c>
      <c r="S45" s="48">
        <f>ROUND($I45*Q45,4)</f>
        <v>0</v>
      </c>
      <c r="T45" s="48">
        <f>ROUND($I45*R45,4)</f>
        <v>0</v>
      </c>
      <c r="U45" s="51"/>
      <c r="V45" s="51"/>
      <c r="W45" s="51"/>
      <c r="X45" s="51"/>
      <c r="Y45" s="52"/>
    </row>
    <row r="46" spans="1:25" ht="13.5" thickBot="1" x14ac:dyDescent="0.3">
      <c r="R46" s="62" t="s">
        <v>100</v>
      </c>
      <c r="S46" s="63">
        <f>SUM(S44:S45)</f>
        <v>0</v>
      </c>
      <c r="T46" s="64">
        <f>SUM(T44:T45)</f>
        <v>0</v>
      </c>
    </row>
    <row r="48" spans="1:25" ht="13.5" thickBot="1" x14ac:dyDescent="0.3"/>
    <row r="49" spans="1:25" ht="13.5" thickBot="1" x14ac:dyDescent="0.3">
      <c r="A49" s="53" t="s">
        <v>55</v>
      </c>
      <c r="B49" s="58" t="s">
        <v>152</v>
      </c>
      <c r="C49" s="19" t="s">
        <v>1278</v>
      </c>
      <c r="D49" s="19"/>
      <c r="E49" s="19"/>
      <c r="F49" s="19"/>
      <c r="G49" s="19"/>
      <c r="H49" s="19" t="s">
        <v>285</v>
      </c>
      <c r="I49" s="19"/>
      <c r="J49" s="8"/>
      <c r="K49" s="7"/>
      <c r="L49" s="19" t="s">
        <v>1279</v>
      </c>
      <c r="M49" s="19"/>
      <c r="N49" s="19"/>
      <c r="O49" s="19"/>
      <c r="P49" s="19"/>
      <c r="Q49" s="19"/>
      <c r="R49" s="19"/>
      <c r="S49" s="19"/>
      <c r="T49" s="19"/>
      <c r="U49" s="19"/>
      <c r="V49" s="19"/>
      <c r="W49" s="19"/>
      <c r="X49" s="19"/>
      <c r="Y49" s="8"/>
    </row>
    <row r="50" spans="1:25" ht="51.75" thickBot="1" x14ac:dyDescent="0.3">
      <c r="A50" s="54" t="s">
        <v>60</v>
      </c>
      <c r="B50" s="20" t="s">
        <v>61</v>
      </c>
      <c r="C50" s="21" t="s">
        <v>62</v>
      </c>
      <c r="D50" s="21" t="s">
        <v>63</v>
      </c>
      <c r="E50" s="21" t="s">
        <v>64</v>
      </c>
      <c r="F50" s="21" t="s">
        <v>65</v>
      </c>
      <c r="G50" s="21" t="s">
        <v>66</v>
      </c>
      <c r="H50" s="21" t="s">
        <v>67</v>
      </c>
      <c r="I50" s="21" t="s">
        <v>68</v>
      </c>
      <c r="J50" s="22" t="s">
        <v>69</v>
      </c>
      <c r="K50" s="20" t="s">
        <v>70</v>
      </c>
      <c r="L50" s="21" t="s">
        <v>71</v>
      </c>
      <c r="M50" s="21" t="s">
        <v>72</v>
      </c>
      <c r="N50" s="21" t="s">
        <v>73</v>
      </c>
      <c r="O50" s="21" t="s">
        <v>74</v>
      </c>
      <c r="P50" s="21" t="s">
        <v>75</v>
      </c>
      <c r="Q50" s="21" t="s">
        <v>76</v>
      </c>
      <c r="R50" s="21" t="s">
        <v>77</v>
      </c>
      <c r="S50" s="21" t="s">
        <v>78</v>
      </c>
      <c r="T50" s="21" t="s">
        <v>79</v>
      </c>
      <c r="U50" s="21" t="s">
        <v>80</v>
      </c>
      <c r="V50" s="21" t="s">
        <v>81</v>
      </c>
      <c r="W50" s="21" t="s">
        <v>82</v>
      </c>
      <c r="X50" s="21" t="s">
        <v>83</v>
      </c>
      <c r="Y50" s="22" t="s">
        <v>84</v>
      </c>
    </row>
    <row r="51" spans="1:25" x14ac:dyDescent="0.25">
      <c r="A51" s="55" t="s">
        <v>1280</v>
      </c>
      <c r="B51" s="9">
        <v>1</v>
      </c>
      <c r="C51" s="23" t="s">
        <v>1281</v>
      </c>
      <c r="D51" s="23" t="s">
        <v>1282</v>
      </c>
      <c r="E51" s="23" t="s">
        <v>304</v>
      </c>
      <c r="F51" s="23" t="s">
        <v>90</v>
      </c>
      <c r="G51" s="23" t="s">
        <v>90</v>
      </c>
      <c r="H51" s="24" t="s">
        <v>91</v>
      </c>
      <c r="I51" s="25">
        <v>500</v>
      </c>
      <c r="J51" s="59"/>
      <c r="K51" s="9">
        <v>1</v>
      </c>
      <c r="L51" s="26"/>
      <c r="M51" s="27"/>
      <c r="N51" s="28">
        <f>IF(M51&gt;0,ROUND(L51/M51,4),0)</f>
        <v>0</v>
      </c>
      <c r="O51" s="29"/>
      <c r="P51" s="30"/>
      <c r="Q51" s="28">
        <f>ROUND(ROUND(N51,4)*(1-O51),4)</f>
        <v>0</v>
      </c>
      <c r="R51" s="28">
        <f>ROUND(ROUND(Q51,4)*(1+P51),4)</f>
        <v>0</v>
      </c>
      <c r="S51" s="28">
        <f>ROUND($I51*Q51,4)</f>
        <v>0</v>
      </c>
      <c r="T51" s="28">
        <f>ROUND($I51*R51,4)</f>
        <v>0</v>
      </c>
      <c r="U51" s="31"/>
      <c r="V51" s="31"/>
      <c r="W51" s="31"/>
      <c r="X51" s="31"/>
      <c r="Y51" s="32"/>
    </row>
    <row r="52" spans="1:25" ht="63.75" x14ac:dyDescent="0.25">
      <c r="A52" s="56" t="s">
        <v>1283</v>
      </c>
      <c r="B52" s="11">
        <v>2</v>
      </c>
      <c r="C52" s="33" t="s">
        <v>1284</v>
      </c>
      <c r="D52" s="33" t="s">
        <v>1285</v>
      </c>
      <c r="E52" s="33" t="s">
        <v>1286</v>
      </c>
      <c r="F52" s="33" t="s">
        <v>90</v>
      </c>
      <c r="G52" s="33" t="s">
        <v>90</v>
      </c>
      <c r="H52" s="34" t="s">
        <v>1287</v>
      </c>
      <c r="I52" s="35">
        <v>5000</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63.75" x14ac:dyDescent="0.25">
      <c r="A53" s="56" t="s">
        <v>1288</v>
      </c>
      <c r="B53" s="11">
        <v>3</v>
      </c>
      <c r="C53" s="33" t="s">
        <v>1289</v>
      </c>
      <c r="D53" s="33" t="s">
        <v>1290</v>
      </c>
      <c r="E53" s="33" t="s">
        <v>1286</v>
      </c>
      <c r="F53" s="33" t="s">
        <v>90</v>
      </c>
      <c r="G53" s="33" t="s">
        <v>90</v>
      </c>
      <c r="H53" s="34" t="s">
        <v>1287</v>
      </c>
      <c r="I53" s="35">
        <v>2000</v>
      </c>
      <c r="J53" s="60"/>
      <c r="K53" s="11">
        <v>1</v>
      </c>
      <c r="L53" s="36"/>
      <c r="M53" s="37"/>
      <c r="N53" s="38">
        <f>IF(M53&gt;0,ROUND(L53/M53,4),0)</f>
        <v>0</v>
      </c>
      <c r="O53" s="39"/>
      <c r="P53" s="40"/>
      <c r="Q53" s="38">
        <f>ROUND(ROUND(N53,4)*(1-O53),4)</f>
        <v>0</v>
      </c>
      <c r="R53" s="38">
        <f>ROUND(ROUND(Q53,4)*(1+P53),4)</f>
        <v>0</v>
      </c>
      <c r="S53" s="38">
        <f>ROUND($I53*Q53,4)</f>
        <v>0</v>
      </c>
      <c r="T53" s="38">
        <f>ROUND($I53*R53,4)</f>
        <v>0</v>
      </c>
      <c r="U53" s="41"/>
      <c r="V53" s="41"/>
      <c r="W53" s="41"/>
      <c r="X53" s="41"/>
      <c r="Y53" s="42"/>
    </row>
    <row r="54" spans="1:25" x14ac:dyDescent="0.25">
      <c r="A54" s="56" t="s">
        <v>1291</v>
      </c>
      <c r="B54" s="11">
        <v>4</v>
      </c>
      <c r="C54" s="33" t="s">
        <v>1292</v>
      </c>
      <c r="D54" s="33" t="s">
        <v>1293</v>
      </c>
      <c r="E54" s="33" t="s">
        <v>1294</v>
      </c>
      <c r="F54" s="33" t="s">
        <v>90</v>
      </c>
      <c r="G54" s="33" t="s">
        <v>90</v>
      </c>
      <c r="H54" s="34" t="s">
        <v>91</v>
      </c>
      <c r="I54" s="35">
        <v>1000</v>
      </c>
      <c r="J54" s="60"/>
      <c r="K54" s="11">
        <v>1</v>
      </c>
      <c r="L54" s="36"/>
      <c r="M54" s="37"/>
      <c r="N54" s="38">
        <f>IF(M54&gt;0,ROUND(L54/M54,4),0)</f>
        <v>0</v>
      </c>
      <c r="O54" s="39"/>
      <c r="P54" s="40"/>
      <c r="Q54" s="38">
        <f>ROUND(ROUND(N54,4)*(1-O54),4)</f>
        <v>0</v>
      </c>
      <c r="R54" s="38">
        <f>ROUND(ROUND(Q54,4)*(1+P54),4)</f>
        <v>0</v>
      </c>
      <c r="S54" s="38">
        <f>ROUND($I54*Q54,4)</f>
        <v>0</v>
      </c>
      <c r="T54" s="38">
        <f>ROUND($I54*R54,4)</f>
        <v>0</v>
      </c>
      <c r="U54" s="41"/>
      <c r="V54" s="41"/>
      <c r="W54" s="41"/>
      <c r="X54" s="41"/>
      <c r="Y54" s="42"/>
    </row>
    <row r="55" spans="1:25" x14ac:dyDescent="0.25">
      <c r="A55" s="56" t="s">
        <v>90</v>
      </c>
      <c r="B55" s="11">
        <v>5</v>
      </c>
      <c r="C55" s="33" t="s">
        <v>1295</v>
      </c>
      <c r="D55" s="33" t="s">
        <v>1293</v>
      </c>
      <c r="E55" s="33" t="s">
        <v>1294</v>
      </c>
      <c r="F55" s="33" t="s">
        <v>90</v>
      </c>
      <c r="G55" s="33" t="s">
        <v>90</v>
      </c>
      <c r="H55" s="34" t="s">
        <v>91</v>
      </c>
      <c r="I55" s="35">
        <v>650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39" thickBot="1" x14ac:dyDescent="0.3">
      <c r="A56" s="57" t="s">
        <v>1296</v>
      </c>
      <c r="B56" s="13">
        <v>6</v>
      </c>
      <c r="C56" s="43" t="s">
        <v>1297</v>
      </c>
      <c r="D56" s="43" t="s">
        <v>1298</v>
      </c>
      <c r="E56" s="43" t="s">
        <v>1299</v>
      </c>
      <c r="F56" s="43" t="s">
        <v>90</v>
      </c>
      <c r="G56" s="43" t="s">
        <v>90</v>
      </c>
      <c r="H56" s="44" t="s">
        <v>91</v>
      </c>
      <c r="I56" s="45">
        <v>400</v>
      </c>
      <c r="J56" s="61"/>
      <c r="K56" s="13">
        <v>1</v>
      </c>
      <c r="L56" s="46"/>
      <c r="M56" s="47"/>
      <c r="N56" s="48">
        <f>IF(M56&gt;0,ROUND(L56/M56,4),0)</f>
        <v>0</v>
      </c>
      <c r="O56" s="49"/>
      <c r="P56" s="50"/>
      <c r="Q56" s="48">
        <f>ROUND(ROUND(N56,4)*(1-O56),4)</f>
        <v>0</v>
      </c>
      <c r="R56" s="48">
        <f>ROUND(ROUND(Q56,4)*(1+P56),4)</f>
        <v>0</v>
      </c>
      <c r="S56" s="48">
        <f>ROUND($I56*Q56,4)</f>
        <v>0</v>
      </c>
      <c r="T56" s="48">
        <f>ROUND($I56*R56,4)</f>
        <v>0</v>
      </c>
      <c r="U56" s="51"/>
      <c r="V56" s="51"/>
      <c r="W56" s="51"/>
      <c r="X56" s="51"/>
      <c r="Y56" s="52"/>
    </row>
    <row r="57" spans="1:25" ht="13.5" thickBot="1" x14ac:dyDescent="0.3">
      <c r="R57" s="62" t="s">
        <v>100</v>
      </c>
      <c r="S57" s="63">
        <f>SUM(S51:S56)</f>
        <v>0</v>
      </c>
      <c r="T57" s="64">
        <f>SUM(T51:T56)</f>
        <v>0</v>
      </c>
    </row>
    <row r="59" spans="1:25" ht="13.5" thickBot="1" x14ac:dyDescent="0.3"/>
    <row r="60" spans="1:25" ht="13.5" thickBot="1" x14ac:dyDescent="0.3">
      <c r="A60" s="53" t="s">
        <v>55</v>
      </c>
      <c r="B60" s="58" t="s">
        <v>161</v>
      </c>
      <c r="C60" s="19" t="s">
        <v>1300</v>
      </c>
      <c r="D60" s="19"/>
      <c r="E60" s="19"/>
      <c r="F60" s="19"/>
      <c r="G60" s="19"/>
      <c r="H60" s="19" t="s">
        <v>285</v>
      </c>
      <c r="I60" s="19"/>
      <c r="J60" s="8"/>
      <c r="K60" s="7"/>
      <c r="L60" s="19" t="s">
        <v>1301</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38.25" x14ac:dyDescent="0.25">
      <c r="A62" s="55" t="s">
        <v>1302</v>
      </c>
      <c r="B62" s="9">
        <v>1</v>
      </c>
      <c r="C62" s="23" t="s">
        <v>1303</v>
      </c>
      <c r="D62" s="23" t="s">
        <v>1304</v>
      </c>
      <c r="E62" s="23" t="s">
        <v>787</v>
      </c>
      <c r="F62" s="23" t="s">
        <v>90</v>
      </c>
      <c r="G62" s="23" t="s">
        <v>90</v>
      </c>
      <c r="H62" s="24" t="s">
        <v>91</v>
      </c>
      <c r="I62" s="25">
        <v>1800</v>
      </c>
      <c r="J62" s="59"/>
      <c r="K62" s="9">
        <v>1</v>
      </c>
      <c r="L62" s="26"/>
      <c r="M62" s="27"/>
      <c r="N62" s="28">
        <f>IF(M62&gt;0,ROUND(L62/M62,4),0)</f>
        <v>0</v>
      </c>
      <c r="O62" s="29"/>
      <c r="P62" s="30"/>
      <c r="Q62" s="28">
        <f>ROUND(ROUND(N62,4)*(1-O62),4)</f>
        <v>0</v>
      </c>
      <c r="R62" s="28">
        <f>ROUND(ROUND(Q62,4)*(1+P62),4)</f>
        <v>0</v>
      </c>
      <c r="S62" s="28">
        <f>ROUND($I62*Q62,4)</f>
        <v>0</v>
      </c>
      <c r="T62" s="28">
        <f>ROUND($I62*R62,4)</f>
        <v>0</v>
      </c>
      <c r="U62" s="31"/>
      <c r="V62" s="31"/>
      <c r="W62" s="31"/>
      <c r="X62" s="31"/>
      <c r="Y62" s="32"/>
    </row>
    <row r="63" spans="1:25" ht="63.75" x14ac:dyDescent="0.25">
      <c r="A63" s="56" t="s">
        <v>1305</v>
      </c>
      <c r="B63" s="11">
        <v>2</v>
      </c>
      <c r="C63" s="33" t="s">
        <v>1306</v>
      </c>
      <c r="D63" s="33" t="s">
        <v>1307</v>
      </c>
      <c r="E63" s="33" t="s">
        <v>787</v>
      </c>
      <c r="F63" s="33" t="s">
        <v>90</v>
      </c>
      <c r="G63" s="33" t="s">
        <v>90</v>
      </c>
      <c r="H63" s="34" t="s">
        <v>91</v>
      </c>
      <c r="I63" s="35">
        <v>250</v>
      </c>
      <c r="J63" s="60"/>
      <c r="K63" s="11">
        <v>1</v>
      </c>
      <c r="L63" s="36"/>
      <c r="M63" s="37"/>
      <c r="N63" s="38">
        <f>IF(M63&gt;0,ROUND(L63/M63,4),0)</f>
        <v>0</v>
      </c>
      <c r="O63" s="39"/>
      <c r="P63" s="40"/>
      <c r="Q63" s="38">
        <f>ROUND(ROUND(N63,4)*(1-O63),4)</f>
        <v>0</v>
      </c>
      <c r="R63" s="38">
        <f>ROUND(ROUND(Q63,4)*(1+P63),4)</f>
        <v>0</v>
      </c>
      <c r="S63" s="38">
        <f>ROUND($I63*Q63,4)</f>
        <v>0</v>
      </c>
      <c r="T63" s="38">
        <f>ROUND($I63*R63,4)</f>
        <v>0</v>
      </c>
      <c r="U63" s="41"/>
      <c r="V63" s="41"/>
      <c r="W63" s="41"/>
      <c r="X63" s="41"/>
      <c r="Y63" s="42"/>
    </row>
    <row r="64" spans="1:25" ht="25.5" x14ac:dyDescent="0.25">
      <c r="A64" s="56" t="s">
        <v>1308</v>
      </c>
      <c r="B64" s="11">
        <v>3</v>
      </c>
      <c r="C64" s="33" t="s">
        <v>1309</v>
      </c>
      <c r="D64" s="33" t="s">
        <v>1310</v>
      </c>
      <c r="E64" s="33" t="s">
        <v>787</v>
      </c>
      <c r="F64" s="33" t="s">
        <v>90</v>
      </c>
      <c r="G64" s="33" t="s">
        <v>90</v>
      </c>
      <c r="H64" s="34" t="s">
        <v>91</v>
      </c>
      <c r="I64" s="35">
        <v>500</v>
      </c>
      <c r="J64" s="60"/>
      <c r="K64" s="11">
        <v>1</v>
      </c>
      <c r="L64" s="36"/>
      <c r="M64" s="37"/>
      <c r="N64" s="38">
        <f>IF(M64&gt;0,ROUND(L64/M64,4),0)</f>
        <v>0</v>
      </c>
      <c r="O64" s="39"/>
      <c r="P64" s="40"/>
      <c r="Q64" s="38">
        <f>ROUND(ROUND(N64,4)*(1-O64),4)</f>
        <v>0</v>
      </c>
      <c r="R64" s="38">
        <f>ROUND(ROUND(Q64,4)*(1+P64),4)</f>
        <v>0</v>
      </c>
      <c r="S64" s="38">
        <f>ROUND($I64*Q64,4)</f>
        <v>0</v>
      </c>
      <c r="T64" s="38">
        <f>ROUND($I64*R64,4)</f>
        <v>0</v>
      </c>
      <c r="U64" s="41"/>
      <c r="V64" s="41"/>
      <c r="W64" s="41"/>
      <c r="X64" s="41"/>
      <c r="Y64" s="42"/>
    </row>
    <row r="65" spans="1:25" ht="25.5" x14ac:dyDescent="0.25">
      <c r="A65" s="56" t="s">
        <v>1311</v>
      </c>
      <c r="B65" s="11">
        <v>4</v>
      </c>
      <c r="C65" s="33" t="s">
        <v>1312</v>
      </c>
      <c r="D65" s="33" t="s">
        <v>1313</v>
      </c>
      <c r="E65" s="33" t="s">
        <v>787</v>
      </c>
      <c r="F65" s="33" t="s">
        <v>90</v>
      </c>
      <c r="G65" s="33" t="s">
        <v>90</v>
      </c>
      <c r="H65" s="34" t="s">
        <v>91</v>
      </c>
      <c r="I65" s="35">
        <v>8600</v>
      </c>
      <c r="J65" s="60"/>
      <c r="K65" s="11">
        <v>1</v>
      </c>
      <c r="L65" s="36"/>
      <c r="M65" s="37"/>
      <c r="N65" s="38">
        <f>IF(M65&gt;0,ROUND(L65/M65,4),0)</f>
        <v>0</v>
      </c>
      <c r="O65" s="39"/>
      <c r="P65" s="40"/>
      <c r="Q65" s="38">
        <f>ROUND(ROUND(N65,4)*(1-O65),4)</f>
        <v>0</v>
      </c>
      <c r="R65" s="38">
        <f>ROUND(ROUND(Q65,4)*(1+P65),4)</f>
        <v>0</v>
      </c>
      <c r="S65" s="38">
        <f>ROUND($I65*Q65,4)</f>
        <v>0</v>
      </c>
      <c r="T65" s="38">
        <f>ROUND($I65*R65,4)</f>
        <v>0</v>
      </c>
      <c r="U65" s="41"/>
      <c r="V65" s="41"/>
      <c r="W65" s="41"/>
      <c r="X65" s="41"/>
      <c r="Y65" s="42"/>
    </row>
    <row r="66" spans="1:25" ht="76.5" x14ac:dyDescent="0.25">
      <c r="A66" s="56" t="s">
        <v>1314</v>
      </c>
      <c r="B66" s="11">
        <v>5</v>
      </c>
      <c r="C66" s="33" t="s">
        <v>1315</v>
      </c>
      <c r="D66" s="33" t="s">
        <v>1316</v>
      </c>
      <c r="E66" s="33" t="s">
        <v>787</v>
      </c>
      <c r="F66" s="33" t="s">
        <v>90</v>
      </c>
      <c r="G66" s="33" t="s">
        <v>90</v>
      </c>
      <c r="H66" s="34" t="s">
        <v>91</v>
      </c>
      <c r="I66" s="35">
        <v>100</v>
      </c>
      <c r="J66" s="60"/>
      <c r="K66" s="11">
        <v>1</v>
      </c>
      <c r="L66" s="36"/>
      <c r="M66" s="37"/>
      <c r="N66" s="38">
        <f>IF(M66&gt;0,ROUND(L66/M66,4),0)</f>
        <v>0</v>
      </c>
      <c r="O66" s="39"/>
      <c r="P66" s="40"/>
      <c r="Q66" s="38">
        <f>ROUND(ROUND(N66,4)*(1-O66),4)</f>
        <v>0</v>
      </c>
      <c r="R66" s="38">
        <f>ROUND(ROUND(Q66,4)*(1+P66),4)</f>
        <v>0</v>
      </c>
      <c r="S66" s="38">
        <f>ROUND($I66*Q66,4)</f>
        <v>0</v>
      </c>
      <c r="T66" s="38">
        <f>ROUND($I66*R66,4)</f>
        <v>0</v>
      </c>
      <c r="U66" s="41"/>
      <c r="V66" s="41"/>
      <c r="W66" s="41"/>
      <c r="X66" s="41"/>
      <c r="Y66" s="42"/>
    </row>
    <row r="67" spans="1:25" ht="25.5" x14ac:dyDescent="0.25">
      <c r="A67" s="56" t="s">
        <v>1317</v>
      </c>
      <c r="B67" s="11">
        <v>6</v>
      </c>
      <c r="C67" s="33" t="s">
        <v>1318</v>
      </c>
      <c r="D67" s="33" t="s">
        <v>1319</v>
      </c>
      <c r="E67" s="33" t="s">
        <v>787</v>
      </c>
      <c r="F67" s="33" t="s">
        <v>90</v>
      </c>
      <c r="G67" s="33" t="s">
        <v>90</v>
      </c>
      <c r="H67" s="34" t="s">
        <v>91</v>
      </c>
      <c r="I67" s="35">
        <v>500</v>
      </c>
      <c r="J67" s="60"/>
      <c r="K67" s="11">
        <v>1</v>
      </c>
      <c r="L67" s="36"/>
      <c r="M67" s="37"/>
      <c r="N67" s="38">
        <f>IF(M67&gt;0,ROUND(L67/M67,4),0)</f>
        <v>0</v>
      </c>
      <c r="O67" s="39"/>
      <c r="P67" s="40"/>
      <c r="Q67" s="38">
        <f>ROUND(ROUND(N67,4)*(1-O67),4)</f>
        <v>0</v>
      </c>
      <c r="R67" s="38">
        <f>ROUND(ROUND(Q67,4)*(1+P67),4)</f>
        <v>0</v>
      </c>
      <c r="S67" s="38">
        <f>ROUND($I67*Q67,4)</f>
        <v>0</v>
      </c>
      <c r="T67" s="38">
        <f>ROUND($I67*R67,4)</f>
        <v>0</v>
      </c>
      <c r="U67" s="41"/>
      <c r="V67" s="41"/>
      <c r="W67" s="41"/>
      <c r="X67" s="41"/>
      <c r="Y67" s="42"/>
    </row>
    <row r="68" spans="1:25" ht="25.5" x14ac:dyDescent="0.25">
      <c r="A68" s="56" t="s">
        <v>1320</v>
      </c>
      <c r="B68" s="11">
        <v>7</v>
      </c>
      <c r="C68" s="33" t="s">
        <v>1321</v>
      </c>
      <c r="D68" s="33" t="s">
        <v>1322</v>
      </c>
      <c r="E68" s="33" t="s">
        <v>787</v>
      </c>
      <c r="F68" s="33" t="s">
        <v>90</v>
      </c>
      <c r="G68" s="33" t="s">
        <v>90</v>
      </c>
      <c r="H68" s="34" t="s">
        <v>91</v>
      </c>
      <c r="I68" s="35">
        <v>100</v>
      </c>
      <c r="J68" s="60"/>
      <c r="K68" s="11">
        <v>1</v>
      </c>
      <c r="L68" s="36"/>
      <c r="M68" s="37"/>
      <c r="N68" s="38">
        <f>IF(M68&gt;0,ROUND(L68/M68,4),0)</f>
        <v>0</v>
      </c>
      <c r="O68" s="39"/>
      <c r="P68" s="40"/>
      <c r="Q68" s="38">
        <f>ROUND(ROUND(N68,4)*(1-O68),4)</f>
        <v>0</v>
      </c>
      <c r="R68" s="38">
        <f>ROUND(ROUND(Q68,4)*(1+P68),4)</f>
        <v>0</v>
      </c>
      <c r="S68" s="38">
        <f>ROUND($I68*Q68,4)</f>
        <v>0</v>
      </c>
      <c r="T68" s="38">
        <f>ROUND($I68*R68,4)</f>
        <v>0</v>
      </c>
      <c r="U68" s="41"/>
      <c r="V68" s="41"/>
      <c r="W68" s="41"/>
      <c r="X68" s="41"/>
      <c r="Y68" s="42"/>
    </row>
    <row r="69" spans="1:25" ht="26.25" thickBot="1" x14ac:dyDescent="0.3">
      <c r="A69" s="57" t="s">
        <v>1323</v>
      </c>
      <c r="B69" s="13">
        <v>8</v>
      </c>
      <c r="C69" s="43" t="s">
        <v>1324</v>
      </c>
      <c r="D69" s="43" t="s">
        <v>1322</v>
      </c>
      <c r="E69" s="43" t="s">
        <v>787</v>
      </c>
      <c r="F69" s="43" t="s">
        <v>90</v>
      </c>
      <c r="G69" s="43" t="s">
        <v>90</v>
      </c>
      <c r="H69" s="44" t="s">
        <v>91</v>
      </c>
      <c r="I69" s="45">
        <v>600</v>
      </c>
      <c r="J69" s="61"/>
      <c r="K69" s="13">
        <v>1</v>
      </c>
      <c r="L69" s="46"/>
      <c r="M69" s="47"/>
      <c r="N69" s="48">
        <f>IF(M69&gt;0,ROUND(L69/M69,4),0)</f>
        <v>0</v>
      </c>
      <c r="O69" s="49"/>
      <c r="P69" s="50"/>
      <c r="Q69" s="48">
        <f>ROUND(ROUND(N69,4)*(1-O69),4)</f>
        <v>0</v>
      </c>
      <c r="R69" s="48">
        <f>ROUND(ROUND(Q69,4)*(1+P69),4)</f>
        <v>0</v>
      </c>
      <c r="S69" s="48">
        <f>ROUND($I69*Q69,4)</f>
        <v>0</v>
      </c>
      <c r="T69" s="48">
        <f>ROUND($I69*R69,4)</f>
        <v>0</v>
      </c>
      <c r="U69" s="51"/>
      <c r="V69" s="51"/>
      <c r="W69" s="51"/>
      <c r="X69" s="51"/>
      <c r="Y69" s="52"/>
    </row>
    <row r="70" spans="1:25" ht="13.5" thickBot="1" x14ac:dyDescent="0.3">
      <c r="R70" s="62" t="s">
        <v>100</v>
      </c>
      <c r="S70" s="63">
        <f>SUM(S62:S69)</f>
        <v>0</v>
      </c>
      <c r="T70" s="64">
        <f>SUM(T62:T69)</f>
        <v>0</v>
      </c>
    </row>
  </sheetData>
  <sheetProtection algorithmName="SHA-512" hashValue="X5u3lMQ6VKeiI6+ZGvqsKi13k/ZWJp/bbuUC6regTicemcWLwOYwcx0qKFwtyp2P+LG9WG1UFgG5Hk/ASw4/lw==" saltValue="sg2hdevhVoEeA0nJbB3BHA=="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16-41/21&amp;RStran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1hjpY0UX2ZAx7Enwx1LOWtXrOrVzlJ081abAl3V74A7LmI2Jf8R2t6uUQ4JbpHwYRR+RiGMjJVlDwkS3Elj9cw==" saltValue="gj+zKFTD5QuAuzz9rWnEU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16-41/21&amp;RStran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Lo8oDk2v3EEs6+VQ4EwTaZ7JMEP+STGP+1747e56SMGl8yYl6stmcpLqUAFzHz2jD53x3gIvUGbq1V22jVUA/g==" saltValue="ca3EyDgNHOBH1a2pOOtpb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16-41/21&amp;RStran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Hlosubm3svNdP55TjIzXnzzcc2xFm7bNK+yU4jOT1X/XKFEUh0CRBlVR9Ljg5pGBfxlXvx0lI1zr2+YhBDHVQ==" saltValue="U1QCqq/jvzTf/uwXlZ7JW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16-41/21&amp;RStran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31"/>
  <sheetViews>
    <sheetView topLeftCell="B1" workbookViewId="0"/>
  </sheetViews>
  <sheetFormatPr defaultRowHeight="12.75" x14ac:dyDescent="0.25"/>
  <cols>
    <col min="1" max="1" width="15.7109375" style="1" hidden="1" customWidth="1"/>
    <col min="2" max="2" width="7.28515625" style="1" customWidth="1"/>
    <col min="3" max="3" width="41.7109375" style="1" customWidth="1"/>
    <col min="4" max="4" width="33.140625" style="1" customWidth="1"/>
    <col min="5" max="5" width="32.85546875" style="1" customWidth="1"/>
    <col min="6" max="6" width="42.5703125" style="1" customWidth="1"/>
    <col min="7" max="7" width="29.5703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89.25" x14ac:dyDescent="0.25">
      <c r="A13" s="55" t="s">
        <v>85</v>
      </c>
      <c r="B13" s="9">
        <v>1</v>
      </c>
      <c r="C13" s="23" t="s">
        <v>86</v>
      </c>
      <c r="D13" s="23" t="s">
        <v>87</v>
      </c>
      <c r="E13" s="23" t="s">
        <v>88</v>
      </c>
      <c r="F13" s="23" t="s">
        <v>89</v>
      </c>
      <c r="G13" s="23" t="s">
        <v>90</v>
      </c>
      <c r="H13" s="24" t="s">
        <v>91</v>
      </c>
      <c r="I13" s="25">
        <v>2650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89.25" x14ac:dyDescent="0.25">
      <c r="A14" s="56" t="s">
        <v>92</v>
      </c>
      <c r="B14" s="11">
        <v>2</v>
      </c>
      <c r="C14" s="33" t="s">
        <v>93</v>
      </c>
      <c r="D14" s="33" t="s">
        <v>87</v>
      </c>
      <c r="E14" s="33" t="s">
        <v>94</v>
      </c>
      <c r="F14" s="33" t="s">
        <v>89</v>
      </c>
      <c r="G14" s="33" t="s">
        <v>90</v>
      </c>
      <c r="H14" s="34" t="s">
        <v>91</v>
      </c>
      <c r="I14" s="35">
        <v>45700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89.25" x14ac:dyDescent="0.25">
      <c r="A15" s="56" t="s">
        <v>95</v>
      </c>
      <c r="B15" s="11">
        <v>3</v>
      </c>
      <c r="C15" s="33" t="s">
        <v>96</v>
      </c>
      <c r="D15" s="33" t="s">
        <v>87</v>
      </c>
      <c r="E15" s="33" t="s">
        <v>94</v>
      </c>
      <c r="F15" s="33" t="s">
        <v>97</v>
      </c>
      <c r="G15" s="33" t="s">
        <v>90</v>
      </c>
      <c r="H15" s="34" t="s">
        <v>91</v>
      </c>
      <c r="I15" s="35">
        <v>750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90" thickBot="1" x14ac:dyDescent="0.3">
      <c r="A16" s="57" t="s">
        <v>98</v>
      </c>
      <c r="B16" s="13">
        <v>4</v>
      </c>
      <c r="C16" s="43" t="s">
        <v>99</v>
      </c>
      <c r="D16" s="43" t="s">
        <v>87</v>
      </c>
      <c r="E16" s="43" t="s">
        <v>94</v>
      </c>
      <c r="F16" s="43" t="s">
        <v>89</v>
      </c>
      <c r="G16" s="43" t="s">
        <v>90</v>
      </c>
      <c r="H16" s="44" t="s">
        <v>91</v>
      </c>
      <c r="I16" s="45">
        <v>75</v>
      </c>
      <c r="J16" s="61"/>
      <c r="K16" s="13">
        <v>1</v>
      </c>
      <c r="L16" s="46"/>
      <c r="M16" s="47"/>
      <c r="N16" s="48">
        <f>IF(M16&gt;0,ROUND(L16/M16,4),0)</f>
        <v>0</v>
      </c>
      <c r="O16" s="49"/>
      <c r="P16" s="50"/>
      <c r="Q16" s="48">
        <f>ROUND(ROUND(N16,4)*(1-O16),4)</f>
        <v>0</v>
      </c>
      <c r="R16" s="48">
        <f>ROUND(ROUND(Q16,4)*(1+P16),4)</f>
        <v>0</v>
      </c>
      <c r="S16" s="48">
        <f>ROUND($I16*Q16,4)</f>
        <v>0</v>
      </c>
      <c r="T16" s="48">
        <f>ROUND($I16*R16,4)</f>
        <v>0</v>
      </c>
      <c r="U16" s="51"/>
      <c r="V16" s="51"/>
      <c r="W16" s="51"/>
      <c r="X16" s="51"/>
      <c r="Y16" s="52"/>
    </row>
    <row r="17" spans="1:25" ht="13.5" thickBot="1" x14ac:dyDescent="0.3">
      <c r="R17" s="62" t="s">
        <v>100</v>
      </c>
      <c r="S17" s="63">
        <f>SUM(S13:S16)</f>
        <v>0</v>
      </c>
      <c r="T17" s="64">
        <f>SUM(T13:T16)</f>
        <v>0</v>
      </c>
    </row>
    <row r="19" spans="1:25" ht="13.5" thickBot="1" x14ac:dyDescent="0.3"/>
    <row r="20" spans="1:25" ht="13.5" thickBot="1" x14ac:dyDescent="0.3">
      <c r="A20" s="53" t="s">
        <v>55</v>
      </c>
      <c r="B20" s="58" t="s">
        <v>101</v>
      </c>
      <c r="C20" s="19" t="s">
        <v>102</v>
      </c>
      <c r="D20" s="19"/>
      <c r="E20" s="19"/>
      <c r="F20" s="19"/>
      <c r="G20" s="19"/>
      <c r="H20" s="19" t="s">
        <v>58</v>
      </c>
      <c r="I20" s="19"/>
      <c r="J20" s="8"/>
      <c r="K20" s="7"/>
      <c r="L20" s="19" t="s">
        <v>103</v>
      </c>
      <c r="M20" s="19"/>
      <c r="N20" s="19"/>
      <c r="O20" s="19"/>
      <c r="P20" s="19"/>
      <c r="Q20" s="19"/>
      <c r="R20" s="19"/>
      <c r="S20" s="19"/>
      <c r="T20" s="19"/>
      <c r="U20" s="19"/>
      <c r="V20" s="19"/>
      <c r="W20" s="19"/>
      <c r="X20" s="19"/>
      <c r="Y20" s="8"/>
    </row>
    <row r="21" spans="1:25" ht="51.75" thickBot="1" x14ac:dyDescent="0.3">
      <c r="A21" s="54" t="s">
        <v>60</v>
      </c>
      <c r="B21" s="20" t="s">
        <v>61</v>
      </c>
      <c r="C21" s="21" t="s">
        <v>62</v>
      </c>
      <c r="D21" s="21" t="s">
        <v>63</v>
      </c>
      <c r="E21" s="21" t="s">
        <v>64</v>
      </c>
      <c r="F21" s="21" t="s">
        <v>65</v>
      </c>
      <c r="G21" s="21" t="s">
        <v>66</v>
      </c>
      <c r="H21" s="21" t="s">
        <v>67</v>
      </c>
      <c r="I21" s="21" t="s">
        <v>68</v>
      </c>
      <c r="J21" s="22" t="s">
        <v>69</v>
      </c>
      <c r="K21" s="20" t="s">
        <v>70</v>
      </c>
      <c r="L21" s="21" t="s">
        <v>71</v>
      </c>
      <c r="M21" s="21" t="s">
        <v>72</v>
      </c>
      <c r="N21" s="21" t="s">
        <v>73</v>
      </c>
      <c r="O21" s="21" t="s">
        <v>74</v>
      </c>
      <c r="P21" s="21" t="s">
        <v>75</v>
      </c>
      <c r="Q21" s="21" t="s">
        <v>76</v>
      </c>
      <c r="R21" s="21" t="s">
        <v>77</v>
      </c>
      <c r="S21" s="21" t="s">
        <v>78</v>
      </c>
      <c r="T21" s="21" t="s">
        <v>79</v>
      </c>
      <c r="U21" s="21" t="s">
        <v>80</v>
      </c>
      <c r="V21" s="21" t="s">
        <v>81</v>
      </c>
      <c r="W21" s="21" t="s">
        <v>82</v>
      </c>
      <c r="X21" s="21" t="s">
        <v>83</v>
      </c>
      <c r="Y21" s="22" t="s">
        <v>84</v>
      </c>
    </row>
    <row r="22" spans="1:25" ht="140.25" x14ac:dyDescent="0.25">
      <c r="A22" s="55" t="s">
        <v>104</v>
      </c>
      <c r="B22" s="9">
        <v>1</v>
      </c>
      <c r="C22" s="23" t="s">
        <v>105</v>
      </c>
      <c r="D22" s="23" t="s">
        <v>106</v>
      </c>
      <c r="E22" s="23" t="s">
        <v>107</v>
      </c>
      <c r="F22" s="23" t="s">
        <v>108</v>
      </c>
      <c r="G22" s="23" t="s">
        <v>90</v>
      </c>
      <c r="H22" s="24" t="s">
        <v>91</v>
      </c>
      <c r="I22" s="25">
        <v>1920</v>
      </c>
      <c r="J22" s="59"/>
      <c r="K22" s="9">
        <v>1</v>
      </c>
      <c r="L22" s="26"/>
      <c r="M22" s="27"/>
      <c r="N22" s="28">
        <f>IF(M22&gt;0,ROUND(L22/M22,4),0)</f>
        <v>0</v>
      </c>
      <c r="O22" s="29"/>
      <c r="P22" s="30"/>
      <c r="Q22" s="28">
        <f>ROUND(ROUND(N22,4)*(1-O22),4)</f>
        <v>0</v>
      </c>
      <c r="R22" s="28">
        <f>ROUND(ROUND(Q22,4)*(1+P22),4)</f>
        <v>0</v>
      </c>
      <c r="S22" s="28">
        <f>ROUND($I22*Q22,4)</f>
        <v>0</v>
      </c>
      <c r="T22" s="28">
        <f>ROUND($I22*R22,4)</f>
        <v>0</v>
      </c>
      <c r="U22" s="31"/>
      <c r="V22" s="31"/>
      <c r="W22" s="31"/>
      <c r="X22" s="31"/>
      <c r="Y22" s="32"/>
    </row>
    <row r="23" spans="1:25" ht="140.25" x14ac:dyDescent="0.25">
      <c r="A23" s="56" t="s">
        <v>109</v>
      </c>
      <c r="B23" s="11">
        <v>2</v>
      </c>
      <c r="C23" s="33" t="s">
        <v>110</v>
      </c>
      <c r="D23" s="33" t="s">
        <v>111</v>
      </c>
      <c r="E23" s="33" t="s">
        <v>107</v>
      </c>
      <c r="F23" s="33" t="s">
        <v>108</v>
      </c>
      <c r="G23" s="33" t="s">
        <v>90</v>
      </c>
      <c r="H23" s="34" t="s">
        <v>91</v>
      </c>
      <c r="I23" s="35">
        <v>2790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140.25" x14ac:dyDescent="0.25">
      <c r="A24" s="56" t="s">
        <v>112</v>
      </c>
      <c r="B24" s="11">
        <v>3</v>
      </c>
      <c r="C24" s="33" t="s">
        <v>113</v>
      </c>
      <c r="D24" s="33" t="s">
        <v>111</v>
      </c>
      <c r="E24" s="33" t="s">
        <v>107</v>
      </c>
      <c r="F24" s="33" t="s">
        <v>108</v>
      </c>
      <c r="G24" s="33" t="s">
        <v>90</v>
      </c>
      <c r="H24" s="34" t="s">
        <v>91</v>
      </c>
      <c r="I24" s="35">
        <v>2380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141" thickBot="1" x14ac:dyDescent="0.3">
      <c r="A25" s="57" t="s">
        <v>114</v>
      </c>
      <c r="B25" s="13">
        <v>4</v>
      </c>
      <c r="C25" s="43" t="s">
        <v>115</v>
      </c>
      <c r="D25" s="43" t="s">
        <v>111</v>
      </c>
      <c r="E25" s="43" t="s">
        <v>107</v>
      </c>
      <c r="F25" s="43" t="s">
        <v>108</v>
      </c>
      <c r="G25" s="43" t="s">
        <v>90</v>
      </c>
      <c r="H25" s="44" t="s">
        <v>91</v>
      </c>
      <c r="I25" s="45">
        <v>1860</v>
      </c>
      <c r="J25" s="61"/>
      <c r="K25" s="13">
        <v>1</v>
      </c>
      <c r="L25" s="46"/>
      <c r="M25" s="47"/>
      <c r="N25" s="48">
        <f>IF(M25&gt;0,ROUND(L25/M25,4),0)</f>
        <v>0</v>
      </c>
      <c r="O25" s="49"/>
      <c r="P25" s="50"/>
      <c r="Q25" s="48">
        <f>ROUND(ROUND(N25,4)*(1-O25),4)</f>
        <v>0</v>
      </c>
      <c r="R25" s="48">
        <f>ROUND(ROUND(Q25,4)*(1+P25),4)</f>
        <v>0</v>
      </c>
      <c r="S25" s="48">
        <f>ROUND($I25*Q25,4)</f>
        <v>0</v>
      </c>
      <c r="T25" s="48">
        <f>ROUND($I25*R25,4)</f>
        <v>0</v>
      </c>
      <c r="U25" s="51"/>
      <c r="V25" s="51"/>
      <c r="W25" s="51"/>
      <c r="X25" s="51"/>
      <c r="Y25" s="52"/>
    </row>
    <row r="26" spans="1:25" ht="13.5" thickBot="1" x14ac:dyDescent="0.3">
      <c r="R26" s="62" t="s">
        <v>100</v>
      </c>
      <c r="S26" s="63">
        <f>SUM(S22:S25)</f>
        <v>0</v>
      </c>
      <c r="T26" s="64">
        <f>SUM(T22:T25)</f>
        <v>0</v>
      </c>
    </row>
    <row r="28" spans="1:25" ht="13.5" thickBot="1" x14ac:dyDescent="0.3"/>
    <row r="29" spans="1:25" ht="13.5" thickBot="1" x14ac:dyDescent="0.3">
      <c r="A29" s="53" t="s">
        <v>55</v>
      </c>
      <c r="B29" s="58" t="s">
        <v>116</v>
      </c>
      <c r="C29" s="19" t="s">
        <v>117</v>
      </c>
      <c r="D29" s="19"/>
      <c r="E29" s="19"/>
      <c r="F29" s="19"/>
      <c r="G29" s="19"/>
      <c r="H29" s="19" t="s">
        <v>58</v>
      </c>
      <c r="I29" s="19"/>
      <c r="J29" s="8"/>
      <c r="K29" s="7"/>
      <c r="L29" s="19" t="s">
        <v>118</v>
      </c>
      <c r="M29" s="19"/>
      <c r="N29" s="19"/>
      <c r="O29" s="19"/>
      <c r="P29" s="19"/>
      <c r="Q29" s="19"/>
      <c r="R29" s="19"/>
      <c r="S29" s="19"/>
      <c r="T29" s="19"/>
      <c r="U29" s="19"/>
      <c r="V29" s="19"/>
      <c r="W29" s="19"/>
      <c r="X29" s="19"/>
      <c r="Y29" s="8"/>
    </row>
    <row r="30" spans="1:25" ht="51.75" thickBot="1" x14ac:dyDescent="0.3">
      <c r="A30" s="54" t="s">
        <v>60</v>
      </c>
      <c r="B30" s="20" t="s">
        <v>61</v>
      </c>
      <c r="C30" s="21" t="s">
        <v>62</v>
      </c>
      <c r="D30" s="21" t="s">
        <v>63</v>
      </c>
      <c r="E30" s="21" t="s">
        <v>64</v>
      </c>
      <c r="F30" s="21" t="s">
        <v>65</v>
      </c>
      <c r="G30" s="21" t="s">
        <v>66</v>
      </c>
      <c r="H30" s="21" t="s">
        <v>67</v>
      </c>
      <c r="I30" s="21" t="s">
        <v>68</v>
      </c>
      <c r="J30" s="22" t="s">
        <v>69</v>
      </c>
      <c r="K30" s="20" t="s">
        <v>70</v>
      </c>
      <c r="L30" s="21" t="s">
        <v>71</v>
      </c>
      <c r="M30" s="21" t="s">
        <v>72</v>
      </c>
      <c r="N30" s="21" t="s">
        <v>73</v>
      </c>
      <c r="O30" s="21" t="s">
        <v>74</v>
      </c>
      <c r="P30" s="21" t="s">
        <v>75</v>
      </c>
      <c r="Q30" s="21" t="s">
        <v>76</v>
      </c>
      <c r="R30" s="21" t="s">
        <v>77</v>
      </c>
      <c r="S30" s="21" t="s">
        <v>78</v>
      </c>
      <c r="T30" s="21" t="s">
        <v>79</v>
      </c>
      <c r="U30" s="21" t="s">
        <v>80</v>
      </c>
      <c r="V30" s="21" t="s">
        <v>81</v>
      </c>
      <c r="W30" s="21" t="s">
        <v>82</v>
      </c>
      <c r="X30" s="21" t="s">
        <v>83</v>
      </c>
      <c r="Y30" s="22" t="s">
        <v>84</v>
      </c>
    </row>
    <row r="31" spans="1:25" ht="38.25" x14ac:dyDescent="0.25">
      <c r="A31" s="55" t="s">
        <v>119</v>
      </c>
      <c r="B31" s="9">
        <v>1</v>
      </c>
      <c r="C31" s="23" t="s">
        <v>120</v>
      </c>
      <c r="D31" s="23" t="s">
        <v>121</v>
      </c>
      <c r="E31" s="23" t="s">
        <v>122</v>
      </c>
      <c r="F31" s="23" t="s">
        <v>123</v>
      </c>
      <c r="G31" s="23" t="s">
        <v>90</v>
      </c>
      <c r="H31" s="24" t="s">
        <v>91</v>
      </c>
      <c r="I31" s="25">
        <v>24400</v>
      </c>
      <c r="J31" s="59"/>
      <c r="K31" s="9">
        <v>1</v>
      </c>
      <c r="L31" s="26"/>
      <c r="M31" s="27"/>
      <c r="N31" s="28">
        <f>IF(M31&gt;0,ROUND(L31/M31,4),0)</f>
        <v>0</v>
      </c>
      <c r="O31" s="29"/>
      <c r="P31" s="30"/>
      <c r="Q31" s="28">
        <f>ROUND(ROUND(N31,4)*(1-O31),4)</f>
        <v>0</v>
      </c>
      <c r="R31" s="28">
        <f>ROUND(ROUND(Q31,4)*(1+P31),4)</f>
        <v>0</v>
      </c>
      <c r="S31" s="28">
        <f>ROUND($I31*Q31,4)</f>
        <v>0</v>
      </c>
      <c r="T31" s="28">
        <f>ROUND($I31*R31,4)</f>
        <v>0</v>
      </c>
      <c r="U31" s="31"/>
      <c r="V31" s="31"/>
      <c r="W31" s="31"/>
      <c r="X31" s="31"/>
      <c r="Y31" s="32"/>
    </row>
    <row r="32" spans="1:25" ht="38.25" x14ac:dyDescent="0.25">
      <c r="A32" s="56" t="s">
        <v>124</v>
      </c>
      <c r="B32" s="11">
        <v>2</v>
      </c>
      <c r="C32" s="33" t="s">
        <v>125</v>
      </c>
      <c r="D32" s="33" t="s">
        <v>126</v>
      </c>
      <c r="E32" s="33" t="s">
        <v>122</v>
      </c>
      <c r="F32" s="33" t="s">
        <v>123</v>
      </c>
      <c r="G32" s="33" t="s">
        <v>90</v>
      </c>
      <c r="H32" s="34" t="s">
        <v>91</v>
      </c>
      <c r="I32" s="35">
        <v>3200</v>
      </c>
      <c r="J32" s="60"/>
      <c r="K32" s="11">
        <v>1</v>
      </c>
      <c r="L32" s="36"/>
      <c r="M32" s="37"/>
      <c r="N32" s="38">
        <f>IF(M32&gt;0,ROUND(L32/M32,4),0)</f>
        <v>0</v>
      </c>
      <c r="O32" s="39"/>
      <c r="P32" s="40"/>
      <c r="Q32" s="38">
        <f>ROUND(ROUND(N32,4)*(1-O32),4)</f>
        <v>0</v>
      </c>
      <c r="R32" s="38">
        <f>ROUND(ROUND(Q32,4)*(1+P32),4)</f>
        <v>0</v>
      </c>
      <c r="S32" s="38">
        <f>ROUND($I32*Q32,4)</f>
        <v>0</v>
      </c>
      <c r="T32" s="38">
        <f>ROUND($I32*R32,4)</f>
        <v>0</v>
      </c>
      <c r="U32" s="41"/>
      <c r="V32" s="41"/>
      <c r="W32" s="41"/>
      <c r="X32" s="41"/>
      <c r="Y32" s="42"/>
    </row>
    <row r="33" spans="1:25" ht="51" x14ac:dyDescent="0.25">
      <c r="A33" s="56" t="s">
        <v>127</v>
      </c>
      <c r="B33" s="11">
        <v>3</v>
      </c>
      <c r="C33" s="33" t="s">
        <v>128</v>
      </c>
      <c r="D33" s="33" t="s">
        <v>129</v>
      </c>
      <c r="E33" s="33" t="s">
        <v>122</v>
      </c>
      <c r="F33" s="33" t="s">
        <v>123</v>
      </c>
      <c r="G33" s="33" t="s">
        <v>90</v>
      </c>
      <c r="H33" s="34" t="s">
        <v>130</v>
      </c>
      <c r="I33" s="35">
        <v>24000</v>
      </c>
      <c r="J33" s="60"/>
      <c r="K33" s="11">
        <v>1</v>
      </c>
      <c r="L33" s="36"/>
      <c r="M33" s="37"/>
      <c r="N33" s="38">
        <f>IF(M33&gt;0,ROUND(L33/M33,4),0)</f>
        <v>0</v>
      </c>
      <c r="O33" s="39"/>
      <c r="P33" s="40"/>
      <c r="Q33" s="38">
        <f>ROUND(ROUND(N33,4)*(1-O33),4)</f>
        <v>0</v>
      </c>
      <c r="R33" s="38">
        <f>ROUND(ROUND(Q33,4)*(1+P33),4)</f>
        <v>0</v>
      </c>
      <c r="S33" s="38">
        <f>ROUND($I33*Q33,4)</f>
        <v>0</v>
      </c>
      <c r="T33" s="38">
        <f>ROUND($I33*R33,4)</f>
        <v>0</v>
      </c>
      <c r="U33" s="41"/>
      <c r="V33" s="41"/>
      <c r="W33" s="41"/>
      <c r="X33" s="41"/>
      <c r="Y33" s="42"/>
    </row>
    <row r="34" spans="1:25" ht="51.75" thickBot="1" x14ac:dyDescent="0.3">
      <c r="A34" s="57" t="s">
        <v>131</v>
      </c>
      <c r="B34" s="13">
        <v>4</v>
      </c>
      <c r="C34" s="43" t="s">
        <v>132</v>
      </c>
      <c r="D34" s="43" t="s">
        <v>133</v>
      </c>
      <c r="E34" s="43" t="s">
        <v>134</v>
      </c>
      <c r="F34" s="43" t="s">
        <v>123</v>
      </c>
      <c r="G34" s="43" t="s">
        <v>90</v>
      </c>
      <c r="H34" s="44" t="s">
        <v>130</v>
      </c>
      <c r="I34" s="45">
        <v>9600</v>
      </c>
      <c r="J34" s="61"/>
      <c r="K34" s="13">
        <v>1</v>
      </c>
      <c r="L34" s="46"/>
      <c r="M34" s="47"/>
      <c r="N34" s="48">
        <f>IF(M34&gt;0,ROUND(L34/M34,4),0)</f>
        <v>0</v>
      </c>
      <c r="O34" s="49"/>
      <c r="P34" s="50"/>
      <c r="Q34" s="48">
        <f>ROUND(ROUND(N34,4)*(1-O34),4)</f>
        <v>0</v>
      </c>
      <c r="R34" s="48">
        <f>ROUND(ROUND(Q34,4)*(1+P34),4)</f>
        <v>0</v>
      </c>
      <c r="S34" s="48">
        <f>ROUND($I34*Q34,4)</f>
        <v>0</v>
      </c>
      <c r="T34" s="48">
        <f>ROUND($I34*R34,4)</f>
        <v>0</v>
      </c>
      <c r="U34" s="51"/>
      <c r="V34" s="51"/>
      <c r="W34" s="51"/>
      <c r="X34" s="51"/>
      <c r="Y34" s="52"/>
    </row>
    <row r="35" spans="1:25" ht="13.5" thickBot="1" x14ac:dyDescent="0.3">
      <c r="R35" s="62" t="s">
        <v>100</v>
      </c>
      <c r="S35" s="63">
        <f>SUM(S31:S34)</f>
        <v>0</v>
      </c>
      <c r="T35" s="64">
        <f>SUM(T31:T34)</f>
        <v>0</v>
      </c>
    </row>
    <row r="37" spans="1:25" ht="13.5" thickBot="1" x14ac:dyDescent="0.3"/>
    <row r="38" spans="1:25" ht="13.5" thickBot="1" x14ac:dyDescent="0.3">
      <c r="A38" s="53" t="s">
        <v>55</v>
      </c>
      <c r="B38" s="58" t="s">
        <v>135</v>
      </c>
      <c r="C38" s="19" t="s">
        <v>136</v>
      </c>
      <c r="D38" s="19"/>
      <c r="E38" s="19"/>
      <c r="F38" s="19"/>
      <c r="G38" s="19"/>
      <c r="H38" s="19" t="s">
        <v>58</v>
      </c>
      <c r="I38" s="19"/>
      <c r="J38" s="8"/>
      <c r="K38" s="7"/>
      <c r="L38" s="19" t="s">
        <v>137</v>
      </c>
      <c r="M38" s="19"/>
      <c r="N38" s="19"/>
      <c r="O38" s="19"/>
      <c r="P38" s="19"/>
      <c r="Q38" s="19"/>
      <c r="R38" s="19"/>
      <c r="S38" s="19"/>
      <c r="T38" s="19"/>
      <c r="U38" s="19"/>
      <c r="V38" s="19"/>
      <c r="W38" s="19"/>
      <c r="X38" s="19"/>
      <c r="Y38" s="8"/>
    </row>
    <row r="39" spans="1:25" ht="51.75" thickBot="1" x14ac:dyDescent="0.3">
      <c r="A39" s="54" t="s">
        <v>60</v>
      </c>
      <c r="B39" s="20" t="s">
        <v>61</v>
      </c>
      <c r="C39" s="21" t="s">
        <v>62</v>
      </c>
      <c r="D39" s="21" t="s">
        <v>63</v>
      </c>
      <c r="E39" s="21" t="s">
        <v>64</v>
      </c>
      <c r="F39" s="21" t="s">
        <v>65</v>
      </c>
      <c r="G39" s="21" t="s">
        <v>66</v>
      </c>
      <c r="H39" s="21" t="s">
        <v>67</v>
      </c>
      <c r="I39" s="21" t="s">
        <v>68</v>
      </c>
      <c r="J39" s="22" t="s">
        <v>69</v>
      </c>
      <c r="K39" s="20" t="s">
        <v>70</v>
      </c>
      <c r="L39" s="21" t="s">
        <v>71</v>
      </c>
      <c r="M39" s="21" t="s">
        <v>72</v>
      </c>
      <c r="N39" s="21" t="s">
        <v>73</v>
      </c>
      <c r="O39" s="21" t="s">
        <v>74</v>
      </c>
      <c r="P39" s="21" t="s">
        <v>75</v>
      </c>
      <c r="Q39" s="21" t="s">
        <v>76</v>
      </c>
      <c r="R39" s="21" t="s">
        <v>77</v>
      </c>
      <c r="S39" s="21" t="s">
        <v>78</v>
      </c>
      <c r="T39" s="21" t="s">
        <v>79</v>
      </c>
      <c r="U39" s="21" t="s">
        <v>80</v>
      </c>
      <c r="V39" s="21" t="s">
        <v>81</v>
      </c>
      <c r="W39" s="21" t="s">
        <v>82</v>
      </c>
      <c r="X39" s="21" t="s">
        <v>83</v>
      </c>
      <c r="Y39" s="22" t="s">
        <v>84</v>
      </c>
    </row>
    <row r="40" spans="1:25" ht="102" x14ac:dyDescent="0.25">
      <c r="A40" s="55" t="s">
        <v>138</v>
      </c>
      <c r="B40" s="9">
        <v>1</v>
      </c>
      <c r="C40" s="23" t="s">
        <v>139</v>
      </c>
      <c r="D40" s="23" t="s">
        <v>140</v>
      </c>
      <c r="E40" s="23" t="s">
        <v>141</v>
      </c>
      <c r="F40" s="23" t="s">
        <v>142</v>
      </c>
      <c r="G40" s="23" t="s">
        <v>90</v>
      </c>
      <c r="H40" s="24" t="s">
        <v>91</v>
      </c>
      <c r="I40" s="25">
        <v>142600</v>
      </c>
      <c r="J40" s="59"/>
      <c r="K40" s="9">
        <v>1</v>
      </c>
      <c r="L40" s="26"/>
      <c r="M40" s="27"/>
      <c r="N40" s="28">
        <f>IF(M40&gt;0,ROUND(L40/M40,4),0)</f>
        <v>0</v>
      </c>
      <c r="O40" s="29"/>
      <c r="P40" s="30"/>
      <c r="Q40" s="28">
        <f>ROUND(ROUND(N40,4)*(1-O40),4)</f>
        <v>0</v>
      </c>
      <c r="R40" s="28">
        <f>ROUND(ROUND(Q40,4)*(1+P40),4)</f>
        <v>0</v>
      </c>
      <c r="S40" s="28">
        <f>ROUND($I40*Q40,4)</f>
        <v>0</v>
      </c>
      <c r="T40" s="28">
        <f>ROUND($I40*R40,4)</f>
        <v>0</v>
      </c>
      <c r="U40" s="31"/>
      <c r="V40" s="31"/>
      <c r="W40" s="31"/>
      <c r="X40" s="31"/>
      <c r="Y40" s="32"/>
    </row>
    <row r="41" spans="1:25" ht="102" x14ac:dyDescent="0.25">
      <c r="A41" s="56" t="s">
        <v>143</v>
      </c>
      <c r="B41" s="11">
        <v>2</v>
      </c>
      <c r="C41" s="33" t="s">
        <v>144</v>
      </c>
      <c r="D41" s="33" t="s">
        <v>140</v>
      </c>
      <c r="E41" s="33" t="s">
        <v>141</v>
      </c>
      <c r="F41" s="33" t="s">
        <v>142</v>
      </c>
      <c r="G41" s="33" t="s">
        <v>90</v>
      </c>
      <c r="H41" s="34" t="s">
        <v>91</v>
      </c>
      <c r="I41" s="35">
        <v>1800</v>
      </c>
      <c r="J41" s="60"/>
      <c r="K41" s="11">
        <v>1</v>
      </c>
      <c r="L41" s="36"/>
      <c r="M41" s="37"/>
      <c r="N41" s="38">
        <f>IF(M41&gt;0,ROUND(L41/M41,4),0)</f>
        <v>0</v>
      </c>
      <c r="O41" s="39"/>
      <c r="P41" s="40"/>
      <c r="Q41" s="38">
        <f>ROUND(ROUND(N41,4)*(1-O41),4)</f>
        <v>0</v>
      </c>
      <c r="R41" s="38">
        <f>ROUND(ROUND(Q41,4)*(1+P41),4)</f>
        <v>0</v>
      </c>
      <c r="S41" s="38">
        <f>ROUND($I41*Q41,4)</f>
        <v>0</v>
      </c>
      <c r="T41" s="38">
        <f>ROUND($I41*R41,4)</f>
        <v>0</v>
      </c>
      <c r="U41" s="41"/>
      <c r="V41" s="41"/>
      <c r="W41" s="41"/>
      <c r="X41" s="41"/>
      <c r="Y41" s="42"/>
    </row>
    <row r="42" spans="1:25" ht="102" x14ac:dyDescent="0.25">
      <c r="A42" s="56" t="s">
        <v>145</v>
      </c>
      <c r="B42" s="11">
        <v>3</v>
      </c>
      <c r="C42" s="33" t="s">
        <v>146</v>
      </c>
      <c r="D42" s="33" t="s">
        <v>140</v>
      </c>
      <c r="E42" s="33" t="s">
        <v>141</v>
      </c>
      <c r="F42" s="33" t="s">
        <v>142</v>
      </c>
      <c r="G42" s="33" t="s">
        <v>90</v>
      </c>
      <c r="H42" s="34" t="s">
        <v>91</v>
      </c>
      <c r="I42" s="35">
        <v>94200</v>
      </c>
      <c r="J42" s="60"/>
      <c r="K42" s="11">
        <v>1</v>
      </c>
      <c r="L42" s="36"/>
      <c r="M42" s="37"/>
      <c r="N42" s="38">
        <f>IF(M42&gt;0,ROUND(L42/M42,4),0)</f>
        <v>0</v>
      </c>
      <c r="O42" s="39"/>
      <c r="P42" s="40"/>
      <c r="Q42" s="38">
        <f>ROUND(ROUND(N42,4)*(1-O42),4)</f>
        <v>0</v>
      </c>
      <c r="R42" s="38">
        <f>ROUND(ROUND(Q42,4)*(1+P42),4)</f>
        <v>0</v>
      </c>
      <c r="S42" s="38">
        <f>ROUND($I42*Q42,4)</f>
        <v>0</v>
      </c>
      <c r="T42" s="38">
        <f>ROUND($I42*R42,4)</f>
        <v>0</v>
      </c>
      <c r="U42" s="41"/>
      <c r="V42" s="41"/>
      <c r="W42" s="41"/>
      <c r="X42" s="41"/>
      <c r="Y42" s="42"/>
    </row>
    <row r="43" spans="1:25" ht="102" x14ac:dyDescent="0.25">
      <c r="A43" s="56" t="s">
        <v>147</v>
      </c>
      <c r="B43" s="11">
        <v>4</v>
      </c>
      <c r="C43" s="33" t="s">
        <v>148</v>
      </c>
      <c r="D43" s="33" t="s">
        <v>140</v>
      </c>
      <c r="E43" s="33" t="s">
        <v>149</v>
      </c>
      <c r="F43" s="33" t="s">
        <v>142</v>
      </c>
      <c r="G43" s="33" t="s">
        <v>90</v>
      </c>
      <c r="H43" s="34" t="s">
        <v>91</v>
      </c>
      <c r="I43" s="35">
        <v>1000</v>
      </c>
      <c r="J43" s="60"/>
      <c r="K43" s="11">
        <v>1</v>
      </c>
      <c r="L43" s="36"/>
      <c r="M43" s="37"/>
      <c r="N43" s="38">
        <f>IF(M43&gt;0,ROUND(L43/M43,4),0)</f>
        <v>0</v>
      </c>
      <c r="O43" s="39"/>
      <c r="P43" s="40"/>
      <c r="Q43" s="38">
        <f>ROUND(ROUND(N43,4)*(1-O43),4)</f>
        <v>0</v>
      </c>
      <c r="R43" s="38">
        <f>ROUND(ROUND(Q43,4)*(1+P43),4)</f>
        <v>0</v>
      </c>
      <c r="S43" s="38">
        <f>ROUND($I43*Q43,4)</f>
        <v>0</v>
      </c>
      <c r="T43" s="38">
        <f>ROUND($I43*R43,4)</f>
        <v>0</v>
      </c>
      <c r="U43" s="41"/>
      <c r="V43" s="41"/>
      <c r="W43" s="41"/>
      <c r="X43" s="41"/>
      <c r="Y43" s="42"/>
    </row>
    <row r="44" spans="1:25" ht="102.75" thickBot="1" x14ac:dyDescent="0.3">
      <c r="A44" s="57" t="s">
        <v>150</v>
      </c>
      <c r="B44" s="13">
        <v>5</v>
      </c>
      <c r="C44" s="43" t="s">
        <v>151</v>
      </c>
      <c r="D44" s="43" t="s">
        <v>140</v>
      </c>
      <c r="E44" s="43" t="s">
        <v>141</v>
      </c>
      <c r="F44" s="43" t="s">
        <v>142</v>
      </c>
      <c r="G44" s="43" t="s">
        <v>90</v>
      </c>
      <c r="H44" s="44" t="s">
        <v>91</v>
      </c>
      <c r="I44" s="45">
        <v>6600</v>
      </c>
      <c r="J44" s="61"/>
      <c r="K44" s="13">
        <v>1</v>
      </c>
      <c r="L44" s="46"/>
      <c r="M44" s="47"/>
      <c r="N44" s="48">
        <f>IF(M44&gt;0,ROUND(L44/M44,4),0)</f>
        <v>0</v>
      </c>
      <c r="O44" s="49"/>
      <c r="P44" s="50"/>
      <c r="Q44" s="48">
        <f>ROUND(ROUND(N44,4)*(1-O44),4)</f>
        <v>0</v>
      </c>
      <c r="R44" s="48">
        <f>ROUND(ROUND(Q44,4)*(1+P44),4)</f>
        <v>0</v>
      </c>
      <c r="S44" s="48">
        <f>ROUND($I44*Q44,4)</f>
        <v>0</v>
      </c>
      <c r="T44" s="48">
        <f>ROUND($I44*R44,4)</f>
        <v>0</v>
      </c>
      <c r="U44" s="51"/>
      <c r="V44" s="51"/>
      <c r="W44" s="51"/>
      <c r="X44" s="51"/>
      <c r="Y44" s="52"/>
    </row>
    <row r="45" spans="1:25" ht="13.5" thickBot="1" x14ac:dyDescent="0.3">
      <c r="R45" s="62" t="s">
        <v>100</v>
      </c>
      <c r="S45" s="63">
        <f>SUM(S40:S44)</f>
        <v>0</v>
      </c>
      <c r="T45" s="64">
        <f>SUM(T40:T44)</f>
        <v>0</v>
      </c>
    </row>
    <row r="47" spans="1:25" ht="13.5" thickBot="1" x14ac:dyDescent="0.3"/>
    <row r="48" spans="1:25" ht="13.5" thickBot="1" x14ac:dyDescent="0.3">
      <c r="A48" s="53" t="s">
        <v>55</v>
      </c>
      <c r="B48" s="58" t="s">
        <v>152</v>
      </c>
      <c r="C48" s="19" t="s">
        <v>153</v>
      </c>
      <c r="D48" s="19"/>
      <c r="E48" s="19"/>
      <c r="F48" s="19"/>
      <c r="G48" s="19"/>
      <c r="H48" s="19" t="s">
        <v>58</v>
      </c>
      <c r="I48" s="19"/>
      <c r="J48" s="8"/>
      <c r="K48" s="7"/>
      <c r="L48" s="19" t="s">
        <v>154</v>
      </c>
      <c r="M48" s="19"/>
      <c r="N48" s="19"/>
      <c r="O48" s="19"/>
      <c r="P48" s="19"/>
      <c r="Q48" s="19"/>
      <c r="R48" s="19"/>
      <c r="S48" s="19"/>
      <c r="T48" s="19"/>
      <c r="U48" s="19"/>
      <c r="V48" s="19"/>
      <c r="W48" s="19"/>
      <c r="X48" s="19"/>
      <c r="Y48" s="8"/>
    </row>
    <row r="49" spans="1:25" ht="51.75" thickBot="1" x14ac:dyDescent="0.3">
      <c r="A49" s="54" t="s">
        <v>60</v>
      </c>
      <c r="B49" s="20" t="s">
        <v>61</v>
      </c>
      <c r="C49" s="21" t="s">
        <v>62</v>
      </c>
      <c r="D49" s="21" t="s">
        <v>63</v>
      </c>
      <c r="E49" s="21" t="s">
        <v>64</v>
      </c>
      <c r="F49" s="21" t="s">
        <v>65</v>
      </c>
      <c r="G49" s="21" t="s">
        <v>66</v>
      </c>
      <c r="H49" s="21" t="s">
        <v>67</v>
      </c>
      <c r="I49" s="21" t="s">
        <v>68</v>
      </c>
      <c r="J49" s="22" t="s">
        <v>69</v>
      </c>
      <c r="K49" s="20" t="s">
        <v>70</v>
      </c>
      <c r="L49" s="21" t="s">
        <v>71</v>
      </c>
      <c r="M49" s="21" t="s">
        <v>72</v>
      </c>
      <c r="N49" s="21" t="s">
        <v>73</v>
      </c>
      <c r="O49" s="21" t="s">
        <v>74</v>
      </c>
      <c r="P49" s="21" t="s">
        <v>75</v>
      </c>
      <c r="Q49" s="21" t="s">
        <v>76</v>
      </c>
      <c r="R49" s="21" t="s">
        <v>77</v>
      </c>
      <c r="S49" s="21" t="s">
        <v>78</v>
      </c>
      <c r="T49" s="21" t="s">
        <v>79</v>
      </c>
      <c r="U49" s="21" t="s">
        <v>80</v>
      </c>
      <c r="V49" s="21" t="s">
        <v>81</v>
      </c>
      <c r="W49" s="21" t="s">
        <v>82</v>
      </c>
      <c r="X49" s="21" t="s">
        <v>83</v>
      </c>
      <c r="Y49" s="22" t="s">
        <v>84</v>
      </c>
    </row>
    <row r="50" spans="1:25" ht="38.25" x14ac:dyDescent="0.25">
      <c r="A50" s="55" t="s">
        <v>155</v>
      </c>
      <c r="B50" s="9">
        <v>1</v>
      </c>
      <c r="C50" s="23" t="s">
        <v>156</v>
      </c>
      <c r="D50" s="23" t="s">
        <v>157</v>
      </c>
      <c r="E50" s="23" t="s">
        <v>158</v>
      </c>
      <c r="F50" s="23" t="s">
        <v>90</v>
      </c>
      <c r="G50" s="23" t="s">
        <v>90</v>
      </c>
      <c r="H50" s="24" t="s">
        <v>91</v>
      </c>
      <c r="I50" s="25">
        <v>2100</v>
      </c>
      <c r="J50" s="59"/>
      <c r="K50" s="9">
        <v>1</v>
      </c>
      <c r="L50" s="26"/>
      <c r="M50" s="27"/>
      <c r="N50" s="28">
        <f>IF(M50&gt;0,ROUND(L50/M50,4),0)</f>
        <v>0</v>
      </c>
      <c r="O50" s="29"/>
      <c r="P50" s="30"/>
      <c r="Q50" s="28">
        <f>ROUND(ROUND(N50,4)*(1-O50),4)</f>
        <v>0</v>
      </c>
      <c r="R50" s="28">
        <f>ROUND(ROUND(Q50,4)*(1+P50),4)</f>
        <v>0</v>
      </c>
      <c r="S50" s="28">
        <f>ROUND($I50*Q50,4)</f>
        <v>0</v>
      </c>
      <c r="T50" s="28">
        <f>ROUND($I50*R50,4)</f>
        <v>0</v>
      </c>
      <c r="U50" s="31"/>
      <c r="V50" s="31"/>
      <c r="W50" s="31"/>
      <c r="X50" s="31"/>
      <c r="Y50" s="32"/>
    </row>
    <row r="51" spans="1:25" ht="39" thickBot="1" x14ac:dyDescent="0.3">
      <c r="A51" s="57" t="s">
        <v>159</v>
      </c>
      <c r="B51" s="13">
        <v>2</v>
      </c>
      <c r="C51" s="43" t="s">
        <v>160</v>
      </c>
      <c r="D51" s="43" t="s">
        <v>157</v>
      </c>
      <c r="E51" s="43" t="s">
        <v>158</v>
      </c>
      <c r="F51" s="43" t="s">
        <v>90</v>
      </c>
      <c r="G51" s="43" t="s">
        <v>90</v>
      </c>
      <c r="H51" s="44" t="s">
        <v>91</v>
      </c>
      <c r="I51" s="45">
        <v>5900</v>
      </c>
      <c r="J51" s="61"/>
      <c r="K51" s="13">
        <v>1</v>
      </c>
      <c r="L51" s="46"/>
      <c r="M51" s="47"/>
      <c r="N51" s="48">
        <f>IF(M51&gt;0,ROUND(L51/M51,4),0)</f>
        <v>0</v>
      </c>
      <c r="O51" s="49"/>
      <c r="P51" s="50"/>
      <c r="Q51" s="48">
        <f>ROUND(ROUND(N51,4)*(1-O51),4)</f>
        <v>0</v>
      </c>
      <c r="R51" s="48">
        <f>ROUND(ROUND(Q51,4)*(1+P51),4)</f>
        <v>0</v>
      </c>
      <c r="S51" s="48">
        <f>ROUND($I51*Q51,4)</f>
        <v>0</v>
      </c>
      <c r="T51" s="48">
        <f>ROUND($I51*R51,4)</f>
        <v>0</v>
      </c>
      <c r="U51" s="51"/>
      <c r="V51" s="51"/>
      <c r="W51" s="51"/>
      <c r="X51" s="51"/>
      <c r="Y51" s="52"/>
    </row>
    <row r="52" spans="1:25" ht="13.5" thickBot="1" x14ac:dyDescent="0.3">
      <c r="R52" s="62" t="s">
        <v>100</v>
      </c>
      <c r="S52" s="63">
        <f>SUM(S50:S51)</f>
        <v>0</v>
      </c>
      <c r="T52" s="64">
        <f>SUM(T50:T51)</f>
        <v>0</v>
      </c>
    </row>
    <row r="54" spans="1:25" ht="13.5" thickBot="1" x14ac:dyDescent="0.3"/>
    <row r="55" spans="1:25" ht="13.5" thickBot="1" x14ac:dyDescent="0.3">
      <c r="A55" s="53" t="s">
        <v>55</v>
      </c>
      <c r="B55" s="58" t="s">
        <v>161</v>
      </c>
      <c r="C55" s="19" t="s">
        <v>162</v>
      </c>
      <c r="D55" s="19"/>
      <c r="E55" s="19"/>
      <c r="F55" s="19"/>
      <c r="G55" s="19"/>
      <c r="H55" s="19" t="s">
        <v>58</v>
      </c>
      <c r="I55" s="19"/>
      <c r="J55" s="8"/>
      <c r="K55" s="7"/>
      <c r="L55" s="19" t="s">
        <v>163</v>
      </c>
      <c r="M55" s="19"/>
      <c r="N55" s="19"/>
      <c r="O55" s="19"/>
      <c r="P55" s="19"/>
      <c r="Q55" s="19"/>
      <c r="R55" s="19"/>
      <c r="S55" s="19"/>
      <c r="T55" s="19"/>
      <c r="U55" s="19"/>
      <c r="V55" s="19"/>
      <c r="W55" s="19"/>
      <c r="X55" s="19"/>
      <c r="Y55" s="8"/>
    </row>
    <row r="56" spans="1:25" ht="51.75" thickBot="1" x14ac:dyDescent="0.3">
      <c r="A56" s="54" t="s">
        <v>60</v>
      </c>
      <c r="B56" s="20" t="s">
        <v>61</v>
      </c>
      <c r="C56" s="21" t="s">
        <v>62</v>
      </c>
      <c r="D56" s="21" t="s">
        <v>63</v>
      </c>
      <c r="E56" s="21" t="s">
        <v>64</v>
      </c>
      <c r="F56" s="21" t="s">
        <v>65</v>
      </c>
      <c r="G56" s="21" t="s">
        <v>66</v>
      </c>
      <c r="H56" s="21" t="s">
        <v>67</v>
      </c>
      <c r="I56" s="21" t="s">
        <v>68</v>
      </c>
      <c r="J56" s="22" t="s">
        <v>69</v>
      </c>
      <c r="K56" s="20" t="s">
        <v>70</v>
      </c>
      <c r="L56" s="21" t="s">
        <v>71</v>
      </c>
      <c r="M56" s="21" t="s">
        <v>72</v>
      </c>
      <c r="N56" s="21" t="s">
        <v>73</v>
      </c>
      <c r="O56" s="21" t="s">
        <v>74</v>
      </c>
      <c r="P56" s="21" t="s">
        <v>75</v>
      </c>
      <c r="Q56" s="21" t="s">
        <v>76</v>
      </c>
      <c r="R56" s="21" t="s">
        <v>77</v>
      </c>
      <c r="S56" s="21" t="s">
        <v>78</v>
      </c>
      <c r="T56" s="21" t="s">
        <v>79</v>
      </c>
      <c r="U56" s="21" t="s">
        <v>80</v>
      </c>
      <c r="V56" s="21" t="s">
        <v>81</v>
      </c>
      <c r="W56" s="21" t="s">
        <v>82</v>
      </c>
      <c r="X56" s="21" t="s">
        <v>83</v>
      </c>
      <c r="Y56" s="22" t="s">
        <v>84</v>
      </c>
    </row>
    <row r="57" spans="1:25" ht="51" x14ac:dyDescent="0.25">
      <c r="A57" s="55" t="s">
        <v>164</v>
      </c>
      <c r="B57" s="9">
        <v>1</v>
      </c>
      <c r="C57" s="23" t="s">
        <v>165</v>
      </c>
      <c r="D57" s="23" t="s">
        <v>166</v>
      </c>
      <c r="E57" s="23" t="s">
        <v>167</v>
      </c>
      <c r="F57" s="23" t="s">
        <v>168</v>
      </c>
      <c r="G57" s="23" t="s">
        <v>90</v>
      </c>
      <c r="H57" s="24" t="s">
        <v>130</v>
      </c>
      <c r="I57" s="25">
        <v>2800</v>
      </c>
      <c r="J57" s="59"/>
      <c r="K57" s="9">
        <v>1</v>
      </c>
      <c r="L57" s="26"/>
      <c r="M57" s="27"/>
      <c r="N57" s="28">
        <f>IF(M57&gt;0,ROUND(L57/M57,4),0)</f>
        <v>0</v>
      </c>
      <c r="O57" s="29"/>
      <c r="P57" s="30"/>
      <c r="Q57" s="28">
        <f>ROUND(ROUND(N57,4)*(1-O57),4)</f>
        <v>0</v>
      </c>
      <c r="R57" s="28">
        <f>ROUND(ROUND(Q57,4)*(1+P57),4)</f>
        <v>0</v>
      </c>
      <c r="S57" s="28">
        <f>ROUND($I57*Q57,4)</f>
        <v>0</v>
      </c>
      <c r="T57" s="28">
        <f>ROUND($I57*R57,4)</f>
        <v>0</v>
      </c>
      <c r="U57" s="31"/>
      <c r="V57" s="31"/>
      <c r="W57" s="31"/>
      <c r="X57" s="31"/>
      <c r="Y57" s="32"/>
    </row>
    <row r="58" spans="1:25" ht="76.5" x14ac:dyDescent="0.25">
      <c r="A58" s="56" t="s">
        <v>169</v>
      </c>
      <c r="B58" s="11">
        <v>2</v>
      </c>
      <c r="C58" s="33" t="s">
        <v>170</v>
      </c>
      <c r="D58" s="33" t="s">
        <v>171</v>
      </c>
      <c r="E58" s="33" t="s">
        <v>172</v>
      </c>
      <c r="F58" s="33" t="s">
        <v>173</v>
      </c>
      <c r="G58" s="33" t="s">
        <v>90</v>
      </c>
      <c r="H58" s="34" t="s">
        <v>130</v>
      </c>
      <c r="I58" s="35">
        <v>1525</v>
      </c>
      <c r="J58" s="60"/>
      <c r="K58" s="11">
        <v>1</v>
      </c>
      <c r="L58" s="36"/>
      <c r="M58" s="37"/>
      <c r="N58" s="38">
        <f>IF(M58&gt;0,ROUND(L58/M58,4),0)</f>
        <v>0</v>
      </c>
      <c r="O58" s="39"/>
      <c r="P58" s="40"/>
      <c r="Q58" s="38">
        <f>ROUND(ROUND(N58,4)*(1-O58),4)</f>
        <v>0</v>
      </c>
      <c r="R58" s="38">
        <f>ROUND(ROUND(Q58,4)*(1+P58),4)</f>
        <v>0</v>
      </c>
      <c r="S58" s="38">
        <f>ROUND($I58*Q58,4)</f>
        <v>0</v>
      </c>
      <c r="T58" s="38">
        <f>ROUND($I58*R58,4)</f>
        <v>0</v>
      </c>
      <c r="U58" s="41"/>
      <c r="V58" s="41"/>
      <c r="W58" s="41"/>
      <c r="X58" s="41"/>
      <c r="Y58" s="42"/>
    </row>
    <row r="59" spans="1:25" ht="141" thickBot="1" x14ac:dyDescent="0.3">
      <c r="A59" s="57" t="s">
        <v>174</v>
      </c>
      <c r="B59" s="13">
        <v>3</v>
      </c>
      <c r="C59" s="43" t="s">
        <v>175</v>
      </c>
      <c r="D59" s="43" t="s">
        <v>176</v>
      </c>
      <c r="E59" s="43" t="s">
        <v>177</v>
      </c>
      <c r="F59" s="43" t="s">
        <v>178</v>
      </c>
      <c r="G59" s="43" t="s">
        <v>90</v>
      </c>
      <c r="H59" s="44" t="s">
        <v>130</v>
      </c>
      <c r="I59" s="45">
        <v>16800</v>
      </c>
      <c r="J59" s="61"/>
      <c r="K59" s="13">
        <v>1</v>
      </c>
      <c r="L59" s="46"/>
      <c r="M59" s="47"/>
      <c r="N59" s="48">
        <f>IF(M59&gt;0,ROUND(L59/M59,4),0)</f>
        <v>0</v>
      </c>
      <c r="O59" s="49"/>
      <c r="P59" s="50"/>
      <c r="Q59" s="48">
        <f>ROUND(ROUND(N59,4)*(1-O59),4)</f>
        <v>0</v>
      </c>
      <c r="R59" s="48">
        <f>ROUND(ROUND(Q59,4)*(1+P59),4)</f>
        <v>0</v>
      </c>
      <c r="S59" s="48">
        <f>ROUND($I59*Q59,4)</f>
        <v>0</v>
      </c>
      <c r="T59" s="48">
        <f>ROUND($I59*R59,4)</f>
        <v>0</v>
      </c>
      <c r="U59" s="51"/>
      <c r="V59" s="51"/>
      <c r="W59" s="51"/>
      <c r="X59" s="51"/>
      <c r="Y59" s="52"/>
    </row>
    <row r="60" spans="1:25" ht="13.5" thickBot="1" x14ac:dyDescent="0.3">
      <c r="R60" s="62" t="s">
        <v>100</v>
      </c>
      <c r="S60" s="63">
        <f>SUM(S57:S59)</f>
        <v>0</v>
      </c>
      <c r="T60" s="64">
        <f>SUM(T57:T59)</f>
        <v>0</v>
      </c>
    </row>
    <row r="62" spans="1:25" ht="13.5" thickBot="1" x14ac:dyDescent="0.3"/>
    <row r="63" spans="1:25" ht="13.5" thickBot="1" x14ac:dyDescent="0.3">
      <c r="A63" s="53" t="s">
        <v>55</v>
      </c>
      <c r="B63" s="58" t="s">
        <v>179</v>
      </c>
      <c r="C63" s="19" t="s">
        <v>180</v>
      </c>
      <c r="D63" s="19"/>
      <c r="E63" s="19"/>
      <c r="F63" s="19"/>
      <c r="G63" s="19"/>
      <c r="H63" s="19" t="s">
        <v>58</v>
      </c>
      <c r="I63" s="19"/>
      <c r="J63" s="8"/>
      <c r="K63" s="7"/>
      <c r="L63" s="19" t="s">
        <v>181</v>
      </c>
      <c r="M63" s="19"/>
      <c r="N63" s="19"/>
      <c r="O63" s="19"/>
      <c r="P63" s="19"/>
      <c r="Q63" s="19"/>
      <c r="R63" s="19"/>
      <c r="S63" s="19"/>
      <c r="T63" s="19"/>
      <c r="U63" s="19"/>
      <c r="V63" s="19"/>
      <c r="W63" s="19"/>
      <c r="X63" s="19"/>
      <c r="Y63" s="8"/>
    </row>
    <row r="64" spans="1:25" ht="51.75" thickBot="1" x14ac:dyDescent="0.3">
      <c r="A64" s="54" t="s">
        <v>60</v>
      </c>
      <c r="B64" s="20" t="s">
        <v>61</v>
      </c>
      <c r="C64" s="21" t="s">
        <v>62</v>
      </c>
      <c r="D64" s="21" t="s">
        <v>63</v>
      </c>
      <c r="E64" s="21" t="s">
        <v>64</v>
      </c>
      <c r="F64" s="21" t="s">
        <v>65</v>
      </c>
      <c r="G64" s="21" t="s">
        <v>66</v>
      </c>
      <c r="H64" s="21" t="s">
        <v>67</v>
      </c>
      <c r="I64" s="21" t="s">
        <v>68</v>
      </c>
      <c r="J64" s="22" t="s">
        <v>69</v>
      </c>
      <c r="K64" s="20" t="s">
        <v>70</v>
      </c>
      <c r="L64" s="21" t="s">
        <v>71</v>
      </c>
      <c r="M64" s="21" t="s">
        <v>72</v>
      </c>
      <c r="N64" s="21" t="s">
        <v>73</v>
      </c>
      <c r="O64" s="21" t="s">
        <v>74</v>
      </c>
      <c r="P64" s="21" t="s">
        <v>75</v>
      </c>
      <c r="Q64" s="21" t="s">
        <v>76</v>
      </c>
      <c r="R64" s="21" t="s">
        <v>77</v>
      </c>
      <c r="S64" s="21" t="s">
        <v>78</v>
      </c>
      <c r="T64" s="21" t="s">
        <v>79</v>
      </c>
      <c r="U64" s="21" t="s">
        <v>80</v>
      </c>
      <c r="V64" s="21" t="s">
        <v>81</v>
      </c>
      <c r="W64" s="21" t="s">
        <v>82</v>
      </c>
      <c r="X64" s="21" t="s">
        <v>83</v>
      </c>
      <c r="Y64" s="22" t="s">
        <v>84</v>
      </c>
    </row>
    <row r="65" spans="1:25" ht="102" x14ac:dyDescent="0.25">
      <c r="A65" s="55" t="s">
        <v>182</v>
      </c>
      <c r="B65" s="9">
        <v>1</v>
      </c>
      <c r="C65" s="23" t="s">
        <v>183</v>
      </c>
      <c r="D65" s="23" t="s">
        <v>184</v>
      </c>
      <c r="E65" s="23" t="s">
        <v>185</v>
      </c>
      <c r="F65" s="23" t="s">
        <v>186</v>
      </c>
      <c r="G65" s="23" t="s">
        <v>90</v>
      </c>
      <c r="H65" s="24" t="s">
        <v>130</v>
      </c>
      <c r="I65" s="25">
        <v>16800</v>
      </c>
      <c r="J65" s="59"/>
      <c r="K65" s="9">
        <v>1</v>
      </c>
      <c r="L65" s="26"/>
      <c r="M65" s="27"/>
      <c r="N65" s="28">
        <f>IF(M65&gt;0,ROUND(L65/M65,4),0)</f>
        <v>0</v>
      </c>
      <c r="O65" s="29"/>
      <c r="P65" s="30"/>
      <c r="Q65" s="28">
        <f>ROUND(ROUND(N65,4)*(1-O65),4)</f>
        <v>0</v>
      </c>
      <c r="R65" s="28">
        <f>ROUND(ROUND(Q65,4)*(1+P65),4)</f>
        <v>0</v>
      </c>
      <c r="S65" s="28">
        <f>ROUND($I65*Q65,4)</f>
        <v>0</v>
      </c>
      <c r="T65" s="28">
        <f>ROUND($I65*R65,4)</f>
        <v>0</v>
      </c>
      <c r="U65" s="31"/>
      <c r="V65" s="31"/>
      <c r="W65" s="31"/>
      <c r="X65" s="31"/>
      <c r="Y65" s="32"/>
    </row>
    <row r="66" spans="1:25" ht="102" x14ac:dyDescent="0.25">
      <c r="A66" s="56" t="s">
        <v>187</v>
      </c>
      <c r="B66" s="11">
        <v>2</v>
      </c>
      <c r="C66" s="33" t="s">
        <v>188</v>
      </c>
      <c r="D66" s="33" t="s">
        <v>184</v>
      </c>
      <c r="E66" s="33" t="s">
        <v>185</v>
      </c>
      <c r="F66" s="33" t="s">
        <v>186</v>
      </c>
      <c r="G66" s="33" t="s">
        <v>90</v>
      </c>
      <c r="H66" s="34" t="s">
        <v>130</v>
      </c>
      <c r="I66" s="35">
        <v>26730</v>
      </c>
      <c r="J66" s="60"/>
      <c r="K66" s="11">
        <v>1</v>
      </c>
      <c r="L66" s="36"/>
      <c r="M66" s="37"/>
      <c r="N66" s="38">
        <f>IF(M66&gt;0,ROUND(L66/M66,4),0)</f>
        <v>0</v>
      </c>
      <c r="O66" s="39"/>
      <c r="P66" s="40"/>
      <c r="Q66" s="38">
        <f>ROUND(ROUND(N66,4)*(1-O66),4)</f>
        <v>0</v>
      </c>
      <c r="R66" s="38">
        <f>ROUND(ROUND(Q66,4)*(1+P66),4)</f>
        <v>0</v>
      </c>
      <c r="S66" s="38">
        <f>ROUND($I66*Q66,4)</f>
        <v>0</v>
      </c>
      <c r="T66" s="38">
        <f>ROUND($I66*R66,4)</f>
        <v>0</v>
      </c>
      <c r="U66" s="41"/>
      <c r="V66" s="41"/>
      <c r="W66" s="41"/>
      <c r="X66" s="41"/>
      <c r="Y66" s="42"/>
    </row>
    <row r="67" spans="1:25" ht="102" x14ac:dyDescent="0.25">
      <c r="A67" s="56" t="s">
        <v>189</v>
      </c>
      <c r="B67" s="11">
        <v>3</v>
      </c>
      <c r="C67" s="33" t="s">
        <v>190</v>
      </c>
      <c r="D67" s="33" t="s">
        <v>184</v>
      </c>
      <c r="E67" s="33" t="s">
        <v>185</v>
      </c>
      <c r="F67" s="33" t="s">
        <v>186</v>
      </c>
      <c r="G67" s="33" t="s">
        <v>90</v>
      </c>
      <c r="H67" s="34" t="s">
        <v>130</v>
      </c>
      <c r="I67" s="35">
        <v>7700</v>
      </c>
      <c r="J67" s="60"/>
      <c r="K67" s="11">
        <v>1</v>
      </c>
      <c r="L67" s="36"/>
      <c r="M67" s="37"/>
      <c r="N67" s="38">
        <f>IF(M67&gt;0,ROUND(L67/M67,4),0)</f>
        <v>0</v>
      </c>
      <c r="O67" s="39"/>
      <c r="P67" s="40"/>
      <c r="Q67" s="38">
        <f>ROUND(ROUND(N67,4)*(1-O67),4)</f>
        <v>0</v>
      </c>
      <c r="R67" s="38">
        <f>ROUND(ROUND(Q67,4)*(1+P67),4)</f>
        <v>0</v>
      </c>
      <c r="S67" s="38">
        <f>ROUND($I67*Q67,4)</f>
        <v>0</v>
      </c>
      <c r="T67" s="38">
        <f>ROUND($I67*R67,4)</f>
        <v>0</v>
      </c>
      <c r="U67" s="41"/>
      <c r="V67" s="41"/>
      <c r="W67" s="41"/>
      <c r="X67" s="41"/>
      <c r="Y67" s="42"/>
    </row>
    <row r="68" spans="1:25" ht="102" x14ac:dyDescent="0.25">
      <c r="A68" s="56" t="s">
        <v>191</v>
      </c>
      <c r="B68" s="11">
        <v>4</v>
      </c>
      <c r="C68" s="33" t="s">
        <v>192</v>
      </c>
      <c r="D68" s="33" t="s">
        <v>184</v>
      </c>
      <c r="E68" s="33" t="s">
        <v>193</v>
      </c>
      <c r="F68" s="33" t="s">
        <v>186</v>
      </c>
      <c r="G68" s="33" t="s">
        <v>90</v>
      </c>
      <c r="H68" s="34" t="s">
        <v>130</v>
      </c>
      <c r="I68" s="35">
        <v>3500</v>
      </c>
      <c r="J68" s="60"/>
      <c r="K68" s="11">
        <v>1</v>
      </c>
      <c r="L68" s="36"/>
      <c r="M68" s="37"/>
      <c r="N68" s="38">
        <f>IF(M68&gt;0,ROUND(L68/M68,4),0)</f>
        <v>0</v>
      </c>
      <c r="O68" s="39"/>
      <c r="P68" s="40"/>
      <c r="Q68" s="38">
        <f>ROUND(ROUND(N68,4)*(1-O68),4)</f>
        <v>0</v>
      </c>
      <c r="R68" s="38">
        <f>ROUND(ROUND(Q68,4)*(1+P68),4)</f>
        <v>0</v>
      </c>
      <c r="S68" s="38">
        <f>ROUND($I68*Q68,4)</f>
        <v>0</v>
      </c>
      <c r="T68" s="38">
        <f>ROUND($I68*R68,4)</f>
        <v>0</v>
      </c>
      <c r="U68" s="41"/>
      <c r="V68" s="41"/>
      <c r="W68" s="41"/>
      <c r="X68" s="41"/>
      <c r="Y68" s="42"/>
    </row>
    <row r="69" spans="1:25" ht="102" x14ac:dyDescent="0.25">
      <c r="A69" s="56" t="s">
        <v>194</v>
      </c>
      <c r="B69" s="11">
        <v>5</v>
      </c>
      <c r="C69" s="33" t="s">
        <v>195</v>
      </c>
      <c r="D69" s="33" t="s">
        <v>184</v>
      </c>
      <c r="E69" s="33" t="s">
        <v>193</v>
      </c>
      <c r="F69" s="33" t="s">
        <v>186</v>
      </c>
      <c r="G69" s="33" t="s">
        <v>90</v>
      </c>
      <c r="H69" s="34" t="s">
        <v>130</v>
      </c>
      <c r="I69" s="35">
        <v>3500</v>
      </c>
      <c r="J69" s="60"/>
      <c r="K69" s="11">
        <v>1</v>
      </c>
      <c r="L69" s="36"/>
      <c r="M69" s="37"/>
      <c r="N69" s="38">
        <f>IF(M69&gt;0,ROUND(L69/M69,4),0)</f>
        <v>0</v>
      </c>
      <c r="O69" s="39"/>
      <c r="P69" s="40"/>
      <c r="Q69" s="38">
        <f>ROUND(ROUND(N69,4)*(1-O69),4)</f>
        <v>0</v>
      </c>
      <c r="R69" s="38">
        <f>ROUND(ROUND(Q69,4)*(1+P69),4)</f>
        <v>0</v>
      </c>
      <c r="S69" s="38">
        <f>ROUND($I69*Q69,4)</f>
        <v>0</v>
      </c>
      <c r="T69" s="38">
        <f>ROUND($I69*R69,4)</f>
        <v>0</v>
      </c>
      <c r="U69" s="41"/>
      <c r="V69" s="41"/>
      <c r="W69" s="41"/>
      <c r="X69" s="41"/>
      <c r="Y69" s="42"/>
    </row>
    <row r="70" spans="1:25" ht="102" x14ac:dyDescent="0.25">
      <c r="A70" s="56" t="s">
        <v>196</v>
      </c>
      <c r="B70" s="11">
        <v>6</v>
      </c>
      <c r="C70" s="33" t="s">
        <v>197</v>
      </c>
      <c r="D70" s="33" t="s">
        <v>184</v>
      </c>
      <c r="E70" s="33" t="s">
        <v>185</v>
      </c>
      <c r="F70" s="33" t="s">
        <v>186</v>
      </c>
      <c r="G70" s="33" t="s">
        <v>90</v>
      </c>
      <c r="H70" s="34" t="s">
        <v>130</v>
      </c>
      <c r="I70" s="35">
        <v>9000</v>
      </c>
      <c r="J70" s="60"/>
      <c r="K70" s="11">
        <v>1</v>
      </c>
      <c r="L70" s="36"/>
      <c r="M70" s="37"/>
      <c r="N70" s="38">
        <f>IF(M70&gt;0,ROUND(L70/M70,4),0)</f>
        <v>0</v>
      </c>
      <c r="O70" s="39"/>
      <c r="P70" s="40"/>
      <c r="Q70" s="38">
        <f>ROUND(ROUND(N70,4)*(1-O70),4)</f>
        <v>0</v>
      </c>
      <c r="R70" s="38">
        <f>ROUND(ROUND(Q70,4)*(1+P70),4)</f>
        <v>0</v>
      </c>
      <c r="S70" s="38">
        <f>ROUND($I70*Q70,4)</f>
        <v>0</v>
      </c>
      <c r="T70" s="38">
        <f>ROUND($I70*R70,4)</f>
        <v>0</v>
      </c>
      <c r="U70" s="41"/>
      <c r="V70" s="41"/>
      <c r="W70" s="41"/>
      <c r="X70" s="41"/>
      <c r="Y70" s="42"/>
    </row>
    <row r="71" spans="1:25" ht="102.75" thickBot="1" x14ac:dyDescent="0.3">
      <c r="A71" s="57" t="s">
        <v>198</v>
      </c>
      <c r="B71" s="13">
        <v>7</v>
      </c>
      <c r="C71" s="43" t="s">
        <v>199</v>
      </c>
      <c r="D71" s="43" t="s">
        <v>184</v>
      </c>
      <c r="E71" s="43" t="s">
        <v>200</v>
      </c>
      <c r="F71" s="43" t="s">
        <v>201</v>
      </c>
      <c r="G71" s="43" t="s">
        <v>90</v>
      </c>
      <c r="H71" s="44" t="s">
        <v>130</v>
      </c>
      <c r="I71" s="45">
        <v>600</v>
      </c>
      <c r="J71" s="61"/>
      <c r="K71" s="13">
        <v>1</v>
      </c>
      <c r="L71" s="46"/>
      <c r="M71" s="47"/>
      <c r="N71" s="48">
        <f>IF(M71&gt;0,ROUND(L71/M71,4),0)</f>
        <v>0</v>
      </c>
      <c r="O71" s="49"/>
      <c r="P71" s="50"/>
      <c r="Q71" s="48">
        <f>ROUND(ROUND(N71,4)*(1-O71),4)</f>
        <v>0</v>
      </c>
      <c r="R71" s="48">
        <f>ROUND(ROUND(Q71,4)*(1+P71),4)</f>
        <v>0</v>
      </c>
      <c r="S71" s="48">
        <f>ROUND($I71*Q71,4)</f>
        <v>0</v>
      </c>
      <c r="T71" s="48">
        <f>ROUND($I71*R71,4)</f>
        <v>0</v>
      </c>
      <c r="U71" s="51"/>
      <c r="V71" s="51"/>
      <c r="W71" s="51"/>
      <c r="X71" s="51"/>
      <c r="Y71" s="52"/>
    </row>
    <row r="72" spans="1:25" ht="13.5" thickBot="1" x14ac:dyDescent="0.3">
      <c r="R72" s="62" t="s">
        <v>100</v>
      </c>
      <c r="S72" s="63">
        <f>SUM(S65:S71)</f>
        <v>0</v>
      </c>
      <c r="T72" s="64">
        <f>SUM(T65:T71)</f>
        <v>0</v>
      </c>
    </row>
    <row r="74" spans="1:25" ht="13.5" thickBot="1" x14ac:dyDescent="0.3"/>
    <row r="75" spans="1:25" ht="13.5" thickBot="1" x14ac:dyDescent="0.3">
      <c r="A75" s="53" t="s">
        <v>55</v>
      </c>
      <c r="B75" s="58" t="s">
        <v>202</v>
      </c>
      <c r="C75" s="19" t="s">
        <v>203</v>
      </c>
      <c r="D75" s="19"/>
      <c r="E75" s="19"/>
      <c r="F75" s="19"/>
      <c r="G75" s="19"/>
      <c r="H75" s="19" t="s">
        <v>58</v>
      </c>
      <c r="I75" s="19"/>
      <c r="J75" s="8"/>
      <c r="K75" s="7"/>
      <c r="L75" s="19" t="s">
        <v>204</v>
      </c>
      <c r="M75" s="19"/>
      <c r="N75" s="19"/>
      <c r="O75" s="19"/>
      <c r="P75" s="19"/>
      <c r="Q75" s="19"/>
      <c r="R75" s="19"/>
      <c r="S75" s="19"/>
      <c r="T75" s="19"/>
      <c r="U75" s="19"/>
      <c r="V75" s="19"/>
      <c r="W75" s="19"/>
      <c r="X75" s="19"/>
      <c r="Y75" s="8"/>
    </row>
    <row r="76" spans="1:25" ht="51.75" thickBot="1" x14ac:dyDescent="0.3">
      <c r="A76" s="54" t="s">
        <v>60</v>
      </c>
      <c r="B76" s="20" t="s">
        <v>61</v>
      </c>
      <c r="C76" s="21" t="s">
        <v>62</v>
      </c>
      <c r="D76" s="21" t="s">
        <v>63</v>
      </c>
      <c r="E76" s="21" t="s">
        <v>64</v>
      </c>
      <c r="F76" s="21" t="s">
        <v>65</v>
      </c>
      <c r="G76" s="21" t="s">
        <v>66</v>
      </c>
      <c r="H76" s="21" t="s">
        <v>67</v>
      </c>
      <c r="I76" s="21" t="s">
        <v>68</v>
      </c>
      <c r="J76" s="22" t="s">
        <v>69</v>
      </c>
      <c r="K76" s="20" t="s">
        <v>70</v>
      </c>
      <c r="L76" s="21" t="s">
        <v>71</v>
      </c>
      <c r="M76" s="21" t="s">
        <v>72</v>
      </c>
      <c r="N76" s="21" t="s">
        <v>73</v>
      </c>
      <c r="O76" s="21" t="s">
        <v>74</v>
      </c>
      <c r="P76" s="21" t="s">
        <v>75</v>
      </c>
      <c r="Q76" s="21" t="s">
        <v>76</v>
      </c>
      <c r="R76" s="21" t="s">
        <v>77</v>
      </c>
      <c r="S76" s="21" t="s">
        <v>78</v>
      </c>
      <c r="T76" s="21" t="s">
        <v>79</v>
      </c>
      <c r="U76" s="21" t="s">
        <v>80</v>
      </c>
      <c r="V76" s="21" t="s">
        <v>81</v>
      </c>
      <c r="W76" s="21" t="s">
        <v>82</v>
      </c>
      <c r="X76" s="21" t="s">
        <v>83</v>
      </c>
      <c r="Y76" s="22" t="s">
        <v>84</v>
      </c>
    </row>
    <row r="77" spans="1:25" ht="140.25" x14ac:dyDescent="0.25">
      <c r="A77" s="55" t="s">
        <v>205</v>
      </c>
      <c r="B77" s="9">
        <v>1</v>
      </c>
      <c r="C77" s="23" t="s">
        <v>206</v>
      </c>
      <c r="D77" s="23" t="s">
        <v>207</v>
      </c>
      <c r="E77" s="23" t="s">
        <v>208</v>
      </c>
      <c r="F77" s="23" t="s">
        <v>209</v>
      </c>
      <c r="G77" s="23" t="s">
        <v>90</v>
      </c>
      <c r="H77" s="24" t="s">
        <v>130</v>
      </c>
      <c r="I77" s="25">
        <v>120510</v>
      </c>
      <c r="J77" s="59"/>
      <c r="K77" s="9">
        <v>1</v>
      </c>
      <c r="L77" s="26"/>
      <c r="M77" s="27"/>
      <c r="N77" s="28">
        <f>IF(M77&gt;0,ROUND(L77/M77,4),0)</f>
        <v>0</v>
      </c>
      <c r="O77" s="29"/>
      <c r="P77" s="30"/>
      <c r="Q77" s="28">
        <f>ROUND(ROUND(N77,4)*(1-O77),4)</f>
        <v>0</v>
      </c>
      <c r="R77" s="28">
        <f>ROUND(ROUND(Q77,4)*(1+P77),4)</f>
        <v>0</v>
      </c>
      <c r="S77" s="28">
        <f>ROUND($I77*Q77,4)</f>
        <v>0</v>
      </c>
      <c r="T77" s="28">
        <f>ROUND($I77*R77,4)</f>
        <v>0</v>
      </c>
      <c r="U77" s="31"/>
      <c r="V77" s="31"/>
      <c r="W77" s="31"/>
      <c r="X77" s="31"/>
      <c r="Y77" s="32"/>
    </row>
    <row r="78" spans="1:25" ht="141" thickBot="1" x14ac:dyDescent="0.3">
      <c r="A78" s="57" t="s">
        <v>210</v>
      </c>
      <c r="B78" s="13">
        <v>2</v>
      </c>
      <c r="C78" s="43" t="s">
        <v>211</v>
      </c>
      <c r="D78" s="43" t="s">
        <v>207</v>
      </c>
      <c r="E78" s="43" t="s">
        <v>212</v>
      </c>
      <c r="F78" s="43" t="s">
        <v>213</v>
      </c>
      <c r="G78" s="43" t="s">
        <v>90</v>
      </c>
      <c r="H78" s="44" t="s">
        <v>130</v>
      </c>
      <c r="I78" s="45">
        <v>10638</v>
      </c>
      <c r="J78" s="61"/>
      <c r="K78" s="13">
        <v>1</v>
      </c>
      <c r="L78" s="46"/>
      <c r="M78" s="47"/>
      <c r="N78" s="48">
        <f>IF(M78&gt;0,ROUND(L78/M78,4),0)</f>
        <v>0</v>
      </c>
      <c r="O78" s="49"/>
      <c r="P78" s="50"/>
      <c r="Q78" s="48">
        <f>ROUND(ROUND(N78,4)*(1-O78),4)</f>
        <v>0</v>
      </c>
      <c r="R78" s="48">
        <f>ROUND(ROUND(Q78,4)*(1+P78),4)</f>
        <v>0</v>
      </c>
      <c r="S78" s="48">
        <f>ROUND($I78*Q78,4)</f>
        <v>0</v>
      </c>
      <c r="T78" s="48">
        <f>ROUND($I78*R78,4)</f>
        <v>0</v>
      </c>
      <c r="U78" s="51"/>
      <c r="V78" s="51"/>
      <c r="W78" s="51"/>
      <c r="X78" s="51"/>
      <c r="Y78" s="52"/>
    </row>
    <row r="79" spans="1:25" ht="13.5" thickBot="1" x14ac:dyDescent="0.3">
      <c r="R79" s="62" t="s">
        <v>100</v>
      </c>
      <c r="S79" s="63">
        <f>SUM(S77:S78)</f>
        <v>0</v>
      </c>
      <c r="T79" s="64">
        <f>SUM(T77:T78)</f>
        <v>0</v>
      </c>
    </row>
    <row r="81" spans="1:25" ht="13.5" thickBot="1" x14ac:dyDescent="0.3"/>
    <row r="82" spans="1:25" ht="13.5" thickBot="1" x14ac:dyDescent="0.3">
      <c r="A82" s="53" t="s">
        <v>55</v>
      </c>
      <c r="B82" s="58" t="s">
        <v>214</v>
      </c>
      <c r="C82" s="19" t="s">
        <v>215</v>
      </c>
      <c r="D82" s="19"/>
      <c r="E82" s="19"/>
      <c r="F82" s="19"/>
      <c r="G82" s="19"/>
      <c r="H82" s="19" t="s">
        <v>58</v>
      </c>
      <c r="I82" s="19"/>
      <c r="J82" s="8"/>
      <c r="K82" s="7"/>
      <c r="L82" s="19" t="s">
        <v>216</v>
      </c>
      <c r="M82" s="19"/>
      <c r="N82" s="19"/>
      <c r="O82" s="19"/>
      <c r="P82" s="19"/>
      <c r="Q82" s="19"/>
      <c r="R82" s="19"/>
      <c r="S82" s="19"/>
      <c r="T82" s="19"/>
      <c r="U82" s="19"/>
      <c r="V82" s="19"/>
      <c r="W82" s="19"/>
      <c r="X82" s="19"/>
      <c r="Y82" s="8"/>
    </row>
    <row r="83" spans="1:25" ht="51.75" thickBot="1" x14ac:dyDescent="0.3">
      <c r="A83" s="54" t="s">
        <v>60</v>
      </c>
      <c r="B83" s="20" t="s">
        <v>61</v>
      </c>
      <c r="C83" s="21" t="s">
        <v>62</v>
      </c>
      <c r="D83" s="21" t="s">
        <v>63</v>
      </c>
      <c r="E83" s="21" t="s">
        <v>64</v>
      </c>
      <c r="F83" s="21" t="s">
        <v>65</v>
      </c>
      <c r="G83" s="21" t="s">
        <v>66</v>
      </c>
      <c r="H83" s="21" t="s">
        <v>67</v>
      </c>
      <c r="I83" s="21" t="s">
        <v>68</v>
      </c>
      <c r="J83" s="22" t="s">
        <v>69</v>
      </c>
      <c r="K83" s="20" t="s">
        <v>70</v>
      </c>
      <c r="L83" s="21" t="s">
        <v>71</v>
      </c>
      <c r="M83" s="21" t="s">
        <v>72</v>
      </c>
      <c r="N83" s="21" t="s">
        <v>73</v>
      </c>
      <c r="O83" s="21" t="s">
        <v>74</v>
      </c>
      <c r="P83" s="21" t="s">
        <v>75</v>
      </c>
      <c r="Q83" s="21" t="s">
        <v>76</v>
      </c>
      <c r="R83" s="21" t="s">
        <v>77</v>
      </c>
      <c r="S83" s="21" t="s">
        <v>78</v>
      </c>
      <c r="T83" s="21" t="s">
        <v>79</v>
      </c>
      <c r="U83" s="21" t="s">
        <v>80</v>
      </c>
      <c r="V83" s="21" t="s">
        <v>81</v>
      </c>
      <c r="W83" s="21" t="s">
        <v>82</v>
      </c>
      <c r="X83" s="21" t="s">
        <v>83</v>
      </c>
      <c r="Y83" s="22" t="s">
        <v>84</v>
      </c>
    </row>
    <row r="84" spans="1:25" ht="76.5" x14ac:dyDescent="0.25">
      <c r="A84" s="55" t="s">
        <v>217</v>
      </c>
      <c r="B84" s="9">
        <v>1</v>
      </c>
      <c r="C84" s="23" t="s">
        <v>218</v>
      </c>
      <c r="D84" s="23" t="s">
        <v>219</v>
      </c>
      <c r="E84" s="23" t="s">
        <v>220</v>
      </c>
      <c r="F84" s="23" t="s">
        <v>221</v>
      </c>
      <c r="G84" s="23" t="s">
        <v>90</v>
      </c>
      <c r="H84" s="24" t="s">
        <v>91</v>
      </c>
      <c r="I84" s="25">
        <v>12500</v>
      </c>
      <c r="J84" s="59"/>
      <c r="K84" s="9">
        <v>1</v>
      </c>
      <c r="L84" s="26"/>
      <c r="M84" s="27"/>
      <c r="N84" s="28">
        <f>IF(M84&gt;0,ROUND(L84/M84,4),0)</f>
        <v>0</v>
      </c>
      <c r="O84" s="29"/>
      <c r="P84" s="30"/>
      <c r="Q84" s="28">
        <f>ROUND(ROUND(N84,4)*(1-O84),4)</f>
        <v>0</v>
      </c>
      <c r="R84" s="28">
        <f>ROUND(ROUND(Q84,4)*(1+P84),4)</f>
        <v>0</v>
      </c>
      <c r="S84" s="28">
        <f>ROUND($I84*Q84,4)</f>
        <v>0</v>
      </c>
      <c r="T84" s="28">
        <f>ROUND($I84*R84,4)</f>
        <v>0</v>
      </c>
      <c r="U84" s="31"/>
      <c r="V84" s="31"/>
      <c r="W84" s="31"/>
      <c r="X84" s="31"/>
      <c r="Y84" s="32"/>
    </row>
    <row r="85" spans="1:25" ht="76.5" x14ac:dyDescent="0.25">
      <c r="A85" s="56" t="s">
        <v>222</v>
      </c>
      <c r="B85" s="11">
        <v>2</v>
      </c>
      <c r="C85" s="33" t="s">
        <v>223</v>
      </c>
      <c r="D85" s="33" t="s">
        <v>224</v>
      </c>
      <c r="E85" s="33" t="s">
        <v>220</v>
      </c>
      <c r="F85" s="33" t="s">
        <v>221</v>
      </c>
      <c r="G85" s="33" t="s">
        <v>90</v>
      </c>
      <c r="H85" s="34" t="s">
        <v>91</v>
      </c>
      <c r="I85" s="35">
        <v>6000</v>
      </c>
      <c r="J85" s="60"/>
      <c r="K85" s="11">
        <v>1</v>
      </c>
      <c r="L85" s="36"/>
      <c r="M85" s="37"/>
      <c r="N85" s="38">
        <f>IF(M85&gt;0,ROUND(L85/M85,4),0)</f>
        <v>0</v>
      </c>
      <c r="O85" s="39"/>
      <c r="P85" s="40"/>
      <c r="Q85" s="38">
        <f>ROUND(ROUND(N85,4)*(1-O85),4)</f>
        <v>0</v>
      </c>
      <c r="R85" s="38">
        <f>ROUND(ROUND(Q85,4)*(1+P85),4)</f>
        <v>0</v>
      </c>
      <c r="S85" s="38">
        <f>ROUND($I85*Q85,4)</f>
        <v>0</v>
      </c>
      <c r="T85" s="38">
        <f>ROUND($I85*R85,4)</f>
        <v>0</v>
      </c>
      <c r="U85" s="41"/>
      <c r="V85" s="41"/>
      <c r="W85" s="41"/>
      <c r="X85" s="41"/>
      <c r="Y85" s="42"/>
    </row>
    <row r="86" spans="1:25" ht="76.5" x14ac:dyDescent="0.25">
      <c r="A86" s="56" t="s">
        <v>225</v>
      </c>
      <c r="B86" s="11">
        <v>3</v>
      </c>
      <c r="C86" s="33" t="s">
        <v>226</v>
      </c>
      <c r="D86" s="33" t="s">
        <v>227</v>
      </c>
      <c r="E86" s="33" t="s">
        <v>220</v>
      </c>
      <c r="F86" s="33" t="s">
        <v>221</v>
      </c>
      <c r="G86" s="33" t="s">
        <v>90</v>
      </c>
      <c r="H86" s="34" t="s">
        <v>91</v>
      </c>
      <c r="I86" s="35">
        <v>21500</v>
      </c>
      <c r="J86" s="60"/>
      <c r="K86" s="11">
        <v>1</v>
      </c>
      <c r="L86" s="36"/>
      <c r="M86" s="37"/>
      <c r="N86" s="38">
        <f>IF(M86&gt;0,ROUND(L86/M86,4),0)</f>
        <v>0</v>
      </c>
      <c r="O86" s="39"/>
      <c r="P86" s="40"/>
      <c r="Q86" s="38">
        <f>ROUND(ROUND(N86,4)*(1-O86),4)</f>
        <v>0</v>
      </c>
      <c r="R86" s="38">
        <f>ROUND(ROUND(Q86,4)*(1+P86),4)</f>
        <v>0</v>
      </c>
      <c r="S86" s="38">
        <f>ROUND($I86*Q86,4)</f>
        <v>0</v>
      </c>
      <c r="T86" s="38">
        <f>ROUND($I86*R86,4)</f>
        <v>0</v>
      </c>
      <c r="U86" s="41"/>
      <c r="V86" s="41"/>
      <c r="W86" s="41"/>
      <c r="X86" s="41"/>
      <c r="Y86" s="42"/>
    </row>
    <row r="87" spans="1:25" ht="77.25" thickBot="1" x14ac:dyDescent="0.3">
      <c r="A87" s="57" t="s">
        <v>228</v>
      </c>
      <c r="B87" s="13">
        <v>4</v>
      </c>
      <c r="C87" s="43" t="s">
        <v>229</v>
      </c>
      <c r="D87" s="43" t="s">
        <v>230</v>
      </c>
      <c r="E87" s="43" t="s">
        <v>220</v>
      </c>
      <c r="F87" s="43" t="s">
        <v>221</v>
      </c>
      <c r="G87" s="43" t="s">
        <v>90</v>
      </c>
      <c r="H87" s="44" t="s">
        <v>91</v>
      </c>
      <c r="I87" s="45">
        <v>34800</v>
      </c>
      <c r="J87" s="61"/>
      <c r="K87" s="13">
        <v>1</v>
      </c>
      <c r="L87" s="46"/>
      <c r="M87" s="47"/>
      <c r="N87" s="48">
        <f>IF(M87&gt;0,ROUND(L87/M87,4),0)</f>
        <v>0</v>
      </c>
      <c r="O87" s="49"/>
      <c r="P87" s="50"/>
      <c r="Q87" s="48">
        <f>ROUND(ROUND(N87,4)*(1-O87),4)</f>
        <v>0</v>
      </c>
      <c r="R87" s="48">
        <f>ROUND(ROUND(Q87,4)*(1+P87),4)</f>
        <v>0</v>
      </c>
      <c r="S87" s="48">
        <f>ROUND($I87*Q87,4)</f>
        <v>0</v>
      </c>
      <c r="T87" s="48">
        <f>ROUND($I87*R87,4)</f>
        <v>0</v>
      </c>
      <c r="U87" s="51"/>
      <c r="V87" s="51"/>
      <c r="W87" s="51"/>
      <c r="X87" s="51"/>
      <c r="Y87" s="52"/>
    </row>
    <row r="88" spans="1:25" ht="13.5" thickBot="1" x14ac:dyDescent="0.3">
      <c r="R88" s="62" t="s">
        <v>100</v>
      </c>
      <c r="S88" s="63">
        <f>SUM(S84:S87)</f>
        <v>0</v>
      </c>
      <c r="T88" s="64">
        <f>SUM(T84:T87)</f>
        <v>0</v>
      </c>
    </row>
    <row r="90" spans="1:25" ht="13.5" thickBot="1" x14ac:dyDescent="0.3"/>
    <row r="91" spans="1:25" ht="13.5" thickBot="1" x14ac:dyDescent="0.3">
      <c r="A91" s="53" t="s">
        <v>55</v>
      </c>
      <c r="B91" s="58" t="s">
        <v>231</v>
      </c>
      <c r="C91" s="19" t="s">
        <v>232</v>
      </c>
      <c r="D91" s="19"/>
      <c r="E91" s="19"/>
      <c r="F91" s="19"/>
      <c r="G91" s="19"/>
      <c r="H91" s="19" t="s">
        <v>58</v>
      </c>
      <c r="I91" s="19"/>
      <c r="J91" s="8"/>
      <c r="K91" s="7"/>
      <c r="L91" s="19" t="s">
        <v>233</v>
      </c>
      <c r="M91" s="19"/>
      <c r="N91" s="19"/>
      <c r="O91" s="19"/>
      <c r="P91" s="19"/>
      <c r="Q91" s="19"/>
      <c r="R91" s="19"/>
      <c r="S91" s="19"/>
      <c r="T91" s="19"/>
      <c r="U91" s="19"/>
      <c r="V91" s="19"/>
      <c r="W91" s="19"/>
      <c r="X91" s="19"/>
      <c r="Y91" s="8"/>
    </row>
    <row r="92" spans="1:25" ht="51.75" thickBot="1" x14ac:dyDescent="0.3">
      <c r="A92" s="54" t="s">
        <v>60</v>
      </c>
      <c r="B92" s="20" t="s">
        <v>61</v>
      </c>
      <c r="C92" s="21" t="s">
        <v>62</v>
      </c>
      <c r="D92" s="21" t="s">
        <v>63</v>
      </c>
      <c r="E92" s="21" t="s">
        <v>64</v>
      </c>
      <c r="F92" s="21" t="s">
        <v>65</v>
      </c>
      <c r="G92" s="21" t="s">
        <v>66</v>
      </c>
      <c r="H92" s="21" t="s">
        <v>67</v>
      </c>
      <c r="I92" s="21" t="s">
        <v>68</v>
      </c>
      <c r="J92" s="22" t="s">
        <v>69</v>
      </c>
      <c r="K92" s="20" t="s">
        <v>70</v>
      </c>
      <c r="L92" s="21" t="s">
        <v>71</v>
      </c>
      <c r="M92" s="21" t="s">
        <v>72</v>
      </c>
      <c r="N92" s="21" t="s">
        <v>73</v>
      </c>
      <c r="O92" s="21" t="s">
        <v>74</v>
      </c>
      <c r="P92" s="21" t="s">
        <v>75</v>
      </c>
      <c r="Q92" s="21" t="s">
        <v>76</v>
      </c>
      <c r="R92" s="21" t="s">
        <v>77</v>
      </c>
      <c r="S92" s="21" t="s">
        <v>78</v>
      </c>
      <c r="T92" s="21" t="s">
        <v>79</v>
      </c>
      <c r="U92" s="21" t="s">
        <v>80</v>
      </c>
      <c r="V92" s="21" t="s">
        <v>81</v>
      </c>
      <c r="W92" s="21" t="s">
        <v>82</v>
      </c>
      <c r="X92" s="21" t="s">
        <v>83</v>
      </c>
      <c r="Y92" s="22" t="s">
        <v>84</v>
      </c>
    </row>
    <row r="93" spans="1:25" ht="38.25" x14ac:dyDescent="0.25">
      <c r="A93" s="55" t="s">
        <v>234</v>
      </c>
      <c r="B93" s="9">
        <v>1</v>
      </c>
      <c r="C93" s="23" t="s">
        <v>235</v>
      </c>
      <c r="D93" s="23" t="s">
        <v>236</v>
      </c>
      <c r="E93" s="23" t="s">
        <v>237</v>
      </c>
      <c r="F93" s="23" t="s">
        <v>90</v>
      </c>
      <c r="G93" s="23" t="s">
        <v>90</v>
      </c>
      <c r="H93" s="24" t="s">
        <v>91</v>
      </c>
      <c r="I93" s="25">
        <v>2040</v>
      </c>
      <c r="J93" s="59"/>
      <c r="K93" s="9">
        <v>1</v>
      </c>
      <c r="L93" s="26"/>
      <c r="M93" s="27"/>
      <c r="N93" s="28">
        <f>IF(M93&gt;0,ROUND(L93/M93,4),0)</f>
        <v>0</v>
      </c>
      <c r="O93" s="29"/>
      <c r="P93" s="30"/>
      <c r="Q93" s="28">
        <f>ROUND(ROUND(N93,4)*(1-O93),4)</f>
        <v>0</v>
      </c>
      <c r="R93" s="28">
        <f>ROUND(ROUND(Q93,4)*(1+P93),4)</f>
        <v>0</v>
      </c>
      <c r="S93" s="28">
        <f>ROUND($I93*Q93,4)</f>
        <v>0</v>
      </c>
      <c r="T93" s="28">
        <f>ROUND($I93*R93,4)</f>
        <v>0</v>
      </c>
      <c r="U93" s="31"/>
      <c r="V93" s="31"/>
      <c r="W93" s="31"/>
      <c r="X93" s="31"/>
      <c r="Y93" s="32"/>
    </row>
    <row r="94" spans="1:25" ht="39" thickBot="1" x14ac:dyDescent="0.3">
      <c r="A94" s="57" t="s">
        <v>238</v>
      </c>
      <c r="B94" s="13">
        <v>2</v>
      </c>
      <c r="C94" s="43" t="s">
        <v>239</v>
      </c>
      <c r="D94" s="43" t="s">
        <v>236</v>
      </c>
      <c r="E94" s="43" t="s">
        <v>237</v>
      </c>
      <c r="F94" s="43" t="s">
        <v>90</v>
      </c>
      <c r="G94" s="43" t="s">
        <v>90</v>
      </c>
      <c r="H94" s="44" t="s">
        <v>91</v>
      </c>
      <c r="I94" s="45">
        <v>5190</v>
      </c>
      <c r="J94" s="61"/>
      <c r="K94" s="13">
        <v>1</v>
      </c>
      <c r="L94" s="46"/>
      <c r="M94" s="47"/>
      <c r="N94" s="48">
        <f>IF(M94&gt;0,ROUND(L94/M94,4),0)</f>
        <v>0</v>
      </c>
      <c r="O94" s="49"/>
      <c r="P94" s="50"/>
      <c r="Q94" s="48">
        <f>ROUND(ROUND(N94,4)*(1-O94),4)</f>
        <v>0</v>
      </c>
      <c r="R94" s="48">
        <f>ROUND(ROUND(Q94,4)*(1+P94),4)</f>
        <v>0</v>
      </c>
      <c r="S94" s="48">
        <f>ROUND($I94*Q94,4)</f>
        <v>0</v>
      </c>
      <c r="T94" s="48">
        <f>ROUND($I94*R94,4)</f>
        <v>0</v>
      </c>
      <c r="U94" s="51"/>
      <c r="V94" s="51"/>
      <c r="W94" s="51"/>
      <c r="X94" s="51"/>
      <c r="Y94" s="52"/>
    </row>
    <row r="95" spans="1:25" ht="13.5" thickBot="1" x14ac:dyDescent="0.3">
      <c r="R95" s="62" t="s">
        <v>100</v>
      </c>
      <c r="S95" s="63">
        <f>SUM(S93:S94)</f>
        <v>0</v>
      </c>
      <c r="T95" s="64">
        <f>SUM(T93:T94)</f>
        <v>0</v>
      </c>
    </row>
    <row r="97" spans="1:25" ht="13.5" thickBot="1" x14ac:dyDescent="0.3"/>
    <row r="98" spans="1:25" ht="13.5" thickBot="1" x14ac:dyDescent="0.3">
      <c r="A98" s="53" t="s">
        <v>55</v>
      </c>
      <c r="B98" s="58" t="s">
        <v>240</v>
      </c>
      <c r="C98" s="19" t="s">
        <v>241</v>
      </c>
      <c r="D98" s="19"/>
      <c r="E98" s="19"/>
      <c r="F98" s="19"/>
      <c r="G98" s="19"/>
      <c r="H98" s="19" t="s">
        <v>58</v>
      </c>
      <c r="I98" s="19"/>
      <c r="J98" s="8"/>
      <c r="K98" s="7"/>
      <c r="L98" s="19" t="s">
        <v>242</v>
      </c>
      <c r="M98" s="19"/>
      <c r="N98" s="19"/>
      <c r="O98" s="19"/>
      <c r="P98" s="19"/>
      <c r="Q98" s="19"/>
      <c r="R98" s="19"/>
      <c r="S98" s="19"/>
      <c r="T98" s="19"/>
      <c r="U98" s="19"/>
      <c r="V98" s="19"/>
      <c r="W98" s="19"/>
      <c r="X98" s="19"/>
      <c r="Y98" s="8"/>
    </row>
    <row r="99" spans="1:25" ht="51.75" thickBot="1" x14ac:dyDescent="0.3">
      <c r="A99" s="54" t="s">
        <v>60</v>
      </c>
      <c r="B99" s="20" t="s">
        <v>61</v>
      </c>
      <c r="C99" s="21" t="s">
        <v>62</v>
      </c>
      <c r="D99" s="21" t="s">
        <v>63</v>
      </c>
      <c r="E99" s="21" t="s">
        <v>64</v>
      </c>
      <c r="F99" s="21" t="s">
        <v>65</v>
      </c>
      <c r="G99" s="21" t="s">
        <v>66</v>
      </c>
      <c r="H99" s="21" t="s">
        <v>67</v>
      </c>
      <c r="I99" s="21" t="s">
        <v>68</v>
      </c>
      <c r="J99" s="22" t="s">
        <v>69</v>
      </c>
      <c r="K99" s="20" t="s">
        <v>70</v>
      </c>
      <c r="L99" s="21" t="s">
        <v>71</v>
      </c>
      <c r="M99" s="21" t="s">
        <v>72</v>
      </c>
      <c r="N99" s="21" t="s">
        <v>73</v>
      </c>
      <c r="O99" s="21" t="s">
        <v>74</v>
      </c>
      <c r="P99" s="21" t="s">
        <v>75</v>
      </c>
      <c r="Q99" s="21" t="s">
        <v>76</v>
      </c>
      <c r="R99" s="21" t="s">
        <v>77</v>
      </c>
      <c r="S99" s="21" t="s">
        <v>78</v>
      </c>
      <c r="T99" s="21" t="s">
        <v>79</v>
      </c>
      <c r="U99" s="21" t="s">
        <v>80</v>
      </c>
      <c r="V99" s="21" t="s">
        <v>81</v>
      </c>
      <c r="W99" s="21" t="s">
        <v>82</v>
      </c>
      <c r="X99" s="21" t="s">
        <v>83</v>
      </c>
      <c r="Y99" s="22" t="s">
        <v>84</v>
      </c>
    </row>
    <row r="100" spans="1:25" ht="102" x14ac:dyDescent="0.25">
      <c r="A100" s="55" t="s">
        <v>243</v>
      </c>
      <c r="B100" s="9">
        <v>1</v>
      </c>
      <c r="C100" s="23" t="s">
        <v>244</v>
      </c>
      <c r="D100" s="23" t="s">
        <v>245</v>
      </c>
      <c r="E100" s="23" t="s">
        <v>246</v>
      </c>
      <c r="F100" s="23" t="s">
        <v>247</v>
      </c>
      <c r="G100" s="23" t="s">
        <v>90</v>
      </c>
      <c r="H100" s="24" t="s">
        <v>91</v>
      </c>
      <c r="I100" s="25">
        <v>1000</v>
      </c>
      <c r="J100" s="59"/>
      <c r="K100" s="9">
        <v>1</v>
      </c>
      <c r="L100" s="26"/>
      <c r="M100" s="27"/>
      <c r="N100" s="28">
        <f>IF(M100&gt;0,ROUND(L100/M100,4),0)</f>
        <v>0</v>
      </c>
      <c r="O100" s="29"/>
      <c r="P100" s="30"/>
      <c r="Q100" s="28">
        <f>ROUND(ROUND(N100,4)*(1-O100),4)</f>
        <v>0</v>
      </c>
      <c r="R100" s="28">
        <f>ROUND(ROUND(Q100,4)*(1+P100),4)</f>
        <v>0</v>
      </c>
      <c r="S100" s="28">
        <f>ROUND($I100*Q100,4)</f>
        <v>0</v>
      </c>
      <c r="T100" s="28">
        <f>ROUND($I100*R100,4)</f>
        <v>0</v>
      </c>
      <c r="U100" s="31"/>
      <c r="V100" s="31"/>
      <c r="W100" s="31"/>
      <c r="X100" s="31"/>
      <c r="Y100" s="32"/>
    </row>
    <row r="101" spans="1:25" ht="102" x14ac:dyDescent="0.25">
      <c r="A101" s="56" t="s">
        <v>248</v>
      </c>
      <c r="B101" s="11">
        <v>2</v>
      </c>
      <c r="C101" s="33" t="s">
        <v>249</v>
      </c>
      <c r="D101" s="33" t="s">
        <v>245</v>
      </c>
      <c r="E101" s="33" t="s">
        <v>250</v>
      </c>
      <c r="F101" s="33" t="s">
        <v>247</v>
      </c>
      <c r="G101" s="33" t="s">
        <v>90</v>
      </c>
      <c r="H101" s="34" t="s">
        <v>91</v>
      </c>
      <c r="I101" s="35">
        <v>218780</v>
      </c>
      <c r="J101" s="60"/>
      <c r="K101" s="11">
        <v>1</v>
      </c>
      <c r="L101" s="36"/>
      <c r="M101" s="37"/>
      <c r="N101" s="38">
        <f>IF(M101&gt;0,ROUND(L101/M101,4),0)</f>
        <v>0</v>
      </c>
      <c r="O101" s="39"/>
      <c r="P101" s="40"/>
      <c r="Q101" s="38">
        <f>ROUND(ROUND(N101,4)*(1-O101),4)</f>
        <v>0</v>
      </c>
      <c r="R101" s="38">
        <f>ROUND(ROUND(Q101,4)*(1+P101),4)</f>
        <v>0</v>
      </c>
      <c r="S101" s="38">
        <f>ROUND($I101*Q101,4)</f>
        <v>0</v>
      </c>
      <c r="T101" s="38">
        <f>ROUND($I101*R101,4)</f>
        <v>0</v>
      </c>
      <c r="U101" s="41"/>
      <c r="V101" s="41"/>
      <c r="W101" s="41"/>
      <c r="X101" s="41"/>
      <c r="Y101" s="42"/>
    </row>
    <row r="102" spans="1:25" ht="102.75" thickBot="1" x14ac:dyDescent="0.3">
      <c r="A102" s="57" t="s">
        <v>251</v>
      </c>
      <c r="B102" s="13">
        <v>3</v>
      </c>
      <c r="C102" s="43" t="s">
        <v>252</v>
      </c>
      <c r="D102" s="43" t="s">
        <v>245</v>
      </c>
      <c r="E102" s="43" t="s">
        <v>253</v>
      </c>
      <c r="F102" s="43" t="s">
        <v>247</v>
      </c>
      <c r="G102" s="43" t="s">
        <v>90</v>
      </c>
      <c r="H102" s="44" t="s">
        <v>91</v>
      </c>
      <c r="I102" s="45">
        <v>5300</v>
      </c>
      <c r="J102" s="61"/>
      <c r="K102" s="13">
        <v>1</v>
      </c>
      <c r="L102" s="46"/>
      <c r="M102" s="47"/>
      <c r="N102" s="48">
        <f>IF(M102&gt;0,ROUND(L102/M102,4),0)</f>
        <v>0</v>
      </c>
      <c r="O102" s="49"/>
      <c r="P102" s="50"/>
      <c r="Q102" s="48">
        <f>ROUND(ROUND(N102,4)*(1-O102),4)</f>
        <v>0</v>
      </c>
      <c r="R102" s="48">
        <f>ROUND(ROUND(Q102,4)*(1+P102),4)</f>
        <v>0</v>
      </c>
      <c r="S102" s="48">
        <f>ROUND($I102*Q102,4)</f>
        <v>0</v>
      </c>
      <c r="T102" s="48">
        <f>ROUND($I102*R102,4)</f>
        <v>0</v>
      </c>
      <c r="U102" s="51"/>
      <c r="V102" s="51"/>
      <c r="W102" s="51"/>
      <c r="X102" s="51"/>
      <c r="Y102" s="52"/>
    </row>
    <row r="103" spans="1:25" ht="13.5" thickBot="1" x14ac:dyDescent="0.3">
      <c r="R103" s="62" t="s">
        <v>100</v>
      </c>
      <c r="S103" s="63">
        <f>SUM(S100:S102)</f>
        <v>0</v>
      </c>
      <c r="T103" s="64">
        <f>SUM(T100:T102)</f>
        <v>0</v>
      </c>
    </row>
    <row r="105" spans="1:25" ht="13.5" thickBot="1" x14ac:dyDescent="0.3"/>
    <row r="106" spans="1:25" ht="13.5" thickBot="1" x14ac:dyDescent="0.3">
      <c r="A106" s="53" t="s">
        <v>55</v>
      </c>
      <c r="B106" s="58" t="s">
        <v>254</v>
      </c>
      <c r="C106" s="19" t="s">
        <v>255</v>
      </c>
      <c r="D106" s="19"/>
      <c r="E106" s="19"/>
      <c r="F106" s="19"/>
      <c r="G106" s="19"/>
      <c r="H106" s="19" t="s">
        <v>58</v>
      </c>
      <c r="I106" s="19"/>
      <c r="J106" s="8"/>
      <c r="K106" s="7"/>
      <c r="L106" s="19" t="s">
        <v>256</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39" thickBot="1" x14ac:dyDescent="0.3">
      <c r="A108" s="75" t="s">
        <v>257</v>
      </c>
      <c r="B108" s="76">
        <v>1</v>
      </c>
      <c r="C108" s="65" t="s">
        <v>258</v>
      </c>
      <c r="D108" s="65" t="s">
        <v>259</v>
      </c>
      <c r="E108" s="65" t="s">
        <v>260</v>
      </c>
      <c r="F108" s="65" t="s">
        <v>90</v>
      </c>
      <c r="G108" s="65" t="s">
        <v>90</v>
      </c>
      <c r="H108" s="66" t="s">
        <v>91</v>
      </c>
      <c r="I108" s="67">
        <v>51000</v>
      </c>
      <c r="J108" s="77"/>
      <c r="K108" s="76">
        <v>1</v>
      </c>
      <c r="L108" s="68"/>
      <c r="M108" s="69"/>
      <c r="N108" s="70">
        <f>IF(M108&gt;0,ROUND(L108/M108,4),0)</f>
        <v>0</v>
      </c>
      <c r="O108" s="71"/>
      <c r="P108" s="72"/>
      <c r="Q108" s="70">
        <f>ROUND(ROUND(N108,4)*(1-O108),4)</f>
        <v>0</v>
      </c>
      <c r="R108" s="70">
        <f>ROUND(ROUND(Q108,4)*(1+P108),4)</f>
        <v>0</v>
      </c>
      <c r="S108" s="70">
        <f>ROUND($I108*Q108,4)</f>
        <v>0</v>
      </c>
      <c r="T108" s="70">
        <f>ROUND($I108*R108,4)</f>
        <v>0</v>
      </c>
      <c r="U108" s="73"/>
      <c r="V108" s="73"/>
      <c r="W108" s="73"/>
      <c r="X108" s="73"/>
      <c r="Y108" s="74"/>
    </row>
    <row r="109" spans="1:25" ht="13.5" thickBot="1" x14ac:dyDescent="0.3">
      <c r="R109" s="62" t="s">
        <v>100</v>
      </c>
      <c r="S109" s="63">
        <f>SUM(S108:S108)</f>
        <v>0</v>
      </c>
      <c r="T109" s="64">
        <f>SUM(T108:T108)</f>
        <v>0</v>
      </c>
    </row>
    <row r="111" spans="1:25" ht="13.5" thickBot="1" x14ac:dyDescent="0.3"/>
    <row r="112" spans="1:25" ht="13.5" thickBot="1" x14ac:dyDescent="0.3">
      <c r="A112" s="53" t="s">
        <v>55</v>
      </c>
      <c r="B112" s="58" t="s">
        <v>261</v>
      </c>
      <c r="C112" s="19" t="s">
        <v>262</v>
      </c>
      <c r="D112" s="19"/>
      <c r="E112" s="19"/>
      <c r="F112" s="19"/>
      <c r="G112" s="19"/>
      <c r="H112" s="19" t="s">
        <v>58</v>
      </c>
      <c r="I112" s="19"/>
      <c r="J112" s="8"/>
      <c r="K112" s="7"/>
      <c r="L112" s="19" t="s">
        <v>263</v>
      </c>
      <c r="M112" s="19"/>
      <c r="N112" s="19"/>
      <c r="O112" s="19"/>
      <c r="P112" s="19"/>
      <c r="Q112" s="19"/>
      <c r="R112" s="19"/>
      <c r="S112" s="19"/>
      <c r="T112" s="19"/>
      <c r="U112" s="19"/>
      <c r="V112" s="19"/>
      <c r="W112" s="19"/>
      <c r="X112" s="19"/>
      <c r="Y112" s="8"/>
    </row>
    <row r="113" spans="1:25" ht="51.75" thickBot="1" x14ac:dyDescent="0.3">
      <c r="A113" s="54" t="s">
        <v>60</v>
      </c>
      <c r="B113" s="20" t="s">
        <v>61</v>
      </c>
      <c r="C113" s="21" t="s">
        <v>62</v>
      </c>
      <c r="D113" s="21" t="s">
        <v>63</v>
      </c>
      <c r="E113" s="21" t="s">
        <v>64</v>
      </c>
      <c r="F113" s="21" t="s">
        <v>65</v>
      </c>
      <c r="G113" s="21" t="s">
        <v>66</v>
      </c>
      <c r="H113" s="21" t="s">
        <v>67</v>
      </c>
      <c r="I113" s="21" t="s">
        <v>68</v>
      </c>
      <c r="J113" s="22" t="s">
        <v>69</v>
      </c>
      <c r="K113" s="20" t="s">
        <v>70</v>
      </c>
      <c r="L113" s="21" t="s">
        <v>71</v>
      </c>
      <c r="M113" s="21" t="s">
        <v>72</v>
      </c>
      <c r="N113" s="21" t="s">
        <v>73</v>
      </c>
      <c r="O113" s="21" t="s">
        <v>74</v>
      </c>
      <c r="P113" s="21" t="s">
        <v>75</v>
      </c>
      <c r="Q113" s="21" t="s">
        <v>76</v>
      </c>
      <c r="R113" s="21" t="s">
        <v>77</v>
      </c>
      <c r="S113" s="21" t="s">
        <v>78</v>
      </c>
      <c r="T113" s="21" t="s">
        <v>79</v>
      </c>
      <c r="U113" s="21" t="s">
        <v>80</v>
      </c>
      <c r="V113" s="21" t="s">
        <v>81</v>
      </c>
      <c r="W113" s="21" t="s">
        <v>82</v>
      </c>
      <c r="X113" s="21" t="s">
        <v>83</v>
      </c>
      <c r="Y113" s="22" t="s">
        <v>84</v>
      </c>
    </row>
    <row r="114" spans="1:25" ht="25.5" x14ac:dyDescent="0.25">
      <c r="A114" s="55" t="s">
        <v>264</v>
      </c>
      <c r="B114" s="9">
        <v>1</v>
      </c>
      <c r="C114" s="23" t="s">
        <v>265</v>
      </c>
      <c r="D114" s="23" t="s">
        <v>266</v>
      </c>
      <c r="E114" s="23" t="s">
        <v>267</v>
      </c>
      <c r="F114" s="23" t="s">
        <v>90</v>
      </c>
      <c r="G114" s="23" t="s">
        <v>90</v>
      </c>
      <c r="H114" s="24" t="s">
        <v>91</v>
      </c>
      <c r="I114" s="25">
        <v>20</v>
      </c>
      <c r="J114" s="59"/>
      <c r="K114" s="9">
        <v>1</v>
      </c>
      <c r="L114" s="26"/>
      <c r="M114" s="27"/>
      <c r="N114" s="28">
        <f>IF(M114&gt;0,ROUND(L114/M114,4),0)</f>
        <v>0</v>
      </c>
      <c r="O114" s="29"/>
      <c r="P114" s="30"/>
      <c r="Q114" s="28">
        <f>ROUND(ROUND(N114,4)*(1-O114),4)</f>
        <v>0</v>
      </c>
      <c r="R114" s="28">
        <f>ROUND(ROUND(Q114,4)*(1+P114),4)</f>
        <v>0</v>
      </c>
      <c r="S114" s="28">
        <f>ROUND($I114*Q114,4)</f>
        <v>0</v>
      </c>
      <c r="T114" s="28">
        <f>ROUND($I114*R114,4)</f>
        <v>0</v>
      </c>
      <c r="U114" s="31"/>
      <c r="V114" s="31"/>
      <c r="W114" s="31"/>
      <c r="X114" s="31"/>
      <c r="Y114" s="32"/>
    </row>
    <row r="115" spans="1:25" ht="26.25" thickBot="1" x14ac:dyDescent="0.3">
      <c r="A115" s="57" t="s">
        <v>268</v>
      </c>
      <c r="B115" s="13">
        <v>2</v>
      </c>
      <c r="C115" s="43" t="s">
        <v>269</v>
      </c>
      <c r="D115" s="43" t="s">
        <v>266</v>
      </c>
      <c r="E115" s="43" t="s">
        <v>267</v>
      </c>
      <c r="F115" s="43" t="s">
        <v>90</v>
      </c>
      <c r="G115" s="43" t="s">
        <v>90</v>
      </c>
      <c r="H115" s="44" t="s">
        <v>91</v>
      </c>
      <c r="I115" s="45">
        <v>20</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100</v>
      </c>
      <c r="S116" s="63">
        <f>SUM(S114:S115)</f>
        <v>0</v>
      </c>
      <c r="T116" s="64">
        <f>SUM(T114:T115)</f>
        <v>0</v>
      </c>
    </row>
    <row r="118" spans="1:25" ht="13.5" thickBot="1" x14ac:dyDescent="0.3"/>
    <row r="119" spans="1:25" ht="13.5" thickBot="1" x14ac:dyDescent="0.3">
      <c r="A119" s="53" t="s">
        <v>55</v>
      </c>
      <c r="B119" s="58" t="s">
        <v>270</v>
      </c>
      <c r="C119" s="19" t="s">
        <v>271</v>
      </c>
      <c r="D119" s="19"/>
      <c r="E119" s="19"/>
      <c r="F119" s="19"/>
      <c r="G119" s="19"/>
      <c r="H119" s="19" t="s">
        <v>58</v>
      </c>
      <c r="I119" s="19"/>
      <c r="J119" s="8"/>
      <c r="K119" s="7"/>
      <c r="L119" s="19" t="s">
        <v>272</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ht="25.5" x14ac:dyDescent="0.25">
      <c r="A121" s="55" t="s">
        <v>273</v>
      </c>
      <c r="B121" s="9">
        <v>1</v>
      </c>
      <c r="C121" s="23" t="s">
        <v>274</v>
      </c>
      <c r="D121" s="23" t="s">
        <v>275</v>
      </c>
      <c r="E121" s="23" t="s">
        <v>276</v>
      </c>
      <c r="F121" s="23" t="s">
        <v>277</v>
      </c>
      <c r="G121" s="23" t="s">
        <v>90</v>
      </c>
      <c r="H121" s="24" t="s">
        <v>91</v>
      </c>
      <c r="I121" s="25">
        <v>80</v>
      </c>
      <c r="J121" s="59"/>
      <c r="K121" s="9">
        <v>1</v>
      </c>
      <c r="L121" s="26"/>
      <c r="M121" s="27"/>
      <c r="N121" s="28">
        <f>IF(M121&gt;0,ROUND(L121/M121,4),0)</f>
        <v>0</v>
      </c>
      <c r="O121" s="29"/>
      <c r="P121" s="30"/>
      <c r="Q121" s="28">
        <f>ROUND(ROUND(N121,4)*(1-O121),4)</f>
        <v>0</v>
      </c>
      <c r="R121" s="28">
        <f>ROUND(ROUND(Q121,4)*(1+P121),4)</f>
        <v>0</v>
      </c>
      <c r="S121" s="28">
        <f>ROUND($I121*Q121,4)</f>
        <v>0</v>
      </c>
      <c r="T121" s="28">
        <f>ROUND($I121*R121,4)</f>
        <v>0</v>
      </c>
      <c r="U121" s="31"/>
      <c r="V121" s="31"/>
      <c r="W121" s="31"/>
      <c r="X121" s="31"/>
      <c r="Y121" s="32"/>
    </row>
    <row r="122" spans="1:25" ht="25.5" x14ac:dyDescent="0.25">
      <c r="A122" s="56" t="s">
        <v>278</v>
      </c>
      <c r="B122" s="11">
        <v>2</v>
      </c>
      <c r="C122" s="33" t="s">
        <v>279</v>
      </c>
      <c r="D122" s="33" t="s">
        <v>275</v>
      </c>
      <c r="E122" s="33" t="s">
        <v>276</v>
      </c>
      <c r="F122" s="33" t="s">
        <v>277</v>
      </c>
      <c r="G122" s="33" t="s">
        <v>90</v>
      </c>
      <c r="H122" s="34" t="s">
        <v>91</v>
      </c>
      <c r="I122" s="35">
        <v>20</v>
      </c>
      <c r="J122" s="60"/>
      <c r="K122" s="11">
        <v>1</v>
      </c>
      <c r="L122" s="36"/>
      <c r="M122" s="37"/>
      <c r="N122" s="38">
        <f>IF(M122&gt;0,ROUND(L122/M122,4),0)</f>
        <v>0</v>
      </c>
      <c r="O122" s="39"/>
      <c r="P122" s="40"/>
      <c r="Q122" s="38">
        <f>ROUND(ROUND(N122,4)*(1-O122),4)</f>
        <v>0</v>
      </c>
      <c r="R122" s="38">
        <f>ROUND(ROUND(Q122,4)*(1+P122),4)</f>
        <v>0</v>
      </c>
      <c r="S122" s="38">
        <f>ROUND($I122*Q122,4)</f>
        <v>0</v>
      </c>
      <c r="T122" s="38">
        <f>ROUND($I122*R122,4)</f>
        <v>0</v>
      </c>
      <c r="U122" s="41"/>
      <c r="V122" s="41"/>
      <c r="W122" s="41"/>
      <c r="X122" s="41"/>
      <c r="Y122" s="42"/>
    </row>
    <row r="123" spans="1:25" ht="26.25" thickBot="1" x14ac:dyDescent="0.3">
      <c r="A123" s="57" t="s">
        <v>280</v>
      </c>
      <c r="B123" s="13">
        <v>3</v>
      </c>
      <c r="C123" s="43" t="s">
        <v>281</v>
      </c>
      <c r="D123" s="43" t="s">
        <v>282</v>
      </c>
      <c r="E123" s="43" t="s">
        <v>276</v>
      </c>
      <c r="F123" s="43" t="s">
        <v>277</v>
      </c>
      <c r="G123" s="43" t="s">
        <v>90</v>
      </c>
      <c r="H123" s="44" t="s">
        <v>91</v>
      </c>
      <c r="I123" s="45">
        <v>270</v>
      </c>
      <c r="J123" s="61"/>
      <c r="K123" s="13">
        <v>1</v>
      </c>
      <c r="L123" s="46"/>
      <c r="M123" s="47"/>
      <c r="N123" s="48">
        <f>IF(M123&gt;0,ROUND(L123/M123,4),0)</f>
        <v>0</v>
      </c>
      <c r="O123" s="49"/>
      <c r="P123" s="50"/>
      <c r="Q123" s="48">
        <f>ROUND(ROUND(N123,4)*(1-O123),4)</f>
        <v>0</v>
      </c>
      <c r="R123" s="48">
        <f>ROUND(ROUND(Q123,4)*(1+P123),4)</f>
        <v>0</v>
      </c>
      <c r="S123" s="48">
        <f>ROUND($I123*Q123,4)</f>
        <v>0</v>
      </c>
      <c r="T123" s="48">
        <f>ROUND($I123*R123,4)</f>
        <v>0</v>
      </c>
      <c r="U123" s="51"/>
      <c r="V123" s="51"/>
      <c r="W123" s="51"/>
      <c r="X123" s="51"/>
      <c r="Y123" s="52"/>
    </row>
    <row r="124" spans="1:25" ht="13.5" thickBot="1" x14ac:dyDescent="0.3">
      <c r="R124" s="62" t="s">
        <v>100</v>
      </c>
      <c r="S124" s="63">
        <f>SUM(S121:S123)</f>
        <v>0</v>
      </c>
      <c r="T124" s="64">
        <f>SUM(T121:T123)</f>
        <v>0</v>
      </c>
    </row>
    <row r="126" spans="1:25" ht="13.5" thickBot="1" x14ac:dyDescent="0.3"/>
    <row r="127" spans="1:25" ht="13.5" thickBot="1" x14ac:dyDescent="0.3">
      <c r="A127" s="53" t="s">
        <v>55</v>
      </c>
      <c r="B127" s="58" t="s">
        <v>283</v>
      </c>
      <c r="C127" s="19" t="s">
        <v>284</v>
      </c>
      <c r="D127" s="19"/>
      <c r="E127" s="19"/>
      <c r="F127" s="19"/>
      <c r="G127" s="19"/>
      <c r="H127" s="19" t="s">
        <v>285</v>
      </c>
      <c r="I127" s="19"/>
      <c r="J127" s="8"/>
      <c r="K127" s="7"/>
      <c r="L127" s="19" t="s">
        <v>286</v>
      </c>
      <c r="M127" s="19"/>
      <c r="N127" s="19"/>
      <c r="O127" s="19"/>
      <c r="P127" s="19"/>
      <c r="Q127" s="19"/>
      <c r="R127" s="19"/>
      <c r="S127" s="19"/>
      <c r="T127" s="19"/>
      <c r="U127" s="19"/>
      <c r="V127" s="19"/>
      <c r="W127" s="19"/>
      <c r="X127" s="19"/>
      <c r="Y127" s="8"/>
    </row>
    <row r="128" spans="1:25" ht="51.75" thickBot="1" x14ac:dyDescent="0.3">
      <c r="A128" s="54" t="s">
        <v>60</v>
      </c>
      <c r="B128" s="20" t="s">
        <v>61</v>
      </c>
      <c r="C128" s="21" t="s">
        <v>62</v>
      </c>
      <c r="D128" s="21" t="s">
        <v>63</v>
      </c>
      <c r="E128" s="21" t="s">
        <v>64</v>
      </c>
      <c r="F128" s="21" t="s">
        <v>65</v>
      </c>
      <c r="G128" s="21" t="s">
        <v>66</v>
      </c>
      <c r="H128" s="21" t="s">
        <v>67</v>
      </c>
      <c r="I128" s="21" t="s">
        <v>68</v>
      </c>
      <c r="J128" s="22" t="s">
        <v>69</v>
      </c>
      <c r="K128" s="20" t="s">
        <v>70</v>
      </c>
      <c r="L128" s="21" t="s">
        <v>71</v>
      </c>
      <c r="M128" s="21" t="s">
        <v>72</v>
      </c>
      <c r="N128" s="21" t="s">
        <v>73</v>
      </c>
      <c r="O128" s="21" t="s">
        <v>74</v>
      </c>
      <c r="P128" s="21" t="s">
        <v>75</v>
      </c>
      <c r="Q128" s="21" t="s">
        <v>76</v>
      </c>
      <c r="R128" s="21" t="s">
        <v>77</v>
      </c>
      <c r="S128" s="21" t="s">
        <v>78</v>
      </c>
      <c r="T128" s="21" t="s">
        <v>79</v>
      </c>
      <c r="U128" s="21" t="s">
        <v>80</v>
      </c>
      <c r="V128" s="21" t="s">
        <v>81</v>
      </c>
      <c r="W128" s="21" t="s">
        <v>82</v>
      </c>
      <c r="X128" s="21" t="s">
        <v>83</v>
      </c>
      <c r="Y128" s="22" t="s">
        <v>84</v>
      </c>
    </row>
    <row r="129" spans="1:25" ht="51" x14ac:dyDescent="0.25">
      <c r="A129" s="55" t="s">
        <v>287</v>
      </c>
      <c r="B129" s="9">
        <v>1</v>
      </c>
      <c r="C129" s="23" t="s">
        <v>288</v>
      </c>
      <c r="D129" s="23" t="s">
        <v>289</v>
      </c>
      <c r="E129" s="23" t="s">
        <v>290</v>
      </c>
      <c r="F129" s="23" t="s">
        <v>90</v>
      </c>
      <c r="G129" s="23" t="s">
        <v>90</v>
      </c>
      <c r="H129" s="24" t="s">
        <v>91</v>
      </c>
      <c r="I129" s="25">
        <v>140</v>
      </c>
      <c r="J129" s="59"/>
      <c r="K129" s="9">
        <v>1</v>
      </c>
      <c r="L129" s="26"/>
      <c r="M129" s="27"/>
      <c r="N129" s="28">
        <f>IF(M129&gt;0,ROUND(L129/M129,4),0)</f>
        <v>0</v>
      </c>
      <c r="O129" s="29"/>
      <c r="P129" s="30"/>
      <c r="Q129" s="28">
        <f>ROUND(ROUND(N129,4)*(1-O129),4)</f>
        <v>0</v>
      </c>
      <c r="R129" s="28">
        <f>ROUND(ROUND(Q129,4)*(1+P129),4)</f>
        <v>0</v>
      </c>
      <c r="S129" s="28">
        <f>ROUND($I129*Q129,4)</f>
        <v>0</v>
      </c>
      <c r="T129" s="28">
        <f>ROUND($I129*R129,4)</f>
        <v>0</v>
      </c>
      <c r="U129" s="31"/>
      <c r="V129" s="31"/>
      <c r="W129" s="31"/>
      <c r="X129" s="31"/>
      <c r="Y129" s="32"/>
    </row>
    <row r="130" spans="1:25" ht="165.75" x14ac:dyDescent="0.25">
      <c r="A130" s="56" t="s">
        <v>291</v>
      </c>
      <c r="B130" s="11">
        <v>2</v>
      </c>
      <c r="C130" s="33" t="s">
        <v>292</v>
      </c>
      <c r="D130" s="33" t="s">
        <v>293</v>
      </c>
      <c r="E130" s="33" t="s">
        <v>290</v>
      </c>
      <c r="F130" s="33" t="s">
        <v>294</v>
      </c>
      <c r="G130" s="33" t="s">
        <v>90</v>
      </c>
      <c r="H130" s="34" t="s">
        <v>91</v>
      </c>
      <c r="I130" s="35">
        <v>1200</v>
      </c>
      <c r="J130" s="60"/>
      <c r="K130" s="11">
        <v>1</v>
      </c>
      <c r="L130" s="36"/>
      <c r="M130" s="37"/>
      <c r="N130" s="38">
        <f>IF(M130&gt;0,ROUND(L130/M130,4),0)</f>
        <v>0</v>
      </c>
      <c r="O130" s="39"/>
      <c r="P130" s="40"/>
      <c r="Q130" s="38">
        <f>ROUND(ROUND(N130,4)*(1-O130),4)</f>
        <v>0</v>
      </c>
      <c r="R130" s="38">
        <f>ROUND(ROUND(Q130,4)*(1+P130),4)</f>
        <v>0</v>
      </c>
      <c r="S130" s="38">
        <f>ROUND($I130*Q130,4)</f>
        <v>0</v>
      </c>
      <c r="T130" s="38">
        <f>ROUND($I130*R130,4)</f>
        <v>0</v>
      </c>
      <c r="U130" s="41"/>
      <c r="V130" s="41"/>
      <c r="W130" s="41"/>
      <c r="X130" s="41"/>
      <c r="Y130" s="42"/>
    </row>
    <row r="131" spans="1:25" ht="26.25" thickBot="1" x14ac:dyDescent="0.3">
      <c r="A131" s="57" t="s">
        <v>295</v>
      </c>
      <c r="B131" s="13">
        <v>3</v>
      </c>
      <c r="C131" s="43" t="s">
        <v>296</v>
      </c>
      <c r="D131" s="43" t="s">
        <v>297</v>
      </c>
      <c r="E131" s="43" t="s">
        <v>290</v>
      </c>
      <c r="F131" s="43" t="s">
        <v>294</v>
      </c>
      <c r="G131" s="43" t="s">
        <v>90</v>
      </c>
      <c r="H131" s="44" t="s">
        <v>91</v>
      </c>
      <c r="I131" s="45">
        <v>16</v>
      </c>
      <c r="J131" s="61"/>
      <c r="K131" s="13">
        <v>1</v>
      </c>
      <c r="L131" s="46"/>
      <c r="M131" s="47"/>
      <c r="N131" s="48">
        <f>IF(M131&gt;0,ROUND(L131/M131,4),0)</f>
        <v>0</v>
      </c>
      <c r="O131" s="49"/>
      <c r="P131" s="50"/>
      <c r="Q131" s="48">
        <f>ROUND(ROUND(N131,4)*(1-O131),4)</f>
        <v>0</v>
      </c>
      <c r="R131" s="48">
        <f>ROUND(ROUND(Q131,4)*(1+P131),4)</f>
        <v>0</v>
      </c>
      <c r="S131" s="48">
        <f>ROUND($I131*Q131,4)</f>
        <v>0</v>
      </c>
      <c r="T131" s="48">
        <f>ROUND($I131*R131,4)</f>
        <v>0</v>
      </c>
      <c r="U131" s="51"/>
      <c r="V131" s="51"/>
      <c r="W131" s="51"/>
      <c r="X131" s="51"/>
      <c r="Y131" s="52"/>
    </row>
    <row r="132" spans="1:25" ht="13.5" thickBot="1" x14ac:dyDescent="0.3">
      <c r="R132" s="62" t="s">
        <v>100</v>
      </c>
      <c r="S132" s="63">
        <f>SUM(S129:S131)</f>
        <v>0</v>
      </c>
      <c r="T132" s="64">
        <f>SUM(T129:T131)</f>
        <v>0</v>
      </c>
    </row>
    <row r="134" spans="1:25" ht="13.5" thickBot="1" x14ac:dyDescent="0.3"/>
    <row r="135" spans="1:25" ht="13.5" thickBot="1" x14ac:dyDescent="0.3">
      <c r="A135" s="53" t="s">
        <v>55</v>
      </c>
      <c r="B135" s="58" t="s">
        <v>298</v>
      </c>
      <c r="C135" s="19" t="s">
        <v>299</v>
      </c>
      <c r="D135" s="19"/>
      <c r="E135" s="19"/>
      <c r="F135" s="19"/>
      <c r="G135" s="19"/>
      <c r="H135" s="19" t="s">
        <v>58</v>
      </c>
      <c r="I135" s="19"/>
      <c r="J135" s="8"/>
      <c r="K135" s="7"/>
      <c r="L135" s="19" t="s">
        <v>300</v>
      </c>
      <c r="M135" s="19"/>
      <c r="N135" s="19"/>
      <c r="O135" s="19"/>
      <c r="P135" s="19"/>
      <c r="Q135" s="19"/>
      <c r="R135" s="19"/>
      <c r="S135" s="19"/>
      <c r="T135" s="19"/>
      <c r="U135" s="19"/>
      <c r="V135" s="19"/>
      <c r="W135" s="19"/>
      <c r="X135" s="19"/>
      <c r="Y135" s="8"/>
    </row>
    <row r="136" spans="1:25" ht="51.75" thickBot="1" x14ac:dyDescent="0.3">
      <c r="A136" s="54" t="s">
        <v>60</v>
      </c>
      <c r="B136" s="20" t="s">
        <v>61</v>
      </c>
      <c r="C136" s="21" t="s">
        <v>62</v>
      </c>
      <c r="D136" s="21" t="s">
        <v>63</v>
      </c>
      <c r="E136" s="21" t="s">
        <v>64</v>
      </c>
      <c r="F136" s="21" t="s">
        <v>65</v>
      </c>
      <c r="G136" s="21" t="s">
        <v>66</v>
      </c>
      <c r="H136" s="21" t="s">
        <v>67</v>
      </c>
      <c r="I136" s="21" t="s">
        <v>68</v>
      </c>
      <c r="J136" s="22" t="s">
        <v>69</v>
      </c>
      <c r="K136" s="20" t="s">
        <v>70</v>
      </c>
      <c r="L136" s="21" t="s">
        <v>71</v>
      </c>
      <c r="M136" s="21" t="s">
        <v>72</v>
      </c>
      <c r="N136" s="21" t="s">
        <v>73</v>
      </c>
      <c r="O136" s="21" t="s">
        <v>74</v>
      </c>
      <c r="P136" s="21" t="s">
        <v>75</v>
      </c>
      <c r="Q136" s="21" t="s">
        <v>76</v>
      </c>
      <c r="R136" s="21" t="s">
        <v>77</v>
      </c>
      <c r="S136" s="21" t="s">
        <v>78</v>
      </c>
      <c r="T136" s="21" t="s">
        <v>79</v>
      </c>
      <c r="U136" s="21" t="s">
        <v>80</v>
      </c>
      <c r="V136" s="21" t="s">
        <v>81</v>
      </c>
      <c r="W136" s="21" t="s">
        <v>82</v>
      </c>
      <c r="X136" s="21" t="s">
        <v>83</v>
      </c>
      <c r="Y136" s="22" t="s">
        <v>84</v>
      </c>
    </row>
    <row r="137" spans="1:25" ht="26.25" thickBot="1" x14ac:dyDescent="0.3">
      <c r="A137" s="75" t="s">
        <v>301</v>
      </c>
      <c r="B137" s="76">
        <v>1</v>
      </c>
      <c r="C137" s="65" t="s">
        <v>302</v>
      </c>
      <c r="D137" s="65" t="s">
        <v>303</v>
      </c>
      <c r="E137" s="65" t="s">
        <v>304</v>
      </c>
      <c r="F137" s="65" t="s">
        <v>305</v>
      </c>
      <c r="G137" s="65" t="s">
        <v>90</v>
      </c>
      <c r="H137" s="66" t="s">
        <v>91</v>
      </c>
      <c r="I137" s="67">
        <v>1000</v>
      </c>
      <c r="J137" s="77"/>
      <c r="K137" s="76">
        <v>1</v>
      </c>
      <c r="L137" s="68"/>
      <c r="M137" s="69"/>
      <c r="N137" s="70">
        <f>IF(M137&gt;0,ROUND(L137/M137,4),0)</f>
        <v>0</v>
      </c>
      <c r="O137" s="71"/>
      <c r="P137" s="72"/>
      <c r="Q137" s="70">
        <f>ROUND(ROUND(N137,4)*(1-O137),4)</f>
        <v>0</v>
      </c>
      <c r="R137" s="70">
        <f>ROUND(ROUND(Q137,4)*(1+P137),4)</f>
        <v>0</v>
      </c>
      <c r="S137" s="70">
        <f>ROUND($I137*Q137,4)</f>
        <v>0</v>
      </c>
      <c r="T137" s="70">
        <f>ROUND($I137*R137,4)</f>
        <v>0</v>
      </c>
      <c r="U137" s="73"/>
      <c r="V137" s="73"/>
      <c r="W137" s="73"/>
      <c r="X137" s="73"/>
      <c r="Y137" s="74"/>
    </row>
    <row r="138" spans="1:25" ht="13.5" thickBot="1" x14ac:dyDescent="0.3">
      <c r="R138" s="62" t="s">
        <v>100</v>
      </c>
      <c r="S138" s="63">
        <f>SUM(S137:S137)</f>
        <v>0</v>
      </c>
      <c r="T138" s="64">
        <f>SUM(T137:T137)</f>
        <v>0</v>
      </c>
    </row>
    <row r="140" spans="1:25" ht="13.5" thickBot="1" x14ac:dyDescent="0.3"/>
    <row r="141" spans="1:25" ht="13.5" thickBot="1" x14ac:dyDescent="0.3">
      <c r="A141" s="53" t="s">
        <v>55</v>
      </c>
      <c r="B141" s="58" t="s">
        <v>306</v>
      </c>
      <c r="C141" s="19" t="s">
        <v>307</v>
      </c>
      <c r="D141" s="19"/>
      <c r="E141" s="19"/>
      <c r="F141" s="19"/>
      <c r="G141" s="19"/>
      <c r="H141" s="19" t="s">
        <v>58</v>
      </c>
      <c r="I141" s="19"/>
      <c r="J141" s="8"/>
      <c r="K141" s="7"/>
      <c r="L141" s="19" t="s">
        <v>308</v>
      </c>
      <c r="M141" s="19"/>
      <c r="N141" s="19"/>
      <c r="O141" s="19"/>
      <c r="P141" s="19"/>
      <c r="Q141" s="19"/>
      <c r="R141" s="19"/>
      <c r="S141" s="19"/>
      <c r="T141" s="19"/>
      <c r="U141" s="19"/>
      <c r="V141" s="19"/>
      <c r="W141" s="19"/>
      <c r="X141" s="19"/>
      <c r="Y141" s="8"/>
    </row>
    <row r="142" spans="1:25" ht="51.75" thickBot="1" x14ac:dyDescent="0.3">
      <c r="A142" s="54" t="s">
        <v>60</v>
      </c>
      <c r="B142" s="20" t="s">
        <v>61</v>
      </c>
      <c r="C142" s="21" t="s">
        <v>62</v>
      </c>
      <c r="D142" s="21" t="s">
        <v>63</v>
      </c>
      <c r="E142" s="21" t="s">
        <v>64</v>
      </c>
      <c r="F142" s="21" t="s">
        <v>65</v>
      </c>
      <c r="G142" s="21" t="s">
        <v>66</v>
      </c>
      <c r="H142" s="21" t="s">
        <v>67</v>
      </c>
      <c r="I142" s="21" t="s">
        <v>68</v>
      </c>
      <c r="J142" s="22" t="s">
        <v>69</v>
      </c>
      <c r="K142" s="20" t="s">
        <v>70</v>
      </c>
      <c r="L142" s="21" t="s">
        <v>71</v>
      </c>
      <c r="M142" s="21" t="s">
        <v>72</v>
      </c>
      <c r="N142" s="21" t="s">
        <v>73</v>
      </c>
      <c r="O142" s="21" t="s">
        <v>74</v>
      </c>
      <c r="P142" s="21" t="s">
        <v>75</v>
      </c>
      <c r="Q142" s="21" t="s">
        <v>76</v>
      </c>
      <c r="R142" s="21" t="s">
        <v>77</v>
      </c>
      <c r="S142" s="21" t="s">
        <v>78</v>
      </c>
      <c r="T142" s="21" t="s">
        <v>79</v>
      </c>
      <c r="U142" s="21" t="s">
        <v>80</v>
      </c>
      <c r="V142" s="21" t="s">
        <v>81</v>
      </c>
      <c r="W142" s="21" t="s">
        <v>82</v>
      </c>
      <c r="X142" s="21" t="s">
        <v>83</v>
      </c>
      <c r="Y142" s="22" t="s">
        <v>84</v>
      </c>
    </row>
    <row r="143" spans="1:25" ht="64.5" thickBot="1" x14ac:dyDescent="0.3">
      <c r="A143" s="75" t="s">
        <v>309</v>
      </c>
      <c r="B143" s="76">
        <v>1</v>
      </c>
      <c r="C143" s="65" t="s">
        <v>308</v>
      </c>
      <c r="D143" s="65" t="s">
        <v>310</v>
      </c>
      <c r="E143" s="65" t="s">
        <v>311</v>
      </c>
      <c r="F143" s="65" t="s">
        <v>312</v>
      </c>
      <c r="G143" s="65" t="s">
        <v>90</v>
      </c>
      <c r="H143" s="66" t="s">
        <v>91</v>
      </c>
      <c r="I143" s="67">
        <v>2085</v>
      </c>
      <c r="J143" s="77"/>
      <c r="K143" s="76">
        <v>1</v>
      </c>
      <c r="L143" s="68"/>
      <c r="M143" s="69"/>
      <c r="N143" s="70">
        <f>IF(M143&gt;0,ROUND(L143/M143,4),0)</f>
        <v>0</v>
      </c>
      <c r="O143" s="71"/>
      <c r="P143" s="72"/>
      <c r="Q143" s="70">
        <f>ROUND(ROUND(N143,4)*(1-O143),4)</f>
        <v>0</v>
      </c>
      <c r="R143" s="70">
        <f>ROUND(ROUND(Q143,4)*(1+P143),4)</f>
        <v>0</v>
      </c>
      <c r="S143" s="70">
        <f>ROUND($I143*Q143,4)</f>
        <v>0</v>
      </c>
      <c r="T143" s="70">
        <f>ROUND($I143*R143,4)</f>
        <v>0</v>
      </c>
      <c r="U143" s="73"/>
      <c r="V143" s="73"/>
      <c r="W143" s="73"/>
      <c r="X143" s="73"/>
      <c r="Y143" s="74"/>
    </row>
    <row r="144" spans="1:25" ht="13.5" thickBot="1" x14ac:dyDescent="0.3">
      <c r="R144" s="62" t="s">
        <v>100</v>
      </c>
      <c r="S144" s="63">
        <f>SUM(S143:S143)</f>
        <v>0</v>
      </c>
      <c r="T144" s="64">
        <f>SUM(T143:T143)</f>
        <v>0</v>
      </c>
    </row>
    <row r="146" spans="1:25" ht="13.5" thickBot="1" x14ac:dyDescent="0.3"/>
    <row r="147" spans="1:25" ht="13.5" thickBot="1" x14ac:dyDescent="0.3">
      <c r="A147" s="53" t="s">
        <v>55</v>
      </c>
      <c r="B147" s="58" t="s">
        <v>313</v>
      </c>
      <c r="C147" s="19" t="s">
        <v>314</v>
      </c>
      <c r="D147" s="19"/>
      <c r="E147" s="19"/>
      <c r="F147" s="19"/>
      <c r="G147" s="19"/>
      <c r="H147" s="19" t="s">
        <v>58</v>
      </c>
      <c r="I147" s="19"/>
      <c r="J147" s="8"/>
      <c r="K147" s="7"/>
      <c r="L147" s="19" t="s">
        <v>315</v>
      </c>
      <c r="M147" s="19"/>
      <c r="N147" s="19"/>
      <c r="O147" s="19"/>
      <c r="P147" s="19"/>
      <c r="Q147" s="19"/>
      <c r="R147" s="19"/>
      <c r="S147" s="19"/>
      <c r="T147" s="19"/>
      <c r="U147" s="19"/>
      <c r="V147" s="19"/>
      <c r="W147" s="19"/>
      <c r="X147" s="19"/>
      <c r="Y147" s="8"/>
    </row>
    <row r="148" spans="1:25" ht="51.75" thickBot="1" x14ac:dyDescent="0.3">
      <c r="A148" s="54" t="s">
        <v>60</v>
      </c>
      <c r="B148" s="20" t="s">
        <v>61</v>
      </c>
      <c r="C148" s="21" t="s">
        <v>62</v>
      </c>
      <c r="D148" s="21" t="s">
        <v>63</v>
      </c>
      <c r="E148" s="21" t="s">
        <v>64</v>
      </c>
      <c r="F148" s="21" t="s">
        <v>65</v>
      </c>
      <c r="G148" s="21" t="s">
        <v>66</v>
      </c>
      <c r="H148" s="21" t="s">
        <v>67</v>
      </c>
      <c r="I148" s="21" t="s">
        <v>68</v>
      </c>
      <c r="J148" s="22" t="s">
        <v>69</v>
      </c>
      <c r="K148" s="20" t="s">
        <v>70</v>
      </c>
      <c r="L148" s="21" t="s">
        <v>71</v>
      </c>
      <c r="M148" s="21" t="s">
        <v>72</v>
      </c>
      <c r="N148" s="21" t="s">
        <v>73</v>
      </c>
      <c r="O148" s="21" t="s">
        <v>74</v>
      </c>
      <c r="P148" s="21" t="s">
        <v>75</v>
      </c>
      <c r="Q148" s="21" t="s">
        <v>76</v>
      </c>
      <c r="R148" s="21" t="s">
        <v>77</v>
      </c>
      <c r="S148" s="21" t="s">
        <v>78</v>
      </c>
      <c r="T148" s="21" t="s">
        <v>79</v>
      </c>
      <c r="U148" s="21" t="s">
        <v>80</v>
      </c>
      <c r="V148" s="21" t="s">
        <v>81</v>
      </c>
      <c r="W148" s="21" t="s">
        <v>82</v>
      </c>
      <c r="X148" s="21" t="s">
        <v>83</v>
      </c>
      <c r="Y148" s="22" t="s">
        <v>84</v>
      </c>
    </row>
    <row r="149" spans="1:25" ht="25.5" x14ac:dyDescent="0.25">
      <c r="A149" s="55" t="s">
        <v>316</v>
      </c>
      <c r="B149" s="9">
        <v>1</v>
      </c>
      <c r="C149" s="23" t="s">
        <v>317</v>
      </c>
      <c r="D149" s="23" t="s">
        <v>318</v>
      </c>
      <c r="E149" s="23" t="s">
        <v>319</v>
      </c>
      <c r="F149" s="23" t="s">
        <v>320</v>
      </c>
      <c r="G149" s="23" t="s">
        <v>90</v>
      </c>
      <c r="H149" s="24" t="s">
        <v>91</v>
      </c>
      <c r="I149" s="25">
        <v>130</v>
      </c>
      <c r="J149" s="59"/>
      <c r="K149" s="9">
        <v>1</v>
      </c>
      <c r="L149" s="26"/>
      <c r="M149" s="27"/>
      <c r="N149" s="28">
        <f>IF(M149&gt;0,ROUND(L149/M149,4),0)</f>
        <v>0</v>
      </c>
      <c r="O149" s="29"/>
      <c r="P149" s="30"/>
      <c r="Q149" s="28">
        <f>ROUND(ROUND(N149,4)*(1-O149),4)</f>
        <v>0</v>
      </c>
      <c r="R149" s="28">
        <f>ROUND(ROUND(Q149,4)*(1+P149),4)</f>
        <v>0</v>
      </c>
      <c r="S149" s="28">
        <f>ROUND($I149*Q149,4)</f>
        <v>0</v>
      </c>
      <c r="T149" s="28">
        <f>ROUND($I149*R149,4)</f>
        <v>0</v>
      </c>
      <c r="U149" s="31"/>
      <c r="V149" s="31"/>
      <c r="W149" s="31"/>
      <c r="X149" s="31"/>
      <c r="Y149" s="32"/>
    </row>
    <row r="150" spans="1:25" ht="26.25" thickBot="1" x14ac:dyDescent="0.3">
      <c r="A150" s="57" t="s">
        <v>321</v>
      </c>
      <c r="B150" s="13">
        <v>2</v>
      </c>
      <c r="C150" s="43" t="s">
        <v>322</v>
      </c>
      <c r="D150" s="43" t="s">
        <v>323</v>
      </c>
      <c r="E150" s="43" t="s">
        <v>324</v>
      </c>
      <c r="F150" s="43" t="s">
        <v>325</v>
      </c>
      <c r="G150" s="43" t="s">
        <v>90</v>
      </c>
      <c r="H150" s="44" t="s">
        <v>91</v>
      </c>
      <c r="I150" s="45">
        <v>5</v>
      </c>
      <c r="J150" s="61"/>
      <c r="K150" s="13">
        <v>1</v>
      </c>
      <c r="L150" s="46"/>
      <c r="M150" s="47"/>
      <c r="N150" s="48">
        <f>IF(M150&gt;0,ROUND(L150/M150,4),0)</f>
        <v>0</v>
      </c>
      <c r="O150" s="49"/>
      <c r="P150" s="50"/>
      <c r="Q150" s="48">
        <f>ROUND(ROUND(N150,4)*(1-O150),4)</f>
        <v>0</v>
      </c>
      <c r="R150" s="48">
        <f>ROUND(ROUND(Q150,4)*(1+P150),4)</f>
        <v>0</v>
      </c>
      <c r="S150" s="48">
        <f>ROUND($I150*Q150,4)</f>
        <v>0</v>
      </c>
      <c r="T150" s="48">
        <f>ROUND($I150*R150,4)</f>
        <v>0</v>
      </c>
      <c r="U150" s="51"/>
      <c r="V150" s="51"/>
      <c r="W150" s="51"/>
      <c r="X150" s="51"/>
      <c r="Y150" s="52"/>
    </row>
    <row r="151" spans="1:25" ht="13.5" thickBot="1" x14ac:dyDescent="0.3">
      <c r="R151" s="62" t="s">
        <v>100</v>
      </c>
      <c r="S151" s="63">
        <f>SUM(S149:S150)</f>
        <v>0</v>
      </c>
      <c r="T151" s="64">
        <f>SUM(T149:T150)</f>
        <v>0</v>
      </c>
    </row>
    <row r="153" spans="1:25" ht="13.5" thickBot="1" x14ac:dyDescent="0.3"/>
    <row r="154" spans="1:25" ht="13.5" thickBot="1" x14ac:dyDescent="0.3">
      <c r="A154" s="53" t="s">
        <v>55</v>
      </c>
      <c r="B154" s="58" t="s">
        <v>326</v>
      </c>
      <c r="C154" s="19" t="s">
        <v>327</v>
      </c>
      <c r="D154" s="19"/>
      <c r="E154" s="19"/>
      <c r="F154" s="19"/>
      <c r="G154" s="19"/>
      <c r="H154" s="19" t="s">
        <v>58</v>
      </c>
      <c r="I154" s="19"/>
      <c r="J154" s="8"/>
      <c r="K154" s="7"/>
      <c r="L154" s="19" t="s">
        <v>328</v>
      </c>
      <c r="M154" s="19"/>
      <c r="N154" s="19"/>
      <c r="O154" s="19"/>
      <c r="P154" s="19"/>
      <c r="Q154" s="19"/>
      <c r="R154" s="19"/>
      <c r="S154" s="19"/>
      <c r="T154" s="19"/>
      <c r="U154" s="19"/>
      <c r="V154" s="19"/>
      <c r="W154" s="19"/>
      <c r="X154" s="19"/>
      <c r="Y154" s="8"/>
    </row>
    <row r="155" spans="1:25" ht="51.75" thickBot="1" x14ac:dyDescent="0.3">
      <c r="A155" s="54" t="s">
        <v>60</v>
      </c>
      <c r="B155" s="20" t="s">
        <v>61</v>
      </c>
      <c r="C155" s="21" t="s">
        <v>62</v>
      </c>
      <c r="D155" s="21" t="s">
        <v>63</v>
      </c>
      <c r="E155" s="21" t="s">
        <v>64</v>
      </c>
      <c r="F155" s="21" t="s">
        <v>65</v>
      </c>
      <c r="G155" s="21" t="s">
        <v>66</v>
      </c>
      <c r="H155" s="21" t="s">
        <v>67</v>
      </c>
      <c r="I155" s="21" t="s">
        <v>68</v>
      </c>
      <c r="J155" s="22" t="s">
        <v>69</v>
      </c>
      <c r="K155" s="20" t="s">
        <v>70</v>
      </c>
      <c r="L155" s="21" t="s">
        <v>71</v>
      </c>
      <c r="M155" s="21" t="s">
        <v>72</v>
      </c>
      <c r="N155" s="21" t="s">
        <v>73</v>
      </c>
      <c r="O155" s="21" t="s">
        <v>74</v>
      </c>
      <c r="P155" s="21" t="s">
        <v>75</v>
      </c>
      <c r="Q155" s="21" t="s">
        <v>76</v>
      </c>
      <c r="R155" s="21" t="s">
        <v>77</v>
      </c>
      <c r="S155" s="21" t="s">
        <v>78</v>
      </c>
      <c r="T155" s="21" t="s">
        <v>79</v>
      </c>
      <c r="U155" s="21" t="s">
        <v>80</v>
      </c>
      <c r="V155" s="21" t="s">
        <v>81</v>
      </c>
      <c r="W155" s="21" t="s">
        <v>82</v>
      </c>
      <c r="X155" s="21" t="s">
        <v>83</v>
      </c>
      <c r="Y155" s="22" t="s">
        <v>84</v>
      </c>
    </row>
    <row r="156" spans="1:25" ht="39" thickBot="1" x14ac:dyDescent="0.3">
      <c r="A156" s="75" t="s">
        <v>329</v>
      </c>
      <c r="B156" s="76">
        <v>1</v>
      </c>
      <c r="C156" s="65" t="s">
        <v>330</v>
      </c>
      <c r="D156" s="65" t="s">
        <v>331</v>
      </c>
      <c r="E156" s="65" t="s">
        <v>332</v>
      </c>
      <c r="F156" s="65" t="s">
        <v>90</v>
      </c>
      <c r="G156" s="65" t="s">
        <v>90</v>
      </c>
      <c r="H156" s="66" t="s">
        <v>91</v>
      </c>
      <c r="I156" s="67">
        <v>2000</v>
      </c>
      <c r="J156" s="77"/>
      <c r="K156" s="76">
        <v>1</v>
      </c>
      <c r="L156" s="68"/>
      <c r="M156" s="69"/>
      <c r="N156" s="70">
        <f>IF(M156&gt;0,ROUND(L156/M156,4),0)</f>
        <v>0</v>
      </c>
      <c r="O156" s="71"/>
      <c r="P156" s="72"/>
      <c r="Q156" s="70">
        <f>ROUND(ROUND(N156,4)*(1-O156),4)</f>
        <v>0</v>
      </c>
      <c r="R156" s="70">
        <f>ROUND(ROUND(Q156,4)*(1+P156),4)</f>
        <v>0</v>
      </c>
      <c r="S156" s="70">
        <f>ROUND($I156*Q156,4)</f>
        <v>0</v>
      </c>
      <c r="T156" s="70">
        <f>ROUND($I156*R156,4)</f>
        <v>0</v>
      </c>
      <c r="U156" s="73"/>
      <c r="V156" s="73"/>
      <c r="W156" s="73"/>
      <c r="X156" s="73"/>
      <c r="Y156" s="74"/>
    </row>
    <row r="157" spans="1:25" ht="13.5" thickBot="1" x14ac:dyDescent="0.3">
      <c r="R157" s="62" t="s">
        <v>100</v>
      </c>
      <c r="S157" s="63">
        <f>SUM(S156:S156)</f>
        <v>0</v>
      </c>
      <c r="T157" s="64">
        <f>SUM(T156:T156)</f>
        <v>0</v>
      </c>
    </row>
    <row r="159" spans="1:25" ht="13.5" thickBot="1" x14ac:dyDescent="0.3"/>
    <row r="160" spans="1:25" ht="13.5" thickBot="1" x14ac:dyDescent="0.3">
      <c r="A160" s="53" t="s">
        <v>55</v>
      </c>
      <c r="B160" s="58" t="s">
        <v>333</v>
      </c>
      <c r="C160" s="19" t="s">
        <v>334</v>
      </c>
      <c r="D160" s="19"/>
      <c r="E160" s="19"/>
      <c r="F160" s="19"/>
      <c r="G160" s="19"/>
      <c r="H160" s="19" t="s">
        <v>58</v>
      </c>
      <c r="I160" s="19"/>
      <c r="J160" s="8"/>
      <c r="K160" s="7"/>
      <c r="L160" s="19" t="s">
        <v>335</v>
      </c>
      <c r="M160" s="19"/>
      <c r="N160" s="19"/>
      <c r="O160" s="19"/>
      <c r="P160" s="19"/>
      <c r="Q160" s="19"/>
      <c r="R160" s="19"/>
      <c r="S160" s="19"/>
      <c r="T160" s="19"/>
      <c r="U160" s="19"/>
      <c r="V160" s="19"/>
      <c r="W160" s="19"/>
      <c r="X160" s="19"/>
      <c r="Y160" s="8"/>
    </row>
    <row r="161" spans="1:25" ht="51.75" thickBot="1" x14ac:dyDescent="0.3">
      <c r="A161" s="54" t="s">
        <v>60</v>
      </c>
      <c r="B161" s="20" t="s">
        <v>61</v>
      </c>
      <c r="C161" s="21" t="s">
        <v>62</v>
      </c>
      <c r="D161" s="21" t="s">
        <v>63</v>
      </c>
      <c r="E161" s="21" t="s">
        <v>64</v>
      </c>
      <c r="F161" s="21" t="s">
        <v>65</v>
      </c>
      <c r="G161" s="21" t="s">
        <v>66</v>
      </c>
      <c r="H161" s="21" t="s">
        <v>67</v>
      </c>
      <c r="I161" s="21" t="s">
        <v>68</v>
      </c>
      <c r="J161" s="22" t="s">
        <v>69</v>
      </c>
      <c r="K161" s="20" t="s">
        <v>70</v>
      </c>
      <c r="L161" s="21" t="s">
        <v>71</v>
      </c>
      <c r="M161" s="21" t="s">
        <v>72</v>
      </c>
      <c r="N161" s="21" t="s">
        <v>73</v>
      </c>
      <c r="O161" s="21" t="s">
        <v>74</v>
      </c>
      <c r="P161" s="21" t="s">
        <v>75</v>
      </c>
      <c r="Q161" s="21" t="s">
        <v>76</v>
      </c>
      <c r="R161" s="21" t="s">
        <v>77</v>
      </c>
      <c r="S161" s="21" t="s">
        <v>78</v>
      </c>
      <c r="T161" s="21" t="s">
        <v>79</v>
      </c>
      <c r="U161" s="21" t="s">
        <v>80</v>
      </c>
      <c r="V161" s="21" t="s">
        <v>81</v>
      </c>
      <c r="W161" s="21" t="s">
        <v>82</v>
      </c>
      <c r="X161" s="21" t="s">
        <v>83</v>
      </c>
      <c r="Y161" s="22" t="s">
        <v>84</v>
      </c>
    </row>
    <row r="162" spans="1:25" ht="26.25" thickBot="1" x14ac:dyDescent="0.3">
      <c r="A162" s="75" t="s">
        <v>336</v>
      </c>
      <c r="B162" s="76">
        <v>1</v>
      </c>
      <c r="C162" s="65" t="s">
        <v>337</v>
      </c>
      <c r="D162" s="65" t="s">
        <v>338</v>
      </c>
      <c r="E162" s="65" t="s">
        <v>339</v>
      </c>
      <c r="F162" s="65" t="s">
        <v>90</v>
      </c>
      <c r="G162" s="65" t="s">
        <v>90</v>
      </c>
      <c r="H162" s="66" t="s">
        <v>91</v>
      </c>
      <c r="I162" s="67">
        <v>4764</v>
      </c>
      <c r="J162" s="77"/>
      <c r="K162" s="76">
        <v>1</v>
      </c>
      <c r="L162" s="68"/>
      <c r="M162" s="69"/>
      <c r="N162" s="70">
        <f>IF(M162&gt;0,ROUND(L162/M162,4),0)</f>
        <v>0</v>
      </c>
      <c r="O162" s="71"/>
      <c r="P162" s="72"/>
      <c r="Q162" s="70">
        <f>ROUND(ROUND(N162,4)*(1-O162),4)</f>
        <v>0</v>
      </c>
      <c r="R162" s="70">
        <f>ROUND(ROUND(Q162,4)*(1+P162),4)</f>
        <v>0</v>
      </c>
      <c r="S162" s="70">
        <f>ROUND($I162*Q162,4)</f>
        <v>0</v>
      </c>
      <c r="T162" s="70">
        <f>ROUND($I162*R162,4)</f>
        <v>0</v>
      </c>
      <c r="U162" s="73"/>
      <c r="V162" s="73"/>
      <c r="W162" s="73"/>
      <c r="X162" s="73"/>
      <c r="Y162" s="74"/>
    </row>
    <row r="163" spans="1:25" ht="13.5" thickBot="1" x14ac:dyDescent="0.3">
      <c r="R163" s="62" t="s">
        <v>100</v>
      </c>
      <c r="S163" s="63">
        <f>SUM(S162:S162)</f>
        <v>0</v>
      </c>
      <c r="T163" s="64">
        <f>SUM(T162:T162)</f>
        <v>0</v>
      </c>
    </row>
    <row r="165" spans="1:25" ht="13.5" thickBot="1" x14ac:dyDescent="0.3"/>
    <row r="166" spans="1:25" ht="13.5" thickBot="1" x14ac:dyDescent="0.3">
      <c r="A166" s="53" t="s">
        <v>55</v>
      </c>
      <c r="B166" s="58" t="s">
        <v>340</v>
      </c>
      <c r="C166" s="19" t="s">
        <v>341</v>
      </c>
      <c r="D166" s="19"/>
      <c r="E166" s="19"/>
      <c r="F166" s="19"/>
      <c r="G166" s="19"/>
      <c r="H166" s="19" t="s">
        <v>58</v>
      </c>
      <c r="I166" s="19"/>
      <c r="J166" s="8"/>
      <c r="K166" s="7"/>
      <c r="L166" s="19" t="s">
        <v>342</v>
      </c>
      <c r="M166" s="19"/>
      <c r="N166" s="19"/>
      <c r="O166" s="19"/>
      <c r="P166" s="19"/>
      <c r="Q166" s="19"/>
      <c r="R166" s="19"/>
      <c r="S166" s="19"/>
      <c r="T166" s="19"/>
      <c r="U166" s="19"/>
      <c r="V166" s="19"/>
      <c r="W166" s="19"/>
      <c r="X166" s="19"/>
      <c r="Y166" s="8"/>
    </row>
    <row r="167" spans="1:25" ht="51.75" thickBot="1" x14ac:dyDescent="0.3">
      <c r="A167" s="54" t="s">
        <v>60</v>
      </c>
      <c r="B167" s="20" t="s">
        <v>61</v>
      </c>
      <c r="C167" s="21" t="s">
        <v>62</v>
      </c>
      <c r="D167" s="21" t="s">
        <v>63</v>
      </c>
      <c r="E167" s="21" t="s">
        <v>64</v>
      </c>
      <c r="F167" s="21" t="s">
        <v>65</v>
      </c>
      <c r="G167" s="21" t="s">
        <v>66</v>
      </c>
      <c r="H167" s="21" t="s">
        <v>67</v>
      </c>
      <c r="I167" s="21" t="s">
        <v>68</v>
      </c>
      <c r="J167" s="22" t="s">
        <v>69</v>
      </c>
      <c r="K167" s="20" t="s">
        <v>70</v>
      </c>
      <c r="L167" s="21" t="s">
        <v>71</v>
      </c>
      <c r="M167" s="21" t="s">
        <v>72</v>
      </c>
      <c r="N167" s="21" t="s">
        <v>73</v>
      </c>
      <c r="O167" s="21" t="s">
        <v>74</v>
      </c>
      <c r="P167" s="21" t="s">
        <v>75</v>
      </c>
      <c r="Q167" s="21" t="s">
        <v>76</v>
      </c>
      <c r="R167" s="21" t="s">
        <v>77</v>
      </c>
      <c r="S167" s="21" t="s">
        <v>78</v>
      </c>
      <c r="T167" s="21" t="s">
        <v>79</v>
      </c>
      <c r="U167" s="21" t="s">
        <v>80</v>
      </c>
      <c r="V167" s="21" t="s">
        <v>81</v>
      </c>
      <c r="W167" s="21" t="s">
        <v>82</v>
      </c>
      <c r="X167" s="21" t="s">
        <v>83</v>
      </c>
      <c r="Y167" s="22" t="s">
        <v>84</v>
      </c>
    </row>
    <row r="168" spans="1:25" ht="63.75" x14ac:dyDescent="0.25">
      <c r="A168" s="55" t="s">
        <v>343</v>
      </c>
      <c r="B168" s="9">
        <v>1</v>
      </c>
      <c r="C168" s="23" t="s">
        <v>344</v>
      </c>
      <c r="D168" s="23" t="s">
        <v>345</v>
      </c>
      <c r="E168" s="23" t="s">
        <v>346</v>
      </c>
      <c r="F168" s="23" t="s">
        <v>347</v>
      </c>
      <c r="G168" s="23" t="s">
        <v>90</v>
      </c>
      <c r="H168" s="24" t="s">
        <v>91</v>
      </c>
      <c r="I168" s="25">
        <v>496</v>
      </c>
      <c r="J168" s="59"/>
      <c r="K168" s="9">
        <v>1</v>
      </c>
      <c r="L168" s="26"/>
      <c r="M168" s="27"/>
      <c r="N168" s="28">
        <f>IF(M168&gt;0,ROUND(L168/M168,4),0)</f>
        <v>0</v>
      </c>
      <c r="O168" s="29"/>
      <c r="P168" s="30"/>
      <c r="Q168" s="28">
        <f>ROUND(ROUND(N168,4)*(1-O168),4)</f>
        <v>0</v>
      </c>
      <c r="R168" s="28">
        <f>ROUND(ROUND(Q168,4)*(1+P168),4)</f>
        <v>0</v>
      </c>
      <c r="S168" s="28">
        <f>ROUND($I168*Q168,4)</f>
        <v>0</v>
      </c>
      <c r="T168" s="28">
        <f>ROUND($I168*R168,4)</f>
        <v>0</v>
      </c>
      <c r="U168" s="31"/>
      <c r="V168" s="31"/>
      <c r="W168" s="31"/>
      <c r="X168" s="31"/>
      <c r="Y168" s="32"/>
    </row>
    <row r="169" spans="1:25" ht="64.5" thickBot="1" x14ac:dyDescent="0.3">
      <c r="A169" s="57" t="s">
        <v>90</v>
      </c>
      <c r="B169" s="13">
        <v>2</v>
      </c>
      <c r="C169" s="43" t="s">
        <v>348</v>
      </c>
      <c r="D169" s="43" t="s">
        <v>345</v>
      </c>
      <c r="E169" s="43" t="s">
        <v>346</v>
      </c>
      <c r="F169" s="43" t="s">
        <v>347</v>
      </c>
      <c r="G169" s="43" t="s">
        <v>90</v>
      </c>
      <c r="H169" s="44" t="s">
        <v>91</v>
      </c>
      <c r="I169" s="45">
        <v>20</v>
      </c>
      <c r="J169" s="61"/>
      <c r="K169" s="13">
        <v>1</v>
      </c>
      <c r="L169" s="46"/>
      <c r="M169" s="47"/>
      <c r="N169" s="48">
        <f>IF(M169&gt;0,ROUND(L169/M169,4),0)</f>
        <v>0</v>
      </c>
      <c r="O169" s="49"/>
      <c r="P169" s="50"/>
      <c r="Q169" s="48">
        <f>ROUND(ROUND(N169,4)*(1-O169),4)</f>
        <v>0</v>
      </c>
      <c r="R169" s="48">
        <f>ROUND(ROUND(Q169,4)*(1+P169),4)</f>
        <v>0</v>
      </c>
      <c r="S169" s="48">
        <f>ROUND($I169*Q169,4)</f>
        <v>0</v>
      </c>
      <c r="T169" s="48">
        <f>ROUND($I169*R169,4)</f>
        <v>0</v>
      </c>
      <c r="U169" s="51"/>
      <c r="V169" s="51"/>
      <c r="W169" s="51"/>
      <c r="X169" s="51"/>
      <c r="Y169" s="52"/>
    </row>
    <row r="170" spans="1:25" ht="13.5" thickBot="1" x14ac:dyDescent="0.3">
      <c r="R170" s="62" t="s">
        <v>100</v>
      </c>
      <c r="S170" s="63">
        <f>SUM(S168:S169)</f>
        <v>0</v>
      </c>
      <c r="T170" s="64">
        <f>SUM(T168:T169)</f>
        <v>0</v>
      </c>
    </row>
    <row r="172" spans="1:25" ht="13.5" thickBot="1" x14ac:dyDescent="0.3"/>
    <row r="173" spans="1:25" ht="13.5" thickBot="1" x14ac:dyDescent="0.3">
      <c r="A173" s="53" t="s">
        <v>55</v>
      </c>
      <c r="B173" s="58" t="s">
        <v>349</v>
      </c>
      <c r="C173" s="19" t="s">
        <v>350</v>
      </c>
      <c r="D173" s="19"/>
      <c r="E173" s="19"/>
      <c r="F173" s="19"/>
      <c r="G173" s="19"/>
      <c r="H173" s="19" t="s">
        <v>58</v>
      </c>
      <c r="I173" s="19"/>
      <c r="J173" s="8"/>
      <c r="K173" s="7"/>
      <c r="L173" s="19" t="s">
        <v>351</v>
      </c>
      <c r="M173" s="19"/>
      <c r="N173" s="19"/>
      <c r="O173" s="19"/>
      <c r="P173" s="19"/>
      <c r="Q173" s="19"/>
      <c r="R173" s="19"/>
      <c r="S173" s="19"/>
      <c r="T173" s="19"/>
      <c r="U173" s="19"/>
      <c r="V173" s="19"/>
      <c r="W173" s="19"/>
      <c r="X173" s="19"/>
      <c r="Y173" s="8"/>
    </row>
    <row r="174" spans="1:25" ht="51.75" thickBot="1" x14ac:dyDescent="0.3">
      <c r="A174" s="54" t="s">
        <v>60</v>
      </c>
      <c r="B174" s="20" t="s">
        <v>61</v>
      </c>
      <c r="C174" s="21" t="s">
        <v>62</v>
      </c>
      <c r="D174" s="21" t="s">
        <v>63</v>
      </c>
      <c r="E174" s="21" t="s">
        <v>64</v>
      </c>
      <c r="F174" s="21" t="s">
        <v>65</v>
      </c>
      <c r="G174" s="21" t="s">
        <v>66</v>
      </c>
      <c r="H174" s="21" t="s">
        <v>67</v>
      </c>
      <c r="I174" s="21" t="s">
        <v>68</v>
      </c>
      <c r="J174" s="22" t="s">
        <v>69</v>
      </c>
      <c r="K174" s="20" t="s">
        <v>70</v>
      </c>
      <c r="L174" s="21" t="s">
        <v>71</v>
      </c>
      <c r="M174" s="21" t="s">
        <v>72</v>
      </c>
      <c r="N174" s="21" t="s">
        <v>73</v>
      </c>
      <c r="O174" s="21" t="s">
        <v>74</v>
      </c>
      <c r="P174" s="21" t="s">
        <v>75</v>
      </c>
      <c r="Q174" s="21" t="s">
        <v>76</v>
      </c>
      <c r="R174" s="21" t="s">
        <v>77</v>
      </c>
      <c r="S174" s="21" t="s">
        <v>78</v>
      </c>
      <c r="T174" s="21" t="s">
        <v>79</v>
      </c>
      <c r="U174" s="21" t="s">
        <v>80</v>
      </c>
      <c r="V174" s="21" t="s">
        <v>81</v>
      </c>
      <c r="W174" s="21" t="s">
        <v>82</v>
      </c>
      <c r="X174" s="21" t="s">
        <v>83</v>
      </c>
      <c r="Y174" s="22" t="s">
        <v>84</v>
      </c>
    </row>
    <row r="175" spans="1:25" ht="39" thickBot="1" x14ac:dyDescent="0.3">
      <c r="A175" s="75" t="s">
        <v>352</v>
      </c>
      <c r="B175" s="76">
        <v>1</v>
      </c>
      <c r="C175" s="65" t="s">
        <v>353</v>
      </c>
      <c r="D175" s="65" t="s">
        <v>354</v>
      </c>
      <c r="E175" s="65" t="s">
        <v>346</v>
      </c>
      <c r="F175" s="65" t="s">
        <v>347</v>
      </c>
      <c r="G175" s="65" t="s">
        <v>90</v>
      </c>
      <c r="H175" s="66" t="s">
        <v>91</v>
      </c>
      <c r="I175" s="67">
        <v>1224</v>
      </c>
      <c r="J175" s="77"/>
      <c r="K175" s="76">
        <v>1</v>
      </c>
      <c r="L175" s="68"/>
      <c r="M175" s="69"/>
      <c r="N175" s="70">
        <f>IF(M175&gt;0,ROUND(L175/M175,4),0)</f>
        <v>0</v>
      </c>
      <c r="O175" s="71"/>
      <c r="P175" s="72"/>
      <c r="Q175" s="70">
        <f>ROUND(ROUND(N175,4)*(1-O175),4)</f>
        <v>0</v>
      </c>
      <c r="R175" s="70">
        <f>ROUND(ROUND(Q175,4)*(1+P175),4)</f>
        <v>0</v>
      </c>
      <c r="S175" s="70">
        <f>ROUND($I175*Q175,4)</f>
        <v>0</v>
      </c>
      <c r="T175" s="70">
        <f>ROUND($I175*R175,4)</f>
        <v>0</v>
      </c>
      <c r="U175" s="73"/>
      <c r="V175" s="73"/>
      <c r="W175" s="73"/>
      <c r="X175" s="73"/>
      <c r="Y175" s="74"/>
    </row>
    <row r="176" spans="1:25" ht="13.5" thickBot="1" x14ac:dyDescent="0.3">
      <c r="R176" s="62" t="s">
        <v>100</v>
      </c>
      <c r="S176" s="63">
        <f>SUM(S175:S175)</f>
        <v>0</v>
      </c>
      <c r="T176" s="64">
        <f>SUM(T175:T175)</f>
        <v>0</v>
      </c>
    </row>
    <row r="178" spans="1:25" ht="13.5" thickBot="1" x14ac:dyDescent="0.3"/>
    <row r="179" spans="1:25" ht="13.5" thickBot="1" x14ac:dyDescent="0.3">
      <c r="A179" s="53" t="s">
        <v>55</v>
      </c>
      <c r="B179" s="58" t="s">
        <v>355</v>
      </c>
      <c r="C179" s="19" t="s">
        <v>356</v>
      </c>
      <c r="D179" s="19"/>
      <c r="E179" s="19"/>
      <c r="F179" s="19"/>
      <c r="G179" s="19"/>
      <c r="H179" s="19" t="s">
        <v>58</v>
      </c>
      <c r="I179" s="19"/>
      <c r="J179" s="8"/>
      <c r="K179" s="7"/>
      <c r="L179" s="19" t="s">
        <v>357</v>
      </c>
      <c r="M179" s="19"/>
      <c r="N179" s="19"/>
      <c r="O179" s="19"/>
      <c r="P179" s="19"/>
      <c r="Q179" s="19"/>
      <c r="R179" s="19"/>
      <c r="S179" s="19"/>
      <c r="T179" s="19"/>
      <c r="U179" s="19"/>
      <c r="V179" s="19"/>
      <c r="W179" s="19"/>
      <c r="X179" s="19"/>
      <c r="Y179" s="8"/>
    </row>
    <row r="180" spans="1:25" ht="51.75" thickBot="1" x14ac:dyDescent="0.3">
      <c r="A180" s="54" t="s">
        <v>60</v>
      </c>
      <c r="B180" s="20" t="s">
        <v>61</v>
      </c>
      <c r="C180" s="21" t="s">
        <v>62</v>
      </c>
      <c r="D180" s="21" t="s">
        <v>63</v>
      </c>
      <c r="E180" s="21" t="s">
        <v>64</v>
      </c>
      <c r="F180" s="21" t="s">
        <v>65</v>
      </c>
      <c r="G180" s="21" t="s">
        <v>66</v>
      </c>
      <c r="H180" s="21" t="s">
        <v>67</v>
      </c>
      <c r="I180" s="21" t="s">
        <v>68</v>
      </c>
      <c r="J180" s="22" t="s">
        <v>69</v>
      </c>
      <c r="K180" s="20" t="s">
        <v>70</v>
      </c>
      <c r="L180" s="21" t="s">
        <v>71</v>
      </c>
      <c r="M180" s="21" t="s">
        <v>72</v>
      </c>
      <c r="N180" s="21" t="s">
        <v>73</v>
      </c>
      <c r="O180" s="21" t="s">
        <v>74</v>
      </c>
      <c r="P180" s="21" t="s">
        <v>75</v>
      </c>
      <c r="Q180" s="21" t="s">
        <v>76</v>
      </c>
      <c r="R180" s="21" t="s">
        <v>77</v>
      </c>
      <c r="S180" s="21" t="s">
        <v>78</v>
      </c>
      <c r="T180" s="21" t="s">
        <v>79</v>
      </c>
      <c r="U180" s="21" t="s">
        <v>80</v>
      </c>
      <c r="V180" s="21" t="s">
        <v>81</v>
      </c>
      <c r="W180" s="21" t="s">
        <v>82</v>
      </c>
      <c r="X180" s="21" t="s">
        <v>83</v>
      </c>
      <c r="Y180" s="22" t="s">
        <v>84</v>
      </c>
    </row>
    <row r="181" spans="1:25" ht="76.5" x14ac:dyDescent="0.25">
      <c r="A181" s="55" t="s">
        <v>358</v>
      </c>
      <c r="B181" s="9">
        <v>1</v>
      </c>
      <c r="C181" s="23" t="s">
        <v>359</v>
      </c>
      <c r="D181" s="23" t="s">
        <v>360</v>
      </c>
      <c r="E181" s="23" t="s">
        <v>361</v>
      </c>
      <c r="F181" s="23" t="s">
        <v>347</v>
      </c>
      <c r="G181" s="23" t="s">
        <v>90</v>
      </c>
      <c r="H181" s="24" t="s">
        <v>91</v>
      </c>
      <c r="I181" s="25">
        <v>2765</v>
      </c>
      <c r="J181" s="59"/>
      <c r="K181" s="9">
        <v>1</v>
      </c>
      <c r="L181" s="26"/>
      <c r="M181" s="27"/>
      <c r="N181" s="28">
        <f>IF(M181&gt;0,ROUND(L181/M181,4),0)</f>
        <v>0</v>
      </c>
      <c r="O181" s="29"/>
      <c r="P181" s="30"/>
      <c r="Q181" s="28">
        <f>ROUND(ROUND(N181,4)*(1-O181),4)</f>
        <v>0</v>
      </c>
      <c r="R181" s="28">
        <f>ROUND(ROUND(Q181,4)*(1+P181),4)</f>
        <v>0</v>
      </c>
      <c r="S181" s="28">
        <f>ROUND($I181*Q181,4)</f>
        <v>0</v>
      </c>
      <c r="T181" s="28">
        <f>ROUND($I181*R181,4)</f>
        <v>0</v>
      </c>
      <c r="U181" s="31"/>
      <c r="V181" s="31"/>
      <c r="W181" s="31"/>
      <c r="X181" s="31"/>
      <c r="Y181" s="32"/>
    </row>
    <row r="182" spans="1:25" ht="76.5" x14ac:dyDescent="0.25">
      <c r="A182" s="56" t="s">
        <v>362</v>
      </c>
      <c r="B182" s="11">
        <v>2</v>
      </c>
      <c r="C182" s="33" t="s">
        <v>363</v>
      </c>
      <c r="D182" s="33" t="s">
        <v>360</v>
      </c>
      <c r="E182" s="33" t="s">
        <v>361</v>
      </c>
      <c r="F182" s="33" t="s">
        <v>347</v>
      </c>
      <c r="G182" s="33" t="s">
        <v>90</v>
      </c>
      <c r="H182" s="34" t="s">
        <v>91</v>
      </c>
      <c r="I182" s="35">
        <v>2310</v>
      </c>
      <c r="J182" s="60"/>
      <c r="K182" s="11">
        <v>1</v>
      </c>
      <c r="L182" s="36"/>
      <c r="M182" s="37"/>
      <c r="N182" s="38">
        <f>IF(M182&gt;0,ROUND(L182/M182,4),0)</f>
        <v>0</v>
      </c>
      <c r="O182" s="39"/>
      <c r="P182" s="40"/>
      <c r="Q182" s="38">
        <f>ROUND(ROUND(N182,4)*(1-O182),4)</f>
        <v>0</v>
      </c>
      <c r="R182" s="38">
        <f>ROUND(ROUND(Q182,4)*(1+P182),4)</f>
        <v>0</v>
      </c>
      <c r="S182" s="38">
        <f>ROUND($I182*Q182,4)</f>
        <v>0</v>
      </c>
      <c r="T182" s="38">
        <f>ROUND($I182*R182,4)</f>
        <v>0</v>
      </c>
      <c r="U182" s="41"/>
      <c r="V182" s="41"/>
      <c r="W182" s="41"/>
      <c r="X182" s="41"/>
      <c r="Y182" s="42"/>
    </row>
    <row r="183" spans="1:25" ht="76.5" x14ac:dyDescent="0.25">
      <c r="A183" s="56" t="s">
        <v>364</v>
      </c>
      <c r="B183" s="11">
        <v>3</v>
      </c>
      <c r="C183" s="33" t="s">
        <v>365</v>
      </c>
      <c r="D183" s="33" t="s">
        <v>360</v>
      </c>
      <c r="E183" s="33" t="s">
        <v>361</v>
      </c>
      <c r="F183" s="33" t="s">
        <v>347</v>
      </c>
      <c r="G183" s="33" t="s">
        <v>90</v>
      </c>
      <c r="H183" s="34" t="s">
        <v>91</v>
      </c>
      <c r="I183" s="35">
        <v>4023</v>
      </c>
      <c r="J183" s="60"/>
      <c r="K183" s="11">
        <v>1</v>
      </c>
      <c r="L183" s="36"/>
      <c r="M183" s="37"/>
      <c r="N183" s="38">
        <f>IF(M183&gt;0,ROUND(L183/M183,4),0)</f>
        <v>0</v>
      </c>
      <c r="O183" s="39"/>
      <c r="P183" s="40"/>
      <c r="Q183" s="38">
        <f>ROUND(ROUND(N183,4)*(1-O183),4)</f>
        <v>0</v>
      </c>
      <c r="R183" s="38">
        <f>ROUND(ROUND(Q183,4)*(1+P183),4)</f>
        <v>0</v>
      </c>
      <c r="S183" s="38">
        <f>ROUND($I183*Q183,4)</f>
        <v>0</v>
      </c>
      <c r="T183" s="38">
        <f>ROUND($I183*R183,4)</f>
        <v>0</v>
      </c>
      <c r="U183" s="41"/>
      <c r="V183" s="41"/>
      <c r="W183" s="41"/>
      <c r="X183" s="41"/>
      <c r="Y183" s="42"/>
    </row>
    <row r="184" spans="1:25" ht="76.5" x14ac:dyDescent="0.25">
      <c r="A184" s="56" t="s">
        <v>366</v>
      </c>
      <c r="B184" s="11">
        <v>4</v>
      </c>
      <c r="C184" s="33" t="s">
        <v>367</v>
      </c>
      <c r="D184" s="33" t="s">
        <v>360</v>
      </c>
      <c r="E184" s="33" t="s">
        <v>361</v>
      </c>
      <c r="F184" s="33" t="s">
        <v>347</v>
      </c>
      <c r="G184" s="33" t="s">
        <v>90</v>
      </c>
      <c r="H184" s="34" t="s">
        <v>91</v>
      </c>
      <c r="I184" s="35">
        <v>3723</v>
      </c>
      <c r="J184" s="60"/>
      <c r="K184" s="11">
        <v>1</v>
      </c>
      <c r="L184" s="36"/>
      <c r="M184" s="37"/>
      <c r="N184" s="38">
        <f>IF(M184&gt;0,ROUND(L184/M184,4),0)</f>
        <v>0</v>
      </c>
      <c r="O184" s="39"/>
      <c r="P184" s="40"/>
      <c r="Q184" s="38">
        <f>ROUND(ROUND(N184,4)*(1-O184),4)</f>
        <v>0</v>
      </c>
      <c r="R184" s="38">
        <f>ROUND(ROUND(Q184,4)*(1+P184),4)</f>
        <v>0</v>
      </c>
      <c r="S184" s="38">
        <f>ROUND($I184*Q184,4)</f>
        <v>0</v>
      </c>
      <c r="T184" s="38">
        <f>ROUND($I184*R184,4)</f>
        <v>0</v>
      </c>
      <c r="U184" s="41"/>
      <c r="V184" s="41"/>
      <c r="W184" s="41"/>
      <c r="X184" s="41"/>
      <c r="Y184" s="42"/>
    </row>
    <row r="185" spans="1:25" ht="76.5" x14ac:dyDescent="0.25">
      <c r="A185" s="56" t="s">
        <v>368</v>
      </c>
      <c r="B185" s="11">
        <v>5</v>
      </c>
      <c r="C185" s="33" t="s">
        <v>369</v>
      </c>
      <c r="D185" s="33" t="s">
        <v>360</v>
      </c>
      <c r="E185" s="33" t="s">
        <v>361</v>
      </c>
      <c r="F185" s="33" t="s">
        <v>347</v>
      </c>
      <c r="G185" s="33" t="s">
        <v>90</v>
      </c>
      <c r="H185" s="34" t="s">
        <v>91</v>
      </c>
      <c r="I185" s="35">
        <v>2577</v>
      </c>
      <c r="J185" s="60"/>
      <c r="K185" s="11">
        <v>1</v>
      </c>
      <c r="L185" s="36"/>
      <c r="M185" s="37"/>
      <c r="N185" s="38">
        <f>IF(M185&gt;0,ROUND(L185/M185,4),0)</f>
        <v>0</v>
      </c>
      <c r="O185" s="39"/>
      <c r="P185" s="40"/>
      <c r="Q185" s="38">
        <f>ROUND(ROUND(N185,4)*(1-O185),4)</f>
        <v>0</v>
      </c>
      <c r="R185" s="38">
        <f>ROUND(ROUND(Q185,4)*(1+P185),4)</f>
        <v>0</v>
      </c>
      <c r="S185" s="38">
        <f>ROUND($I185*Q185,4)</f>
        <v>0</v>
      </c>
      <c r="T185" s="38">
        <f>ROUND($I185*R185,4)</f>
        <v>0</v>
      </c>
      <c r="U185" s="41"/>
      <c r="V185" s="41"/>
      <c r="W185" s="41"/>
      <c r="X185" s="41"/>
      <c r="Y185" s="42"/>
    </row>
    <row r="186" spans="1:25" ht="76.5" x14ac:dyDescent="0.25">
      <c r="A186" s="56" t="s">
        <v>370</v>
      </c>
      <c r="B186" s="11">
        <v>6</v>
      </c>
      <c r="C186" s="33" t="s">
        <v>371</v>
      </c>
      <c r="D186" s="33" t="s">
        <v>360</v>
      </c>
      <c r="E186" s="33" t="s">
        <v>361</v>
      </c>
      <c r="F186" s="33" t="s">
        <v>347</v>
      </c>
      <c r="G186" s="33" t="s">
        <v>90</v>
      </c>
      <c r="H186" s="34" t="s">
        <v>91</v>
      </c>
      <c r="I186" s="35">
        <v>3973</v>
      </c>
      <c r="J186" s="60"/>
      <c r="K186" s="11">
        <v>1</v>
      </c>
      <c r="L186" s="36"/>
      <c r="M186" s="37"/>
      <c r="N186" s="38">
        <f>IF(M186&gt;0,ROUND(L186/M186,4),0)</f>
        <v>0</v>
      </c>
      <c r="O186" s="39"/>
      <c r="P186" s="40"/>
      <c r="Q186" s="38">
        <f>ROUND(ROUND(N186,4)*(1-O186),4)</f>
        <v>0</v>
      </c>
      <c r="R186" s="38">
        <f>ROUND(ROUND(Q186,4)*(1+P186),4)</f>
        <v>0</v>
      </c>
      <c r="S186" s="38">
        <f>ROUND($I186*Q186,4)</f>
        <v>0</v>
      </c>
      <c r="T186" s="38">
        <f>ROUND($I186*R186,4)</f>
        <v>0</v>
      </c>
      <c r="U186" s="41"/>
      <c r="V186" s="41"/>
      <c r="W186" s="41"/>
      <c r="X186" s="41"/>
      <c r="Y186" s="42"/>
    </row>
    <row r="187" spans="1:25" ht="76.5" x14ac:dyDescent="0.25">
      <c r="A187" s="56" t="s">
        <v>372</v>
      </c>
      <c r="B187" s="11">
        <v>7</v>
      </c>
      <c r="C187" s="33" t="s">
        <v>373</v>
      </c>
      <c r="D187" s="33" t="s">
        <v>360</v>
      </c>
      <c r="E187" s="33" t="s">
        <v>361</v>
      </c>
      <c r="F187" s="33" t="s">
        <v>347</v>
      </c>
      <c r="G187" s="33" t="s">
        <v>90</v>
      </c>
      <c r="H187" s="34" t="s">
        <v>91</v>
      </c>
      <c r="I187" s="35">
        <v>730</v>
      </c>
      <c r="J187" s="60"/>
      <c r="K187" s="11">
        <v>1</v>
      </c>
      <c r="L187" s="36"/>
      <c r="M187" s="37"/>
      <c r="N187" s="38">
        <f>IF(M187&gt;0,ROUND(L187/M187,4),0)</f>
        <v>0</v>
      </c>
      <c r="O187" s="39"/>
      <c r="P187" s="40"/>
      <c r="Q187" s="38">
        <f>ROUND(ROUND(N187,4)*(1-O187),4)</f>
        <v>0</v>
      </c>
      <c r="R187" s="38">
        <f>ROUND(ROUND(Q187,4)*(1+P187),4)</f>
        <v>0</v>
      </c>
      <c r="S187" s="38">
        <f>ROUND($I187*Q187,4)</f>
        <v>0</v>
      </c>
      <c r="T187" s="38">
        <f>ROUND($I187*R187,4)</f>
        <v>0</v>
      </c>
      <c r="U187" s="41"/>
      <c r="V187" s="41"/>
      <c r="W187" s="41"/>
      <c r="X187" s="41"/>
      <c r="Y187" s="42"/>
    </row>
    <row r="188" spans="1:25" ht="76.5" x14ac:dyDescent="0.25">
      <c r="A188" s="56" t="s">
        <v>374</v>
      </c>
      <c r="B188" s="11">
        <v>8</v>
      </c>
      <c r="C188" s="33" t="s">
        <v>375</v>
      </c>
      <c r="D188" s="33" t="s">
        <v>360</v>
      </c>
      <c r="E188" s="33" t="s">
        <v>361</v>
      </c>
      <c r="F188" s="33" t="s">
        <v>347</v>
      </c>
      <c r="G188" s="33" t="s">
        <v>90</v>
      </c>
      <c r="H188" s="34" t="s">
        <v>91</v>
      </c>
      <c r="I188" s="35">
        <v>1620</v>
      </c>
      <c r="J188" s="60"/>
      <c r="K188" s="11">
        <v>1</v>
      </c>
      <c r="L188" s="36"/>
      <c r="M188" s="37"/>
      <c r="N188" s="38">
        <f>IF(M188&gt;0,ROUND(L188/M188,4),0)</f>
        <v>0</v>
      </c>
      <c r="O188" s="39"/>
      <c r="P188" s="40"/>
      <c r="Q188" s="38">
        <f>ROUND(ROUND(N188,4)*(1-O188),4)</f>
        <v>0</v>
      </c>
      <c r="R188" s="38">
        <f>ROUND(ROUND(Q188,4)*(1+P188),4)</f>
        <v>0</v>
      </c>
      <c r="S188" s="38">
        <f>ROUND($I188*Q188,4)</f>
        <v>0</v>
      </c>
      <c r="T188" s="38">
        <f>ROUND($I188*R188,4)</f>
        <v>0</v>
      </c>
      <c r="U188" s="41"/>
      <c r="V188" s="41"/>
      <c r="W188" s="41"/>
      <c r="X188" s="41"/>
      <c r="Y188" s="42"/>
    </row>
    <row r="189" spans="1:25" ht="77.25" thickBot="1" x14ac:dyDescent="0.3">
      <c r="A189" s="57" t="s">
        <v>376</v>
      </c>
      <c r="B189" s="13">
        <v>9</v>
      </c>
      <c r="C189" s="43" t="s">
        <v>377</v>
      </c>
      <c r="D189" s="43" t="s">
        <v>360</v>
      </c>
      <c r="E189" s="43" t="s">
        <v>361</v>
      </c>
      <c r="F189" s="43" t="s">
        <v>347</v>
      </c>
      <c r="G189" s="43" t="s">
        <v>90</v>
      </c>
      <c r="H189" s="44" t="s">
        <v>91</v>
      </c>
      <c r="I189" s="45">
        <v>4000</v>
      </c>
      <c r="J189" s="61"/>
      <c r="K189" s="13">
        <v>1</v>
      </c>
      <c r="L189" s="46"/>
      <c r="M189" s="47"/>
      <c r="N189" s="48">
        <f>IF(M189&gt;0,ROUND(L189/M189,4),0)</f>
        <v>0</v>
      </c>
      <c r="O189" s="49"/>
      <c r="P189" s="50"/>
      <c r="Q189" s="48">
        <f>ROUND(ROUND(N189,4)*(1-O189),4)</f>
        <v>0</v>
      </c>
      <c r="R189" s="48">
        <f>ROUND(ROUND(Q189,4)*(1+P189),4)</f>
        <v>0</v>
      </c>
      <c r="S189" s="48">
        <f>ROUND($I189*Q189,4)</f>
        <v>0</v>
      </c>
      <c r="T189" s="48">
        <f>ROUND($I189*R189,4)</f>
        <v>0</v>
      </c>
      <c r="U189" s="51"/>
      <c r="V189" s="51"/>
      <c r="W189" s="51"/>
      <c r="X189" s="51"/>
      <c r="Y189" s="52"/>
    </row>
    <row r="190" spans="1:25" ht="13.5" thickBot="1" x14ac:dyDescent="0.3">
      <c r="R190" s="62" t="s">
        <v>100</v>
      </c>
      <c r="S190" s="63">
        <f>SUM(S181:S189)</f>
        <v>0</v>
      </c>
      <c r="T190" s="64">
        <f>SUM(T181:T189)</f>
        <v>0</v>
      </c>
    </row>
    <row r="192" spans="1:25" ht="13.5" thickBot="1" x14ac:dyDescent="0.3"/>
    <row r="193" spans="1:25" ht="13.5" thickBot="1" x14ac:dyDescent="0.3">
      <c r="A193" s="53" t="s">
        <v>55</v>
      </c>
      <c r="B193" s="58" t="s">
        <v>378</v>
      </c>
      <c r="C193" s="19" t="s">
        <v>379</v>
      </c>
      <c r="D193" s="19"/>
      <c r="E193" s="19"/>
      <c r="F193" s="19"/>
      <c r="G193" s="19"/>
      <c r="H193" s="19" t="s">
        <v>58</v>
      </c>
      <c r="I193" s="19"/>
      <c r="J193" s="8"/>
      <c r="K193" s="7"/>
      <c r="L193" s="19" t="s">
        <v>380</v>
      </c>
      <c r="M193" s="19"/>
      <c r="N193" s="19"/>
      <c r="O193" s="19"/>
      <c r="P193" s="19"/>
      <c r="Q193" s="19"/>
      <c r="R193" s="19"/>
      <c r="S193" s="19"/>
      <c r="T193" s="19"/>
      <c r="U193" s="19"/>
      <c r="V193" s="19"/>
      <c r="W193" s="19"/>
      <c r="X193" s="19"/>
      <c r="Y193" s="8"/>
    </row>
    <row r="194" spans="1:25" ht="51.75" thickBot="1" x14ac:dyDescent="0.3">
      <c r="A194" s="54" t="s">
        <v>60</v>
      </c>
      <c r="B194" s="20" t="s">
        <v>61</v>
      </c>
      <c r="C194" s="21" t="s">
        <v>62</v>
      </c>
      <c r="D194" s="21" t="s">
        <v>63</v>
      </c>
      <c r="E194" s="21" t="s">
        <v>64</v>
      </c>
      <c r="F194" s="21" t="s">
        <v>65</v>
      </c>
      <c r="G194" s="21" t="s">
        <v>66</v>
      </c>
      <c r="H194" s="21" t="s">
        <v>67</v>
      </c>
      <c r="I194" s="21" t="s">
        <v>68</v>
      </c>
      <c r="J194" s="22" t="s">
        <v>69</v>
      </c>
      <c r="K194" s="20" t="s">
        <v>70</v>
      </c>
      <c r="L194" s="21" t="s">
        <v>71</v>
      </c>
      <c r="M194" s="21" t="s">
        <v>72</v>
      </c>
      <c r="N194" s="21" t="s">
        <v>73</v>
      </c>
      <c r="O194" s="21" t="s">
        <v>74</v>
      </c>
      <c r="P194" s="21" t="s">
        <v>75</v>
      </c>
      <c r="Q194" s="21" t="s">
        <v>76</v>
      </c>
      <c r="R194" s="21" t="s">
        <v>77</v>
      </c>
      <c r="S194" s="21" t="s">
        <v>78</v>
      </c>
      <c r="T194" s="21" t="s">
        <v>79</v>
      </c>
      <c r="U194" s="21" t="s">
        <v>80</v>
      </c>
      <c r="V194" s="21" t="s">
        <v>81</v>
      </c>
      <c r="W194" s="21" t="s">
        <v>82</v>
      </c>
      <c r="X194" s="21" t="s">
        <v>83</v>
      </c>
      <c r="Y194" s="22" t="s">
        <v>84</v>
      </c>
    </row>
    <row r="195" spans="1:25" ht="76.5" x14ac:dyDescent="0.25">
      <c r="A195" s="55" t="s">
        <v>381</v>
      </c>
      <c r="B195" s="9">
        <v>1</v>
      </c>
      <c r="C195" s="23" t="s">
        <v>382</v>
      </c>
      <c r="D195" s="23" t="s">
        <v>383</v>
      </c>
      <c r="E195" s="23" t="s">
        <v>384</v>
      </c>
      <c r="F195" s="23" t="s">
        <v>385</v>
      </c>
      <c r="G195" s="23" t="s">
        <v>90</v>
      </c>
      <c r="H195" s="24" t="s">
        <v>91</v>
      </c>
      <c r="I195" s="25">
        <v>6472</v>
      </c>
      <c r="J195" s="59"/>
      <c r="K195" s="9">
        <v>1</v>
      </c>
      <c r="L195" s="26"/>
      <c r="M195" s="27"/>
      <c r="N195" s="28">
        <f>IF(M195&gt;0,ROUND(L195/M195,4),0)</f>
        <v>0</v>
      </c>
      <c r="O195" s="29"/>
      <c r="P195" s="30"/>
      <c r="Q195" s="28">
        <f>ROUND(ROUND(N195,4)*(1-O195),4)</f>
        <v>0</v>
      </c>
      <c r="R195" s="28">
        <f>ROUND(ROUND(Q195,4)*(1+P195),4)</f>
        <v>0</v>
      </c>
      <c r="S195" s="28">
        <f>ROUND($I195*Q195,4)</f>
        <v>0</v>
      </c>
      <c r="T195" s="28">
        <f>ROUND($I195*R195,4)</f>
        <v>0</v>
      </c>
      <c r="U195" s="31"/>
      <c r="V195" s="31"/>
      <c r="W195" s="31"/>
      <c r="X195" s="31"/>
      <c r="Y195" s="32"/>
    </row>
    <row r="196" spans="1:25" ht="51.75" thickBot="1" x14ac:dyDescent="0.3">
      <c r="A196" s="57" t="s">
        <v>386</v>
      </c>
      <c r="B196" s="13">
        <v>2</v>
      </c>
      <c r="C196" s="43" t="s">
        <v>387</v>
      </c>
      <c r="D196" s="43" t="s">
        <v>388</v>
      </c>
      <c r="E196" s="43" t="s">
        <v>346</v>
      </c>
      <c r="F196" s="43" t="s">
        <v>389</v>
      </c>
      <c r="G196" s="43" t="s">
        <v>90</v>
      </c>
      <c r="H196" s="44" t="s">
        <v>91</v>
      </c>
      <c r="I196" s="45">
        <v>290</v>
      </c>
      <c r="J196" s="61"/>
      <c r="K196" s="13">
        <v>1</v>
      </c>
      <c r="L196" s="46"/>
      <c r="M196" s="47"/>
      <c r="N196" s="48">
        <f>IF(M196&gt;0,ROUND(L196/M196,4),0)</f>
        <v>0</v>
      </c>
      <c r="O196" s="49"/>
      <c r="P196" s="50"/>
      <c r="Q196" s="48">
        <f>ROUND(ROUND(N196,4)*(1-O196),4)</f>
        <v>0</v>
      </c>
      <c r="R196" s="48">
        <f>ROUND(ROUND(Q196,4)*(1+P196),4)</f>
        <v>0</v>
      </c>
      <c r="S196" s="48">
        <f>ROUND($I196*Q196,4)</f>
        <v>0</v>
      </c>
      <c r="T196" s="48">
        <f>ROUND($I196*R196,4)</f>
        <v>0</v>
      </c>
      <c r="U196" s="51"/>
      <c r="V196" s="51"/>
      <c r="W196" s="51"/>
      <c r="X196" s="51"/>
      <c r="Y196" s="52"/>
    </row>
    <row r="197" spans="1:25" ht="13.5" thickBot="1" x14ac:dyDescent="0.3">
      <c r="R197" s="62" t="s">
        <v>100</v>
      </c>
      <c r="S197" s="63">
        <f>SUM(S195:S196)</f>
        <v>0</v>
      </c>
      <c r="T197" s="64">
        <f>SUM(T195:T196)</f>
        <v>0</v>
      </c>
    </row>
    <row r="199" spans="1:25" ht="13.5" thickBot="1" x14ac:dyDescent="0.3"/>
    <row r="200" spans="1:25" ht="13.5" thickBot="1" x14ac:dyDescent="0.3">
      <c r="A200" s="53" t="s">
        <v>55</v>
      </c>
      <c r="B200" s="58" t="s">
        <v>390</v>
      </c>
      <c r="C200" s="19" t="s">
        <v>391</v>
      </c>
      <c r="D200" s="19"/>
      <c r="E200" s="19"/>
      <c r="F200" s="19"/>
      <c r="G200" s="19"/>
      <c r="H200" s="19" t="s">
        <v>58</v>
      </c>
      <c r="I200" s="19"/>
      <c r="J200" s="8"/>
      <c r="K200" s="7"/>
      <c r="L200" s="19" t="s">
        <v>392</v>
      </c>
      <c r="M200" s="19"/>
      <c r="N200" s="19"/>
      <c r="O200" s="19"/>
      <c r="P200" s="19"/>
      <c r="Q200" s="19"/>
      <c r="R200" s="19"/>
      <c r="S200" s="19"/>
      <c r="T200" s="19"/>
      <c r="U200" s="19"/>
      <c r="V200" s="19"/>
      <c r="W200" s="19"/>
      <c r="X200" s="19"/>
      <c r="Y200" s="8"/>
    </row>
    <row r="201" spans="1:25" ht="51.75" thickBot="1" x14ac:dyDescent="0.3">
      <c r="A201" s="54" t="s">
        <v>60</v>
      </c>
      <c r="B201" s="20" t="s">
        <v>61</v>
      </c>
      <c r="C201" s="21" t="s">
        <v>62</v>
      </c>
      <c r="D201" s="21" t="s">
        <v>63</v>
      </c>
      <c r="E201" s="21" t="s">
        <v>64</v>
      </c>
      <c r="F201" s="21" t="s">
        <v>65</v>
      </c>
      <c r="G201" s="21" t="s">
        <v>66</v>
      </c>
      <c r="H201" s="21" t="s">
        <v>67</v>
      </c>
      <c r="I201" s="21" t="s">
        <v>68</v>
      </c>
      <c r="J201" s="22" t="s">
        <v>69</v>
      </c>
      <c r="K201" s="20" t="s">
        <v>70</v>
      </c>
      <c r="L201" s="21" t="s">
        <v>71</v>
      </c>
      <c r="M201" s="21" t="s">
        <v>72</v>
      </c>
      <c r="N201" s="21" t="s">
        <v>73</v>
      </c>
      <c r="O201" s="21" t="s">
        <v>74</v>
      </c>
      <c r="P201" s="21" t="s">
        <v>75</v>
      </c>
      <c r="Q201" s="21" t="s">
        <v>76</v>
      </c>
      <c r="R201" s="21" t="s">
        <v>77</v>
      </c>
      <c r="S201" s="21" t="s">
        <v>78</v>
      </c>
      <c r="T201" s="21" t="s">
        <v>79</v>
      </c>
      <c r="U201" s="21" t="s">
        <v>80</v>
      </c>
      <c r="V201" s="21" t="s">
        <v>81</v>
      </c>
      <c r="W201" s="21" t="s">
        <v>82</v>
      </c>
      <c r="X201" s="21" t="s">
        <v>83</v>
      </c>
      <c r="Y201" s="22" t="s">
        <v>84</v>
      </c>
    </row>
    <row r="202" spans="1:25" ht="102" x14ac:dyDescent="0.25">
      <c r="A202" s="55" t="s">
        <v>393</v>
      </c>
      <c r="B202" s="9">
        <v>1</v>
      </c>
      <c r="C202" s="23" t="s">
        <v>394</v>
      </c>
      <c r="D202" s="23" t="s">
        <v>395</v>
      </c>
      <c r="E202" s="23" t="s">
        <v>396</v>
      </c>
      <c r="F202" s="23" t="s">
        <v>397</v>
      </c>
      <c r="G202" s="23" t="s">
        <v>90</v>
      </c>
      <c r="H202" s="24" t="s">
        <v>91</v>
      </c>
      <c r="I202" s="25">
        <v>20704</v>
      </c>
      <c r="J202" s="59"/>
      <c r="K202" s="9">
        <v>1</v>
      </c>
      <c r="L202" s="26"/>
      <c r="M202" s="27"/>
      <c r="N202" s="28">
        <f>IF(M202&gt;0,ROUND(L202/M202,4),0)</f>
        <v>0</v>
      </c>
      <c r="O202" s="29"/>
      <c r="P202" s="30"/>
      <c r="Q202" s="28">
        <f>ROUND(ROUND(N202,4)*(1-O202),4)</f>
        <v>0</v>
      </c>
      <c r="R202" s="28">
        <f>ROUND(ROUND(Q202,4)*(1+P202),4)</f>
        <v>0</v>
      </c>
      <c r="S202" s="28">
        <f>ROUND($I202*Q202,4)</f>
        <v>0</v>
      </c>
      <c r="T202" s="28">
        <f>ROUND($I202*R202,4)</f>
        <v>0</v>
      </c>
      <c r="U202" s="31"/>
      <c r="V202" s="31"/>
      <c r="W202" s="31"/>
      <c r="X202" s="31"/>
      <c r="Y202" s="32"/>
    </row>
    <row r="203" spans="1:25" ht="102.75" thickBot="1" x14ac:dyDescent="0.3">
      <c r="A203" s="57" t="s">
        <v>398</v>
      </c>
      <c r="B203" s="13">
        <v>2</v>
      </c>
      <c r="C203" s="43" t="s">
        <v>399</v>
      </c>
      <c r="D203" s="43" t="s">
        <v>395</v>
      </c>
      <c r="E203" s="43" t="s">
        <v>396</v>
      </c>
      <c r="F203" s="43" t="s">
        <v>397</v>
      </c>
      <c r="G203" s="43" t="s">
        <v>90</v>
      </c>
      <c r="H203" s="44" t="s">
        <v>91</v>
      </c>
      <c r="I203" s="45">
        <v>50</v>
      </c>
      <c r="J203" s="61"/>
      <c r="K203" s="13">
        <v>1</v>
      </c>
      <c r="L203" s="46"/>
      <c r="M203" s="47"/>
      <c r="N203" s="48">
        <f>IF(M203&gt;0,ROUND(L203/M203,4),0)</f>
        <v>0</v>
      </c>
      <c r="O203" s="49"/>
      <c r="P203" s="50"/>
      <c r="Q203" s="48">
        <f>ROUND(ROUND(N203,4)*(1-O203),4)</f>
        <v>0</v>
      </c>
      <c r="R203" s="48">
        <f>ROUND(ROUND(Q203,4)*(1+P203),4)</f>
        <v>0</v>
      </c>
      <c r="S203" s="48">
        <f>ROUND($I203*Q203,4)</f>
        <v>0</v>
      </c>
      <c r="T203" s="48">
        <f>ROUND($I203*R203,4)</f>
        <v>0</v>
      </c>
      <c r="U203" s="51"/>
      <c r="V203" s="51"/>
      <c r="W203" s="51"/>
      <c r="X203" s="51"/>
      <c r="Y203" s="52"/>
    </row>
    <row r="204" spans="1:25" ht="13.5" thickBot="1" x14ac:dyDescent="0.3">
      <c r="R204" s="62" t="s">
        <v>100</v>
      </c>
      <c r="S204" s="63">
        <f>SUM(S202:S203)</f>
        <v>0</v>
      </c>
      <c r="T204" s="64">
        <f>SUM(T202:T203)</f>
        <v>0</v>
      </c>
    </row>
    <row r="206" spans="1:25" ht="13.5" thickBot="1" x14ac:dyDescent="0.3"/>
    <row r="207" spans="1:25" ht="13.5" thickBot="1" x14ac:dyDescent="0.3">
      <c r="A207" s="53" t="s">
        <v>55</v>
      </c>
      <c r="B207" s="58" t="s">
        <v>400</v>
      </c>
      <c r="C207" s="19" t="s">
        <v>401</v>
      </c>
      <c r="D207" s="19"/>
      <c r="E207" s="19"/>
      <c r="F207" s="19"/>
      <c r="G207" s="19"/>
      <c r="H207" s="19" t="s">
        <v>58</v>
      </c>
      <c r="I207" s="19"/>
      <c r="J207" s="8"/>
      <c r="K207" s="7"/>
      <c r="L207" s="19" t="s">
        <v>402</v>
      </c>
      <c r="M207" s="19"/>
      <c r="N207" s="19"/>
      <c r="O207" s="19"/>
      <c r="P207" s="19"/>
      <c r="Q207" s="19"/>
      <c r="R207" s="19"/>
      <c r="S207" s="19"/>
      <c r="T207" s="19"/>
      <c r="U207" s="19"/>
      <c r="V207" s="19"/>
      <c r="W207" s="19"/>
      <c r="X207" s="19"/>
      <c r="Y207" s="8"/>
    </row>
    <row r="208" spans="1:25" ht="51.75" thickBot="1" x14ac:dyDescent="0.3">
      <c r="A208" s="54" t="s">
        <v>60</v>
      </c>
      <c r="B208" s="20" t="s">
        <v>61</v>
      </c>
      <c r="C208" s="21" t="s">
        <v>62</v>
      </c>
      <c r="D208" s="21" t="s">
        <v>63</v>
      </c>
      <c r="E208" s="21" t="s">
        <v>64</v>
      </c>
      <c r="F208" s="21" t="s">
        <v>65</v>
      </c>
      <c r="G208" s="21" t="s">
        <v>66</v>
      </c>
      <c r="H208" s="21" t="s">
        <v>67</v>
      </c>
      <c r="I208" s="21" t="s">
        <v>68</v>
      </c>
      <c r="J208" s="22" t="s">
        <v>69</v>
      </c>
      <c r="K208" s="20" t="s">
        <v>70</v>
      </c>
      <c r="L208" s="21" t="s">
        <v>71</v>
      </c>
      <c r="M208" s="21" t="s">
        <v>72</v>
      </c>
      <c r="N208" s="21" t="s">
        <v>73</v>
      </c>
      <c r="O208" s="21" t="s">
        <v>74</v>
      </c>
      <c r="P208" s="21" t="s">
        <v>75</v>
      </c>
      <c r="Q208" s="21" t="s">
        <v>76</v>
      </c>
      <c r="R208" s="21" t="s">
        <v>77</v>
      </c>
      <c r="S208" s="21" t="s">
        <v>78</v>
      </c>
      <c r="T208" s="21" t="s">
        <v>79</v>
      </c>
      <c r="U208" s="21" t="s">
        <v>80</v>
      </c>
      <c r="V208" s="21" t="s">
        <v>81</v>
      </c>
      <c r="W208" s="21" t="s">
        <v>82</v>
      </c>
      <c r="X208" s="21" t="s">
        <v>83</v>
      </c>
      <c r="Y208" s="22" t="s">
        <v>84</v>
      </c>
    </row>
    <row r="209" spans="1:25" ht="115.5" thickBot="1" x14ac:dyDescent="0.3">
      <c r="A209" s="75" t="s">
        <v>403</v>
      </c>
      <c r="B209" s="76">
        <v>1</v>
      </c>
      <c r="C209" s="65" t="s">
        <v>404</v>
      </c>
      <c r="D209" s="65" t="s">
        <v>405</v>
      </c>
      <c r="E209" s="65" t="s">
        <v>406</v>
      </c>
      <c r="F209" s="65" t="s">
        <v>407</v>
      </c>
      <c r="G209" s="65" t="s">
        <v>90</v>
      </c>
      <c r="H209" s="66" t="s">
        <v>408</v>
      </c>
      <c r="I209" s="67">
        <v>1000</v>
      </c>
      <c r="J209" s="77"/>
      <c r="K209" s="76">
        <v>1</v>
      </c>
      <c r="L209" s="68"/>
      <c r="M209" s="69"/>
      <c r="N209" s="70">
        <f>IF(M209&gt;0,ROUND(L209/M209,4),0)</f>
        <v>0</v>
      </c>
      <c r="O209" s="71"/>
      <c r="P209" s="72"/>
      <c r="Q209" s="70">
        <f>ROUND(ROUND(N209,4)*(1-O209),4)</f>
        <v>0</v>
      </c>
      <c r="R209" s="70">
        <f>ROUND(ROUND(Q209,4)*(1+P209),4)</f>
        <v>0</v>
      </c>
      <c r="S209" s="70">
        <f>ROUND($I209*Q209,4)</f>
        <v>0</v>
      </c>
      <c r="T209" s="70">
        <f>ROUND($I209*R209,4)</f>
        <v>0</v>
      </c>
      <c r="U209" s="73"/>
      <c r="V209" s="73"/>
      <c r="W209" s="73"/>
      <c r="X209" s="73"/>
      <c r="Y209" s="74"/>
    </row>
    <row r="210" spans="1:25" ht="13.5" thickBot="1" x14ac:dyDescent="0.3">
      <c r="R210" s="62" t="s">
        <v>100</v>
      </c>
      <c r="S210" s="63">
        <f>SUM(S209:S209)</f>
        <v>0</v>
      </c>
      <c r="T210" s="64">
        <f>SUM(T209:T209)</f>
        <v>0</v>
      </c>
    </row>
    <row r="212" spans="1:25" ht="13.5" thickBot="1" x14ac:dyDescent="0.3"/>
    <row r="213" spans="1:25" ht="13.5" thickBot="1" x14ac:dyDescent="0.3">
      <c r="A213" s="53" t="s">
        <v>55</v>
      </c>
      <c r="B213" s="58" t="s">
        <v>409</v>
      </c>
      <c r="C213" s="19" t="s">
        <v>410</v>
      </c>
      <c r="D213" s="19"/>
      <c r="E213" s="19"/>
      <c r="F213" s="19"/>
      <c r="G213" s="19"/>
      <c r="H213" s="19" t="s">
        <v>58</v>
      </c>
      <c r="I213" s="19"/>
      <c r="J213" s="8"/>
      <c r="K213" s="7"/>
      <c r="L213" s="19" t="s">
        <v>411</v>
      </c>
      <c r="M213" s="19"/>
      <c r="N213" s="19"/>
      <c r="O213" s="19"/>
      <c r="P213" s="19"/>
      <c r="Q213" s="19"/>
      <c r="R213" s="19"/>
      <c r="S213" s="19"/>
      <c r="T213" s="19"/>
      <c r="U213" s="19"/>
      <c r="V213" s="19"/>
      <c r="W213" s="19"/>
      <c r="X213" s="19"/>
      <c r="Y213" s="8"/>
    </row>
    <row r="214" spans="1:25" ht="51.75" thickBot="1" x14ac:dyDescent="0.3">
      <c r="A214" s="54" t="s">
        <v>60</v>
      </c>
      <c r="B214" s="20" t="s">
        <v>61</v>
      </c>
      <c r="C214" s="21" t="s">
        <v>62</v>
      </c>
      <c r="D214" s="21" t="s">
        <v>63</v>
      </c>
      <c r="E214" s="21" t="s">
        <v>64</v>
      </c>
      <c r="F214" s="21" t="s">
        <v>65</v>
      </c>
      <c r="G214" s="21" t="s">
        <v>66</v>
      </c>
      <c r="H214" s="21" t="s">
        <v>67</v>
      </c>
      <c r="I214" s="21" t="s">
        <v>68</v>
      </c>
      <c r="J214" s="22" t="s">
        <v>69</v>
      </c>
      <c r="K214" s="20" t="s">
        <v>70</v>
      </c>
      <c r="L214" s="21" t="s">
        <v>71</v>
      </c>
      <c r="M214" s="21" t="s">
        <v>72</v>
      </c>
      <c r="N214" s="21" t="s">
        <v>73</v>
      </c>
      <c r="O214" s="21" t="s">
        <v>74</v>
      </c>
      <c r="P214" s="21" t="s">
        <v>75</v>
      </c>
      <c r="Q214" s="21" t="s">
        <v>76</v>
      </c>
      <c r="R214" s="21" t="s">
        <v>77</v>
      </c>
      <c r="S214" s="21" t="s">
        <v>78</v>
      </c>
      <c r="T214" s="21" t="s">
        <v>79</v>
      </c>
      <c r="U214" s="21" t="s">
        <v>80</v>
      </c>
      <c r="V214" s="21" t="s">
        <v>81</v>
      </c>
      <c r="W214" s="21" t="s">
        <v>82</v>
      </c>
      <c r="X214" s="21" t="s">
        <v>83</v>
      </c>
      <c r="Y214" s="22" t="s">
        <v>84</v>
      </c>
    </row>
    <row r="215" spans="1:25" ht="51" x14ac:dyDescent="0.25">
      <c r="A215" s="55" t="s">
        <v>412</v>
      </c>
      <c r="B215" s="9">
        <v>1</v>
      </c>
      <c r="C215" s="23" t="s">
        <v>413</v>
      </c>
      <c r="D215" s="23" t="s">
        <v>414</v>
      </c>
      <c r="E215" s="23" t="s">
        <v>415</v>
      </c>
      <c r="F215" s="23" t="s">
        <v>416</v>
      </c>
      <c r="G215" s="23" t="s">
        <v>90</v>
      </c>
      <c r="H215" s="24" t="s">
        <v>130</v>
      </c>
      <c r="I215" s="25">
        <v>200</v>
      </c>
      <c r="J215" s="59"/>
      <c r="K215" s="9">
        <v>1</v>
      </c>
      <c r="L215" s="26"/>
      <c r="M215" s="27"/>
      <c r="N215" s="28">
        <f>IF(M215&gt;0,ROUND(L215/M215,4),0)</f>
        <v>0</v>
      </c>
      <c r="O215" s="29"/>
      <c r="P215" s="30"/>
      <c r="Q215" s="28">
        <f>ROUND(ROUND(N215,4)*(1-O215),4)</f>
        <v>0</v>
      </c>
      <c r="R215" s="28">
        <f>ROUND(ROUND(Q215,4)*(1+P215),4)</f>
        <v>0</v>
      </c>
      <c r="S215" s="28">
        <f>ROUND($I215*Q215,4)</f>
        <v>0</v>
      </c>
      <c r="T215" s="28">
        <f>ROUND($I215*R215,4)</f>
        <v>0</v>
      </c>
      <c r="U215" s="31"/>
      <c r="V215" s="31"/>
      <c r="W215" s="31"/>
      <c r="X215" s="31"/>
      <c r="Y215" s="32"/>
    </row>
    <row r="216" spans="1:25" ht="51.75" thickBot="1" x14ac:dyDescent="0.3">
      <c r="A216" s="57" t="s">
        <v>417</v>
      </c>
      <c r="B216" s="13">
        <v>2</v>
      </c>
      <c r="C216" s="43" t="s">
        <v>418</v>
      </c>
      <c r="D216" s="43" t="s">
        <v>414</v>
      </c>
      <c r="E216" s="43" t="s">
        <v>419</v>
      </c>
      <c r="F216" s="43" t="s">
        <v>416</v>
      </c>
      <c r="G216" s="43" t="s">
        <v>90</v>
      </c>
      <c r="H216" s="44" t="s">
        <v>130</v>
      </c>
      <c r="I216" s="45">
        <v>200</v>
      </c>
      <c r="J216" s="61"/>
      <c r="K216" s="13">
        <v>1</v>
      </c>
      <c r="L216" s="46"/>
      <c r="M216" s="47"/>
      <c r="N216" s="48">
        <f>IF(M216&gt;0,ROUND(L216/M216,4),0)</f>
        <v>0</v>
      </c>
      <c r="O216" s="49"/>
      <c r="P216" s="50"/>
      <c r="Q216" s="48">
        <f>ROUND(ROUND(N216,4)*(1-O216),4)</f>
        <v>0</v>
      </c>
      <c r="R216" s="48">
        <f>ROUND(ROUND(Q216,4)*(1+P216),4)</f>
        <v>0</v>
      </c>
      <c r="S216" s="48">
        <f>ROUND($I216*Q216,4)</f>
        <v>0</v>
      </c>
      <c r="T216" s="48">
        <f>ROUND($I216*R216,4)</f>
        <v>0</v>
      </c>
      <c r="U216" s="51"/>
      <c r="V216" s="51"/>
      <c r="W216" s="51"/>
      <c r="X216" s="51"/>
      <c r="Y216" s="52"/>
    </row>
    <row r="217" spans="1:25" ht="13.5" thickBot="1" x14ac:dyDescent="0.3">
      <c r="R217" s="62" t="s">
        <v>100</v>
      </c>
      <c r="S217" s="63">
        <f>SUM(S215:S216)</f>
        <v>0</v>
      </c>
      <c r="T217" s="64">
        <f>SUM(T215:T216)</f>
        <v>0</v>
      </c>
    </row>
    <row r="219" spans="1:25" ht="13.5" thickBot="1" x14ac:dyDescent="0.3"/>
    <row r="220" spans="1:25" ht="13.5" thickBot="1" x14ac:dyDescent="0.3">
      <c r="A220" s="53" t="s">
        <v>55</v>
      </c>
      <c r="B220" s="58" t="s">
        <v>420</v>
      </c>
      <c r="C220" s="19" t="s">
        <v>421</v>
      </c>
      <c r="D220" s="19"/>
      <c r="E220" s="19"/>
      <c r="F220" s="19"/>
      <c r="G220" s="19"/>
      <c r="H220" s="19" t="s">
        <v>58</v>
      </c>
      <c r="I220" s="19"/>
      <c r="J220" s="8"/>
      <c r="K220" s="7"/>
      <c r="L220" s="19" t="s">
        <v>422</v>
      </c>
      <c r="M220" s="19"/>
      <c r="N220" s="19"/>
      <c r="O220" s="19"/>
      <c r="P220" s="19"/>
      <c r="Q220" s="19"/>
      <c r="R220" s="19"/>
      <c r="S220" s="19"/>
      <c r="T220" s="19"/>
      <c r="U220" s="19"/>
      <c r="V220" s="19"/>
      <c r="W220" s="19"/>
      <c r="X220" s="19"/>
      <c r="Y220" s="8"/>
    </row>
    <row r="221" spans="1:25" ht="51.75" thickBot="1" x14ac:dyDescent="0.3">
      <c r="A221" s="54" t="s">
        <v>60</v>
      </c>
      <c r="B221" s="20" t="s">
        <v>61</v>
      </c>
      <c r="C221" s="21" t="s">
        <v>62</v>
      </c>
      <c r="D221" s="21" t="s">
        <v>63</v>
      </c>
      <c r="E221" s="21" t="s">
        <v>64</v>
      </c>
      <c r="F221" s="21" t="s">
        <v>65</v>
      </c>
      <c r="G221" s="21" t="s">
        <v>66</v>
      </c>
      <c r="H221" s="21" t="s">
        <v>67</v>
      </c>
      <c r="I221" s="21" t="s">
        <v>68</v>
      </c>
      <c r="J221" s="22" t="s">
        <v>69</v>
      </c>
      <c r="K221" s="20" t="s">
        <v>70</v>
      </c>
      <c r="L221" s="21" t="s">
        <v>71</v>
      </c>
      <c r="M221" s="21" t="s">
        <v>72</v>
      </c>
      <c r="N221" s="21" t="s">
        <v>73</v>
      </c>
      <c r="O221" s="21" t="s">
        <v>74</v>
      </c>
      <c r="P221" s="21" t="s">
        <v>75</v>
      </c>
      <c r="Q221" s="21" t="s">
        <v>76</v>
      </c>
      <c r="R221" s="21" t="s">
        <v>77</v>
      </c>
      <c r="S221" s="21" t="s">
        <v>78</v>
      </c>
      <c r="T221" s="21" t="s">
        <v>79</v>
      </c>
      <c r="U221" s="21" t="s">
        <v>80</v>
      </c>
      <c r="V221" s="21" t="s">
        <v>81</v>
      </c>
      <c r="W221" s="21" t="s">
        <v>82</v>
      </c>
      <c r="X221" s="21" t="s">
        <v>83</v>
      </c>
      <c r="Y221" s="22" t="s">
        <v>84</v>
      </c>
    </row>
    <row r="222" spans="1:25" ht="51" x14ac:dyDescent="0.25">
      <c r="A222" s="55" t="s">
        <v>423</v>
      </c>
      <c r="B222" s="9">
        <v>1</v>
      </c>
      <c r="C222" s="23" t="s">
        <v>424</v>
      </c>
      <c r="D222" s="23" t="s">
        <v>425</v>
      </c>
      <c r="E222" s="23" t="s">
        <v>419</v>
      </c>
      <c r="F222" s="23" t="s">
        <v>416</v>
      </c>
      <c r="G222" s="23" t="s">
        <v>90</v>
      </c>
      <c r="H222" s="24" t="s">
        <v>130</v>
      </c>
      <c r="I222" s="25">
        <v>200</v>
      </c>
      <c r="J222" s="59"/>
      <c r="K222" s="9">
        <v>1</v>
      </c>
      <c r="L222" s="26"/>
      <c r="M222" s="27"/>
      <c r="N222" s="28">
        <f>IF(M222&gt;0,ROUND(L222/M222,4),0)</f>
        <v>0</v>
      </c>
      <c r="O222" s="29"/>
      <c r="P222" s="30"/>
      <c r="Q222" s="28">
        <f>ROUND(ROUND(N222,4)*(1-O222),4)</f>
        <v>0</v>
      </c>
      <c r="R222" s="28">
        <f>ROUND(ROUND(Q222,4)*(1+P222),4)</f>
        <v>0</v>
      </c>
      <c r="S222" s="28">
        <f>ROUND($I222*Q222,4)</f>
        <v>0</v>
      </c>
      <c r="T222" s="28">
        <f>ROUND($I222*R222,4)</f>
        <v>0</v>
      </c>
      <c r="U222" s="31"/>
      <c r="V222" s="31"/>
      <c r="W222" s="31"/>
      <c r="X222" s="31"/>
      <c r="Y222" s="32"/>
    </row>
    <row r="223" spans="1:25" ht="51.75" thickBot="1" x14ac:dyDescent="0.3">
      <c r="A223" s="57" t="s">
        <v>426</v>
      </c>
      <c r="B223" s="13">
        <v>2</v>
      </c>
      <c r="C223" s="43" t="s">
        <v>424</v>
      </c>
      <c r="D223" s="43" t="s">
        <v>427</v>
      </c>
      <c r="E223" s="43" t="s">
        <v>419</v>
      </c>
      <c r="F223" s="43" t="s">
        <v>416</v>
      </c>
      <c r="G223" s="43" t="s">
        <v>90</v>
      </c>
      <c r="H223" s="44" t="s">
        <v>130</v>
      </c>
      <c r="I223" s="45">
        <v>200</v>
      </c>
      <c r="J223" s="61"/>
      <c r="K223" s="13">
        <v>1</v>
      </c>
      <c r="L223" s="46"/>
      <c r="M223" s="47"/>
      <c r="N223" s="48">
        <f>IF(M223&gt;0,ROUND(L223/M223,4),0)</f>
        <v>0</v>
      </c>
      <c r="O223" s="49"/>
      <c r="P223" s="50"/>
      <c r="Q223" s="48">
        <f>ROUND(ROUND(N223,4)*(1-O223),4)</f>
        <v>0</v>
      </c>
      <c r="R223" s="48">
        <f>ROUND(ROUND(Q223,4)*(1+P223),4)</f>
        <v>0</v>
      </c>
      <c r="S223" s="48">
        <f>ROUND($I223*Q223,4)</f>
        <v>0</v>
      </c>
      <c r="T223" s="48">
        <f>ROUND($I223*R223,4)</f>
        <v>0</v>
      </c>
      <c r="U223" s="51"/>
      <c r="V223" s="51"/>
      <c r="W223" s="51"/>
      <c r="X223" s="51"/>
      <c r="Y223" s="52"/>
    </row>
    <row r="224" spans="1:25" ht="13.5" thickBot="1" x14ac:dyDescent="0.3">
      <c r="R224" s="62" t="s">
        <v>100</v>
      </c>
      <c r="S224" s="63">
        <f>SUM(S222:S223)</f>
        <v>0</v>
      </c>
      <c r="T224" s="64">
        <f>SUM(T222:T223)</f>
        <v>0</v>
      </c>
    </row>
    <row r="226" spans="1:25" ht="13.5" thickBot="1" x14ac:dyDescent="0.3"/>
    <row r="227" spans="1:25" ht="13.5" thickBot="1" x14ac:dyDescent="0.3">
      <c r="A227" s="53" t="s">
        <v>55</v>
      </c>
      <c r="B227" s="58" t="s">
        <v>428</v>
      </c>
      <c r="C227" s="19" t="s">
        <v>429</v>
      </c>
      <c r="D227" s="19"/>
      <c r="E227" s="19"/>
      <c r="F227" s="19"/>
      <c r="G227" s="19"/>
      <c r="H227" s="19" t="s">
        <v>58</v>
      </c>
      <c r="I227" s="19"/>
      <c r="J227" s="8"/>
      <c r="K227" s="7"/>
      <c r="L227" s="19" t="s">
        <v>430</v>
      </c>
      <c r="M227" s="19"/>
      <c r="N227" s="19"/>
      <c r="O227" s="19"/>
      <c r="P227" s="19"/>
      <c r="Q227" s="19"/>
      <c r="R227" s="19"/>
      <c r="S227" s="19"/>
      <c r="T227" s="19"/>
      <c r="U227" s="19"/>
      <c r="V227" s="19"/>
      <c r="W227" s="19"/>
      <c r="X227" s="19"/>
      <c r="Y227" s="8"/>
    </row>
    <row r="228" spans="1:25" ht="51.75" thickBot="1" x14ac:dyDescent="0.3">
      <c r="A228" s="54" t="s">
        <v>60</v>
      </c>
      <c r="B228" s="20" t="s">
        <v>61</v>
      </c>
      <c r="C228" s="21" t="s">
        <v>62</v>
      </c>
      <c r="D228" s="21" t="s">
        <v>63</v>
      </c>
      <c r="E228" s="21" t="s">
        <v>64</v>
      </c>
      <c r="F228" s="21" t="s">
        <v>65</v>
      </c>
      <c r="G228" s="21" t="s">
        <v>66</v>
      </c>
      <c r="H228" s="21" t="s">
        <v>67</v>
      </c>
      <c r="I228" s="21" t="s">
        <v>68</v>
      </c>
      <c r="J228" s="22" t="s">
        <v>69</v>
      </c>
      <c r="K228" s="20" t="s">
        <v>70</v>
      </c>
      <c r="L228" s="21" t="s">
        <v>71</v>
      </c>
      <c r="M228" s="21" t="s">
        <v>72</v>
      </c>
      <c r="N228" s="21" t="s">
        <v>73</v>
      </c>
      <c r="O228" s="21" t="s">
        <v>74</v>
      </c>
      <c r="P228" s="21" t="s">
        <v>75</v>
      </c>
      <c r="Q228" s="21" t="s">
        <v>76</v>
      </c>
      <c r="R228" s="21" t="s">
        <v>77</v>
      </c>
      <c r="S228" s="21" t="s">
        <v>78</v>
      </c>
      <c r="T228" s="21" t="s">
        <v>79</v>
      </c>
      <c r="U228" s="21" t="s">
        <v>80</v>
      </c>
      <c r="V228" s="21" t="s">
        <v>81</v>
      </c>
      <c r="W228" s="21" t="s">
        <v>82</v>
      </c>
      <c r="X228" s="21" t="s">
        <v>83</v>
      </c>
      <c r="Y228" s="22" t="s">
        <v>84</v>
      </c>
    </row>
    <row r="229" spans="1:25" ht="63.75" x14ac:dyDescent="0.25">
      <c r="A229" s="55" t="s">
        <v>431</v>
      </c>
      <c r="B229" s="9">
        <v>1</v>
      </c>
      <c r="C229" s="23" t="s">
        <v>432</v>
      </c>
      <c r="D229" s="23" t="s">
        <v>433</v>
      </c>
      <c r="E229" s="23" t="s">
        <v>434</v>
      </c>
      <c r="F229" s="23" t="s">
        <v>435</v>
      </c>
      <c r="G229" s="23" t="s">
        <v>436</v>
      </c>
      <c r="H229" s="24" t="s">
        <v>91</v>
      </c>
      <c r="I229" s="25">
        <v>15620</v>
      </c>
      <c r="J229" s="59"/>
      <c r="K229" s="9">
        <v>1</v>
      </c>
      <c r="L229" s="26"/>
      <c r="M229" s="27"/>
      <c r="N229" s="28">
        <f>IF(M229&gt;0,ROUND(L229/M229,4),0)</f>
        <v>0</v>
      </c>
      <c r="O229" s="29"/>
      <c r="P229" s="30"/>
      <c r="Q229" s="28">
        <f>ROUND(ROUND(N229,4)*(1-O229),4)</f>
        <v>0</v>
      </c>
      <c r="R229" s="28">
        <f>ROUND(ROUND(Q229,4)*(1+P229),4)</f>
        <v>0</v>
      </c>
      <c r="S229" s="28">
        <f>ROUND($I229*Q229,4)</f>
        <v>0</v>
      </c>
      <c r="T229" s="28">
        <f>ROUND($I229*R229,4)</f>
        <v>0</v>
      </c>
      <c r="U229" s="31"/>
      <c r="V229" s="31"/>
      <c r="W229" s="31"/>
      <c r="X229" s="31"/>
      <c r="Y229" s="32"/>
    </row>
    <row r="230" spans="1:25" ht="64.5" thickBot="1" x14ac:dyDescent="0.3">
      <c r="A230" s="57" t="s">
        <v>437</v>
      </c>
      <c r="B230" s="13">
        <v>2</v>
      </c>
      <c r="C230" s="43" t="s">
        <v>438</v>
      </c>
      <c r="D230" s="43" t="s">
        <v>439</v>
      </c>
      <c r="E230" s="43" t="s">
        <v>440</v>
      </c>
      <c r="F230" s="43" t="s">
        <v>441</v>
      </c>
      <c r="G230" s="43" t="s">
        <v>442</v>
      </c>
      <c r="H230" s="44" t="s">
        <v>91</v>
      </c>
      <c r="I230" s="45">
        <v>29640</v>
      </c>
      <c r="J230" s="61"/>
      <c r="K230" s="13">
        <v>1</v>
      </c>
      <c r="L230" s="46"/>
      <c r="M230" s="47"/>
      <c r="N230" s="48">
        <f>IF(M230&gt;0,ROUND(L230/M230,4),0)</f>
        <v>0</v>
      </c>
      <c r="O230" s="49"/>
      <c r="P230" s="50"/>
      <c r="Q230" s="48">
        <f>ROUND(ROUND(N230,4)*(1-O230),4)</f>
        <v>0</v>
      </c>
      <c r="R230" s="48">
        <f>ROUND(ROUND(Q230,4)*(1+P230),4)</f>
        <v>0</v>
      </c>
      <c r="S230" s="48">
        <f>ROUND($I230*Q230,4)</f>
        <v>0</v>
      </c>
      <c r="T230" s="48">
        <f>ROUND($I230*R230,4)</f>
        <v>0</v>
      </c>
      <c r="U230" s="51"/>
      <c r="V230" s="51"/>
      <c r="W230" s="51"/>
      <c r="X230" s="51"/>
      <c r="Y230" s="52"/>
    </row>
    <row r="231" spans="1:25" ht="13.5" thickBot="1" x14ac:dyDescent="0.3">
      <c r="R231" s="62" t="s">
        <v>100</v>
      </c>
      <c r="S231" s="63">
        <f>SUM(S229:S230)</f>
        <v>0</v>
      </c>
      <c r="T231" s="64">
        <f>SUM(T229:T230)</f>
        <v>0</v>
      </c>
    </row>
  </sheetData>
  <sheetProtection algorithmName="SHA-512" hashValue="Dcb9mB3Ra7YPjMykixQcr8ZLrOzo/JWWowYczWCQVuYgtLLvI7zgT5l6Z7fbxVKRfkB/yklBK4g+SR6mKmKj2w==" saltValue="N5u652G0OrDwLmq3ZCYd3A=="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16-41/21&amp;RStran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01"/>
  <sheetViews>
    <sheetView topLeftCell="B1" workbookViewId="0"/>
  </sheetViews>
  <sheetFormatPr defaultRowHeight="12.75" x14ac:dyDescent="0.25"/>
  <cols>
    <col min="1" max="1" width="15.7109375" style="1" hidden="1" customWidth="1"/>
    <col min="2" max="2" width="7.28515625" style="1" customWidth="1"/>
    <col min="3" max="3" width="44.7109375" style="1" customWidth="1"/>
    <col min="4" max="4" width="70.42578125" style="1" customWidth="1"/>
    <col min="5" max="5" width="33.28515625" style="1" customWidth="1"/>
    <col min="6" max="6" width="10.140625" style="1" customWidth="1"/>
    <col min="7" max="7" width="20.1406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443</v>
      </c>
      <c r="C5" s="2" t="s">
        <v>444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445</v>
      </c>
      <c r="D11" s="19"/>
      <c r="E11" s="19"/>
      <c r="F11" s="19"/>
      <c r="G11" s="19"/>
      <c r="H11" s="19" t="s">
        <v>58</v>
      </c>
      <c r="I11" s="19"/>
      <c r="J11" s="8"/>
      <c r="K11" s="7"/>
      <c r="L11" s="19" t="s">
        <v>446</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76.5" x14ac:dyDescent="0.25">
      <c r="A13" s="55" t="s">
        <v>447</v>
      </c>
      <c r="B13" s="9">
        <v>1</v>
      </c>
      <c r="C13" s="23" t="s">
        <v>448</v>
      </c>
      <c r="D13" s="23" t="s">
        <v>449</v>
      </c>
      <c r="E13" s="23" t="s">
        <v>450</v>
      </c>
      <c r="F13" s="23" t="s">
        <v>90</v>
      </c>
      <c r="G13" s="23" t="s">
        <v>90</v>
      </c>
      <c r="H13" s="24" t="s">
        <v>91</v>
      </c>
      <c r="I13" s="25">
        <v>280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76.5" x14ac:dyDescent="0.25">
      <c r="A14" s="56" t="s">
        <v>451</v>
      </c>
      <c r="B14" s="11">
        <v>2</v>
      </c>
      <c r="C14" s="33" t="s">
        <v>452</v>
      </c>
      <c r="D14" s="33" t="s">
        <v>449</v>
      </c>
      <c r="E14" s="33" t="s">
        <v>450</v>
      </c>
      <c r="F14" s="33" t="s">
        <v>90</v>
      </c>
      <c r="G14" s="33" t="s">
        <v>90</v>
      </c>
      <c r="H14" s="34" t="s">
        <v>91</v>
      </c>
      <c r="I14" s="35">
        <v>90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77.25" thickBot="1" x14ac:dyDescent="0.3">
      <c r="A15" s="57" t="s">
        <v>453</v>
      </c>
      <c r="B15" s="13">
        <v>3</v>
      </c>
      <c r="C15" s="43" t="s">
        <v>454</v>
      </c>
      <c r="D15" s="43" t="s">
        <v>449</v>
      </c>
      <c r="E15" s="43" t="s">
        <v>450</v>
      </c>
      <c r="F15" s="43" t="s">
        <v>90</v>
      </c>
      <c r="G15" s="43" t="s">
        <v>90</v>
      </c>
      <c r="H15" s="44" t="s">
        <v>91</v>
      </c>
      <c r="I15" s="45">
        <v>40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455</v>
      </c>
      <c r="D19" s="19"/>
      <c r="E19" s="19"/>
      <c r="F19" s="19"/>
      <c r="G19" s="19"/>
      <c r="H19" s="19" t="s">
        <v>58</v>
      </c>
      <c r="I19" s="19"/>
      <c r="J19" s="8"/>
      <c r="K19" s="7"/>
      <c r="L19" s="19" t="s">
        <v>456</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63.75" x14ac:dyDescent="0.25">
      <c r="A21" s="55" t="s">
        <v>457</v>
      </c>
      <c r="B21" s="9">
        <v>1</v>
      </c>
      <c r="C21" s="23" t="s">
        <v>458</v>
      </c>
      <c r="D21" s="23" t="s">
        <v>459</v>
      </c>
      <c r="E21" s="23" t="s">
        <v>450</v>
      </c>
      <c r="F21" s="23" t="s">
        <v>90</v>
      </c>
      <c r="G21" s="23" t="s">
        <v>90</v>
      </c>
      <c r="H21" s="24" t="s">
        <v>91</v>
      </c>
      <c r="I21" s="25">
        <v>80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63.75" x14ac:dyDescent="0.25">
      <c r="A22" s="56" t="s">
        <v>460</v>
      </c>
      <c r="B22" s="11">
        <v>2</v>
      </c>
      <c r="C22" s="33" t="s">
        <v>461</v>
      </c>
      <c r="D22" s="33" t="s">
        <v>462</v>
      </c>
      <c r="E22" s="33" t="s">
        <v>450</v>
      </c>
      <c r="F22" s="33" t="s">
        <v>90</v>
      </c>
      <c r="G22" s="33" t="s">
        <v>90</v>
      </c>
      <c r="H22" s="34" t="s">
        <v>91</v>
      </c>
      <c r="I22" s="35">
        <v>40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64.5" thickBot="1" x14ac:dyDescent="0.3">
      <c r="A23" s="57" t="s">
        <v>463</v>
      </c>
      <c r="B23" s="13">
        <v>3</v>
      </c>
      <c r="C23" s="43" t="s">
        <v>464</v>
      </c>
      <c r="D23" s="43" t="s">
        <v>465</v>
      </c>
      <c r="E23" s="43" t="s">
        <v>450</v>
      </c>
      <c r="F23" s="43" t="s">
        <v>90</v>
      </c>
      <c r="G23" s="43" t="s">
        <v>90</v>
      </c>
      <c r="H23" s="44" t="s">
        <v>91</v>
      </c>
      <c r="I23" s="45">
        <v>61</v>
      </c>
      <c r="J23" s="61"/>
      <c r="K23" s="13">
        <v>1</v>
      </c>
      <c r="L23" s="46"/>
      <c r="M23" s="47"/>
      <c r="N23" s="48">
        <f>IF(M23&gt;0,ROUND(L23/M23,4),0)</f>
        <v>0</v>
      </c>
      <c r="O23" s="49"/>
      <c r="P23" s="50"/>
      <c r="Q23" s="48">
        <f>ROUND(ROUND(N23,4)*(1-O23),4)</f>
        <v>0</v>
      </c>
      <c r="R23" s="48">
        <f>ROUND(ROUND(Q23,4)*(1+P23),4)</f>
        <v>0</v>
      </c>
      <c r="S23" s="48">
        <f>ROUND($I23*Q23,4)</f>
        <v>0</v>
      </c>
      <c r="T23" s="48">
        <f>ROUND($I23*R23,4)</f>
        <v>0</v>
      </c>
      <c r="U23" s="51"/>
      <c r="V23" s="51"/>
      <c r="W23" s="51"/>
      <c r="X23" s="51"/>
      <c r="Y23" s="52"/>
    </row>
    <row r="24" spans="1:25" ht="13.5" thickBot="1" x14ac:dyDescent="0.3">
      <c r="R24" s="62" t="s">
        <v>100</v>
      </c>
      <c r="S24" s="63">
        <f>SUM(S21:S23)</f>
        <v>0</v>
      </c>
      <c r="T24" s="64">
        <f>SUM(T21:T23)</f>
        <v>0</v>
      </c>
    </row>
    <row r="26" spans="1:25" ht="13.5" thickBot="1" x14ac:dyDescent="0.3"/>
    <row r="27" spans="1:25" ht="13.5" thickBot="1" x14ac:dyDescent="0.3">
      <c r="A27" s="53" t="s">
        <v>55</v>
      </c>
      <c r="B27" s="58" t="s">
        <v>116</v>
      </c>
      <c r="C27" s="19" t="s">
        <v>466</v>
      </c>
      <c r="D27" s="19"/>
      <c r="E27" s="19"/>
      <c r="F27" s="19"/>
      <c r="G27" s="19"/>
      <c r="H27" s="19" t="s">
        <v>58</v>
      </c>
      <c r="I27" s="19"/>
      <c r="J27" s="8"/>
      <c r="K27" s="7"/>
      <c r="L27" s="19" t="s">
        <v>467</v>
      </c>
      <c r="M27" s="19"/>
      <c r="N27" s="19"/>
      <c r="O27" s="19"/>
      <c r="P27" s="19"/>
      <c r="Q27" s="19"/>
      <c r="R27" s="19"/>
      <c r="S27" s="19"/>
      <c r="T27" s="19"/>
      <c r="U27" s="19"/>
      <c r="V27" s="19"/>
      <c r="W27" s="19"/>
      <c r="X27" s="19"/>
      <c r="Y27" s="8"/>
    </row>
    <row r="28" spans="1:25" ht="51.75" thickBot="1" x14ac:dyDescent="0.3">
      <c r="A28" s="54" t="s">
        <v>60</v>
      </c>
      <c r="B28" s="20" t="s">
        <v>61</v>
      </c>
      <c r="C28" s="21" t="s">
        <v>62</v>
      </c>
      <c r="D28" s="21" t="s">
        <v>63</v>
      </c>
      <c r="E28" s="21" t="s">
        <v>64</v>
      </c>
      <c r="F28" s="21" t="s">
        <v>65</v>
      </c>
      <c r="G28" s="21" t="s">
        <v>66</v>
      </c>
      <c r="H28" s="21" t="s">
        <v>67</v>
      </c>
      <c r="I28" s="21" t="s">
        <v>68</v>
      </c>
      <c r="J28" s="22" t="s">
        <v>69</v>
      </c>
      <c r="K28" s="20" t="s">
        <v>70</v>
      </c>
      <c r="L28" s="21" t="s">
        <v>71</v>
      </c>
      <c r="M28" s="21" t="s">
        <v>72</v>
      </c>
      <c r="N28" s="21" t="s">
        <v>73</v>
      </c>
      <c r="O28" s="21" t="s">
        <v>74</v>
      </c>
      <c r="P28" s="21" t="s">
        <v>75</v>
      </c>
      <c r="Q28" s="21" t="s">
        <v>76</v>
      </c>
      <c r="R28" s="21" t="s">
        <v>77</v>
      </c>
      <c r="S28" s="21" t="s">
        <v>78</v>
      </c>
      <c r="T28" s="21" t="s">
        <v>79</v>
      </c>
      <c r="U28" s="21" t="s">
        <v>80</v>
      </c>
      <c r="V28" s="21" t="s">
        <v>81</v>
      </c>
      <c r="W28" s="21" t="s">
        <v>82</v>
      </c>
      <c r="X28" s="21" t="s">
        <v>83</v>
      </c>
      <c r="Y28" s="22" t="s">
        <v>84</v>
      </c>
    </row>
    <row r="29" spans="1:25" ht="25.5" x14ac:dyDescent="0.25">
      <c r="A29" s="55" t="s">
        <v>468</v>
      </c>
      <c r="B29" s="9">
        <v>1</v>
      </c>
      <c r="C29" s="23" t="s">
        <v>469</v>
      </c>
      <c r="D29" s="23" t="s">
        <v>470</v>
      </c>
      <c r="E29" s="23" t="s">
        <v>450</v>
      </c>
      <c r="F29" s="23" t="s">
        <v>90</v>
      </c>
      <c r="G29" s="23" t="s">
        <v>90</v>
      </c>
      <c r="H29" s="24" t="s">
        <v>91</v>
      </c>
      <c r="I29" s="25">
        <v>485</v>
      </c>
      <c r="J29" s="59"/>
      <c r="K29" s="9">
        <v>1</v>
      </c>
      <c r="L29" s="26"/>
      <c r="M29" s="27"/>
      <c r="N29" s="28">
        <f>IF(M29&gt;0,ROUND(L29/M29,4),0)</f>
        <v>0</v>
      </c>
      <c r="O29" s="29"/>
      <c r="P29" s="30"/>
      <c r="Q29" s="28">
        <f>ROUND(ROUND(N29,4)*(1-O29),4)</f>
        <v>0</v>
      </c>
      <c r="R29" s="28">
        <f>ROUND(ROUND(Q29,4)*(1+P29),4)</f>
        <v>0</v>
      </c>
      <c r="S29" s="28">
        <f>ROUND($I29*Q29,4)</f>
        <v>0</v>
      </c>
      <c r="T29" s="28">
        <f>ROUND($I29*R29,4)</f>
        <v>0</v>
      </c>
      <c r="U29" s="31"/>
      <c r="V29" s="31"/>
      <c r="W29" s="31"/>
      <c r="X29" s="31"/>
      <c r="Y29" s="32"/>
    </row>
    <row r="30" spans="1:25" ht="38.25" x14ac:dyDescent="0.25">
      <c r="A30" s="56" t="s">
        <v>471</v>
      </c>
      <c r="B30" s="11">
        <v>2</v>
      </c>
      <c r="C30" s="33" t="s">
        <v>472</v>
      </c>
      <c r="D30" s="33" t="s">
        <v>473</v>
      </c>
      <c r="E30" s="33" t="s">
        <v>450</v>
      </c>
      <c r="F30" s="33" t="s">
        <v>90</v>
      </c>
      <c r="G30" s="33" t="s">
        <v>90</v>
      </c>
      <c r="H30" s="34" t="s">
        <v>91</v>
      </c>
      <c r="I30" s="35">
        <v>470</v>
      </c>
      <c r="J30" s="60"/>
      <c r="K30" s="11">
        <v>1</v>
      </c>
      <c r="L30" s="36"/>
      <c r="M30" s="37"/>
      <c r="N30" s="38">
        <f>IF(M30&gt;0,ROUND(L30/M30,4),0)</f>
        <v>0</v>
      </c>
      <c r="O30" s="39"/>
      <c r="P30" s="40"/>
      <c r="Q30" s="38">
        <f>ROUND(ROUND(N30,4)*(1-O30),4)</f>
        <v>0</v>
      </c>
      <c r="R30" s="38">
        <f>ROUND(ROUND(Q30,4)*(1+P30),4)</f>
        <v>0</v>
      </c>
      <c r="S30" s="38">
        <f>ROUND($I30*Q30,4)</f>
        <v>0</v>
      </c>
      <c r="T30" s="38">
        <f>ROUND($I30*R30,4)</f>
        <v>0</v>
      </c>
      <c r="U30" s="41"/>
      <c r="V30" s="41"/>
      <c r="W30" s="41"/>
      <c r="X30" s="41"/>
      <c r="Y30" s="42"/>
    </row>
    <row r="31" spans="1:25" ht="39" thickBot="1" x14ac:dyDescent="0.3">
      <c r="A31" s="57" t="s">
        <v>474</v>
      </c>
      <c r="B31" s="13">
        <v>3</v>
      </c>
      <c r="C31" s="43" t="s">
        <v>475</v>
      </c>
      <c r="D31" s="43" t="s">
        <v>473</v>
      </c>
      <c r="E31" s="43" t="s">
        <v>450</v>
      </c>
      <c r="F31" s="43" t="s">
        <v>90</v>
      </c>
      <c r="G31" s="43" t="s">
        <v>90</v>
      </c>
      <c r="H31" s="44" t="s">
        <v>91</v>
      </c>
      <c r="I31" s="45">
        <v>1000</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100</v>
      </c>
      <c r="S32" s="63">
        <f>SUM(S29:S31)</f>
        <v>0</v>
      </c>
      <c r="T32" s="64">
        <f>SUM(T29:T31)</f>
        <v>0</v>
      </c>
    </row>
    <row r="34" spans="1:25" ht="13.5" thickBot="1" x14ac:dyDescent="0.3"/>
    <row r="35" spans="1:25" ht="13.5" thickBot="1" x14ac:dyDescent="0.3">
      <c r="A35" s="53" t="s">
        <v>55</v>
      </c>
      <c r="B35" s="58" t="s">
        <v>135</v>
      </c>
      <c r="C35" s="19" t="s">
        <v>476</v>
      </c>
      <c r="D35" s="19"/>
      <c r="E35" s="19"/>
      <c r="F35" s="19"/>
      <c r="G35" s="19"/>
      <c r="H35" s="19" t="s">
        <v>58</v>
      </c>
      <c r="I35" s="19"/>
      <c r="J35" s="8"/>
      <c r="K35" s="7"/>
      <c r="L35" s="19" t="s">
        <v>477</v>
      </c>
      <c r="M35" s="19"/>
      <c r="N35" s="19"/>
      <c r="O35" s="19"/>
      <c r="P35" s="19"/>
      <c r="Q35" s="19"/>
      <c r="R35" s="19"/>
      <c r="S35" s="19"/>
      <c r="T35" s="19"/>
      <c r="U35" s="19"/>
      <c r="V35" s="19"/>
      <c r="W35" s="19"/>
      <c r="X35" s="19"/>
      <c r="Y35" s="8"/>
    </row>
    <row r="36" spans="1:25" ht="51.75" thickBot="1" x14ac:dyDescent="0.3">
      <c r="A36" s="54" t="s">
        <v>60</v>
      </c>
      <c r="B36" s="20" t="s">
        <v>61</v>
      </c>
      <c r="C36" s="21" t="s">
        <v>62</v>
      </c>
      <c r="D36" s="21" t="s">
        <v>63</v>
      </c>
      <c r="E36" s="21" t="s">
        <v>64</v>
      </c>
      <c r="F36" s="21" t="s">
        <v>65</v>
      </c>
      <c r="G36" s="21" t="s">
        <v>66</v>
      </c>
      <c r="H36" s="21" t="s">
        <v>67</v>
      </c>
      <c r="I36" s="21" t="s">
        <v>68</v>
      </c>
      <c r="J36" s="22" t="s">
        <v>69</v>
      </c>
      <c r="K36" s="20" t="s">
        <v>70</v>
      </c>
      <c r="L36" s="21" t="s">
        <v>71</v>
      </c>
      <c r="M36" s="21" t="s">
        <v>72</v>
      </c>
      <c r="N36" s="21" t="s">
        <v>73</v>
      </c>
      <c r="O36" s="21" t="s">
        <v>74</v>
      </c>
      <c r="P36" s="21" t="s">
        <v>75</v>
      </c>
      <c r="Q36" s="21" t="s">
        <v>76</v>
      </c>
      <c r="R36" s="21" t="s">
        <v>77</v>
      </c>
      <c r="S36" s="21" t="s">
        <v>78</v>
      </c>
      <c r="T36" s="21" t="s">
        <v>79</v>
      </c>
      <c r="U36" s="21" t="s">
        <v>80</v>
      </c>
      <c r="V36" s="21" t="s">
        <v>81</v>
      </c>
      <c r="W36" s="21" t="s">
        <v>82</v>
      </c>
      <c r="X36" s="21" t="s">
        <v>83</v>
      </c>
      <c r="Y36" s="22" t="s">
        <v>84</v>
      </c>
    </row>
    <row r="37" spans="1:25" ht="102" x14ac:dyDescent="0.25">
      <c r="A37" s="55" t="s">
        <v>478</v>
      </c>
      <c r="B37" s="9">
        <v>1</v>
      </c>
      <c r="C37" s="23" t="s">
        <v>479</v>
      </c>
      <c r="D37" s="23" t="s">
        <v>480</v>
      </c>
      <c r="E37" s="23" t="s">
        <v>481</v>
      </c>
      <c r="F37" s="23" t="s">
        <v>90</v>
      </c>
      <c r="G37" s="23" t="s">
        <v>90</v>
      </c>
      <c r="H37" s="24" t="s">
        <v>91</v>
      </c>
      <c r="I37" s="25">
        <v>110</v>
      </c>
      <c r="J37" s="59"/>
      <c r="K37" s="9">
        <v>1</v>
      </c>
      <c r="L37" s="26"/>
      <c r="M37" s="27"/>
      <c r="N37" s="28">
        <f>IF(M37&gt;0,ROUND(L37/M37,4),0)</f>
        <v>0</v>
      </c>
      <c r="O37" s="29"/>
      <c r="P37" s="30"/>
      <c r="Q37" s="28">
        <f>ROUND(ROUND(N37,4)*(1-O37),4)</f>
        <v>0</v>
      </c>
      <c r="R37" s="28">
        <f>ROUND(ROUND(Q37,4)*(1+P37),4)</f>
        <v>0</v>
      </c>
      <c r="S37" s="28">
        <f>ROUND($I37*Q37,4)</f>
        <v>0</v>
      </c>
      <c r="T37" s="28">
        <f>ROUND($I37*R37,4)</f>
        <v>0</v>
      </c>
      <c r="U37" s="31"/>
      <c r="V37" s="31"/>
      <c r="W37" s="31"/>
      <c r="X37" s="31"/>
      <c r="Y37" s="32"/>
    </row>
    <row r="38" spans="1:25" ht="102.75" thickBot="1" x14ac:dyDescent="0.3">
      <c r="A38" s="57" t="s">
        <v>482</v>
      </c>
      <c r="B38" s="13">
        <v>2</v>
      </c>
      <c r="C38" s="43" t="s">
        <v>483</v>
      </c>
      <c r="D38" s="43" t="s">
        <v>480</v>
      </c>
      <c r="E38" s="43" t="s">
        <v>90</v>
      </c>
      <c r="F38" s="43" t="s">
        <v>90</v>
      </c>
      <c r="G38" s="43" t="s">
        <v>90</v>
      </c>
      <c r="H38" s="44" t="s">
        <v>91</v>
      </c>
      <c r="I38" s="45">
        <v>310</v>
      </c>
      <c r="J38" s="61"/>
      <c r="K38" s="13">
        <v>1</v>
      </c>
      <c r="L38" s="46"/>
      <c r="M38" s="47"/>
      <c r="N38" s="48">
        <f>IF(M38&gt;0,ROUND(L38/M38,4),0)</f>
        <v>0</v>
      </c>
      <c r="O38" s="49"/>
      <c r="P38" s="50"/>
      <c r="Q38" s="48">
        <f>ROUND(ROUND(N38,4)*(1-O38),4)</f>
        <v>0</v>
      </c>
      <c r="R38" s="48">
        <f>ROUND(ROUND(Q38,4)*(1+P38),4)</f>
        <v>0</v>
      </c>
      <c r="S38" s="48">
        <f>ROUND($I38*Q38,4)</f>
        <v>0</v>
      </c>
      <c r="T38" s="48">
        <f>ROUND($I38*R38,4)</f>
        <v>0</v>
      </c>
      <c r="U38" s="51"/>
      <c r="V38" s="51"/>
      <c r="W38" s="51"/>
      <c r="X38" s="51"/>
      <c r="Y38" s="52"/>
    </row>
    <row r="39" spans="1:25" ht="13.5" thickBot="1" x14ac:dyDescent="0.3">
      <c r="R39" s="62" t="s">
        <v>100</v>
      </c>
      <c r="S39" s="63">
        <f>SUM(S37:S38)</f>
        <v>0</v>
      </c>
      <c r="T39" s="64">
        <f>SUM(T37:T38)</f>
        <v>0</v>
      </c>
    </row>
    <row r="41" spans="1:25" ht="13.5" thickBot="1" x14ac:dyDescent="0.3"/>
    <row r="42" spans="1:25" ht="13.5" thickBot="1" x14ac:dyDescent="0.3">
      <c r="A42" s="53" t="s">
        <v>55</v>
      </c>
      <c r="B42" s="58" t="s">
        <v>152</v>
      </c>
      <c r="C42" s="19" t="s">
        <v>484</v>
      </c>
      <c r="D42" s="19"/>
      <c r="E42" s="19"/>
      <c r="F42" s="19"/>
      <c r="G42" s="19"/>
      <c r="H42" s="19" t="s">
        <v>58</v>
      </c>
      <c r="I42" s="19"/>
      <c r="J42" s="8"/>
      <c r="K42" s="7"/>
      <c r="L42" s="19" t="s">
        <v>485</v>
      </c>
      <c r="M42" s="19"/>
      <c r="N42" s="19"/>
      <c r="O42" s="19"/>
      <c r="P42" s="19"/>
      <c r="Q42" s="19"/>
      <c r="R42" s="19"/>
      <c r="S42" s="19"/>
      <c r="T42" s="19"/>
      <c r="U42" s="19"/>
      <c r="V42" s="19"/>
      <c r="W42" s="19"/>
      <c r="X42" s="19"/>
      <c r="Y42" s="8"/>
    </row>
    <row r="43" spans="1:25" ht="51.75" thickBot="1" x14ac:dyDescent="0.3">
      <c r="A43" s="54" t="s">
        <v>60</v>
      </c>
      <c r="B43" s="20" t="s">
        <v>61</v>
      </c>
      <c r="C43" s="21" t="s">
        <v>62</v>
      </c>
      <c r="D43" s="21" t="s">
        <v>63</v>
      </c>
      <c r="E43" s="21" t="s">
        <v>64</v>
      </c>
      <c r="F43" s="21" t="s">
        <v>65</v>
      </c>
      <c r="G43" s="21" t="s">
        <v>66</v>
      </c>
      <c r="H43" s="21" t="s">
        <v>67</v>
      </c>
      <c r="I43" s="21" t="s">
        <v>68</v>
      </c>
      <c r="J43" s="22" t="s">
        <v>69</v>
      </c>
      <c r="K43" s="20" t="s">
        <v>70</v>
      </c>
      <c r="L43" s="21" t="s">
        <v>71</v>
      </c>
      <c r="M43" s="21" t="s">
        <v>72</v>
      </c>
      <c r="N43" s="21" t="s">
        <v>73</v>
      </c>
      <c r="O43" s="21" t="s">
        <v>74</v>
      </c>
      <c r="P43" s="21" t="s">
        <v>75</v>
      </c>
      <c r="Q43" s="21" t="s">
        <v>76</v>
      </c>
      <c r="R43" s="21" t="s">
        <v>77</v>
      </c>
      <c r="S43" s="21" t="s">
        <v>78</v>
      </c>
      <c r="T43" s="21" t="s">
        <v>79</v>
      </c>
      <c r="U43" s="21" t="s">
        <v>80</v>
      </c>
      <c r="V43" s="21" t="s">
        <v>81</v>
      </c>
      <c r="W43" s="21" t="s">
        <v>82</v>
      </c>
      <c r="X43" s="21" t="s">
        <v>83</v>
      </c>
      <c r="Y43" s="22" t="s">
        <v>84</v>
      </c>
    </row>
    <row r="44" spans="1:25" ht="76.5" x14ac:dyDescent="0.25">
      <c r="A44" s="55" t="s">
        <v>486</v>
      </c>
      <c r="B44" s="9">
        <v>1</v>
      </c>
      <c r="C44" s="23" t="s">
        <v>487</v>
      </c>
      <c r="D44" s="23" t="s">
        <v>488</v>
      </c>
      <c r="E44" s="23" t="s">
        <v>489</v>
      </c>
      <c r="F44" s="23" t="s">
        <v>90</v>
      </c>
      <c r="G44" s="23" t="s">
        <v>90</v>
      </c>
      <c r="H44" s="24" t="s">
        <v>91</v>
      </c>
      <c r="I44" s="25">
        <v>10</v>
      </c>
      <c r="J44" s="59"/>
      <c r="K44" s="9">
        <v>1</v>
      </c>
      <c r="L44" s="26"/>
      <c r="M44" s="27"/>
      <c r="N44" s="28">
        <f>IF(M44&gt;0,ROUND(L44/M44,4),0)</f>
        <v>0</v>
      </c>
      <c r="O44" s="29"/>
      <c r="P44" s="30"/>
      <c r="Q44" s="28">
        <f>ROUND(ROUND(N44,4)*(1-O44),4)</f>
        <v>0</v>
      </c>
      <c r="R44" s="28">
        <f>ROUND(ROUND(Q44,4)*(1+P44),4)</f>
        <v>0</v>
      </c>
      <c r="S44" s="28">
        <f>ROUND($I44*Q44,4)</f>
        <v>0</v>
      </c>
      <c r="T44" s="28">
        <f>ROUND($I44*R44,4)</f>
        <v>0</v>
      </c>
      <c r="U44" s="31"/>
      <c r="V44" s="31"/>
      <c r="W44" s="31"/>
      <c r="X44" s="31"/>
      <c r="Y44" s="32"/>
    </row>
    <row r="45" spans="1:25" ht="77.25" thickBot="1" x14ac:dyDescent="0.3">
      <c r="A45" s="57" t="s">
        <v>490</v>
      </c>
      <c r="B45" s="13">
        <v>2</v>
      </c>
      <c r="C45" s="43" t="s">
        <v>491</v>
      </c>
      <c r="D45" s="43" t="s">
        <v>488</v>
      </c>
      <c r="E45" s="43" t="s">
        <v>489</v>
      </c>
      <c r="F45" s="43" t="s">
        <v>90</v>
      </c>
      <c r="G45" s="43" t="s">
        <v>90</v>
      </c>
      <c r="H45" s="44" t="s">
        <v>91</v>
      </c>
      <c r="I45" s="45">
        <v>10</v>
      </c>
      <c r="J45" s="61"/>
      <c r="K45" s="13">
        <v>1</v>
      </c>
      <c r="L45" s="46"/>
      <c r="M45" s="47"/>
      <c r="N45" s="48">
        <f>IF(M45&gt;0,ROUND(L45/M45,4),0)</f>
        <v>0</v>
      </c>
      <c r="O45" s="49"/>
      <c r="P45" s="50"/>
      <c r="Q45" s="48">
        <f>ROUND(ROUND(N45,4)*(1-O45),4)</f>
        <v>0</v>
      </c>
      <c r="R45" s="48">
        <f>ROUND(ROUND(Q45,4)*(1+P45),4)</f>
        <v>0</v>
      </c>
      <c r="S45" s="48">
        <f>ROUND($I45*Q45,4)</f>
        <v>0</v>
      </c>
      <c r="T45" s="48">
        <f>ROUND($I45*R45,4)</f>
        <v>0</v>
      </c>
      <c r="U45" s="51"/>
      <c r="V45" s="51"/>
      <c r="W45" s="51"/>
      <c r="X45" s="51"/>
      <c r="Y45" s="52"/>
    </row>
    <row r="46" spans="1:25" ht="13.5" thickBot="1" x14ac:dyDescent="0.3">
      <c r="R46" s="62" t="s">
        <v>100</v>
      </c>
      <c r="S46" s="63">
        <f>SUM(S44:S45)</f>
        <v>0</v>
      </c>
      <c r="T46" s="64">
        <f>SUM(T44:T45)</f>
        <v>0</v>
      </c>
    </row>
    <row r="48" spans="1:25" ht="13.5" thickBot="1" x14ac:dyDescent="0.3"/>
    <row r="49" spans="1:25" ht="13.5" thickBot="1" x14ac:dyDescent="0.3">
      <c r="A49" s="53" t="s">
        <v>55</v>
      </c>
      <c r="B49" s="58" t="s">
        <v>161</v>
      </c>
      <c r="C49" s="19" t="s">
        <v>492</v>
      </c>
      <c r="D49" s="19"/>
      <c r="E49" s="19"/>
      <c r="F49" s="19"/>
      <c r="G49" s="19"/>
      <c r="H49" s="19" t="s">
        <v>58</v>
      </c>
      <c r="I49" s="19"/>
      <c r="J49" s="8"/>
      <c r="K49" s="7"/>
      <c r="L49" s="19" t="s">
        <v>493</v>
      </c>
      <c r="M49" s="19"/>
      <c r="N49" s="19"/>
      <c r="O49" s="19"/>
      <c r="P49" s="19"/>
      <c r="Q49" s="19"/>
      <c r="R49" s="19"/>
      <c r="S49" s="19"/>
      <c r="T49" s="19"/>
      <c r="U49" s="19"/>
      <c r="V49" s="19"/>
      <c r="W49" s="19"/>
      <c r="X49" s="19"/>
      <c r="Y49" s="8"/>
    </row>
    <row r="50" spans="1:25" ht="51.75" thickBot="1" x14ac:dyDescent="0.3">
      <c r="A50" s="54" t="s">
        <v>60</v>
      </c>
      <c r="B50" s="20" t="s">
        <v>61</v>
      </c>
      <c r="C50" s="21" t="s">
        <v>62</v>
      </c>
      <c r="D50" s="21" t="s">
        <v>63</v>
      </c>
      <c r="E50" s="21" t="s">
        <v>64</v>
      </c>
      <c r="F50" s="21" t="s">
        <v>65</v>
      </c>
      <c r="G50" s="21" t="s">
        <v>66</v>
      </c>
      <c r="H50" s="21" t="s">
        <v>67</v>
      </c>
      <c r="I50" s="21" t="s">
        <v>68</v>
      </c>
      <c r="J50" s="22" t="s">
        <v>69</v>
      </c>
      <c r="K50" s="20" t="s">
        <v>70</v>
      </c>
      <c r="L50" s="21" t="s">
        <v>71</v>
      </c>
      <c r="M50" s="21" t="s">
        <v>72</v>
      </c>
      <c r="N50" s="21" t="s">
        <v>73</v>
      </c>
      <c r="O50" s="21" t="s">
        <v>74</v>
      </c>
      <c r="P50" s="21" t="s">
        <v>75</v>
      </c>
      <c r="Q50" s="21" t="s">
        <v>76</v>
      </c>
      <c r="R50" s="21" t="s">
        <v>77</v>
      </c>
      <c r="S50" s="21" t="s">
        <v>78</v>
      </c>
      <c r="T50" s="21" t="s">
        <v>79</v>
      </c>
      <c r="U50" s="21" t="s">
        <v>80</v>
      </c>
      <c r="V50" s="21" t="s">
        <v>81</v>
      </c>
      <c r="W50" s="21" t="s">
        <v>82</v>
      </c>
      <c r="X50" s="21" t="s">
        <v>83</v>
      </c>
      <c r="Y50" s="22" t="s">
        <v>84</v>
      </c>
    </row>
    <row r="51" spans="1:25" ht="89.25" x14ac:dyDescent="0.25">
      <c r="A51" s="55" t="s">
        <v>494</v>
      </c>
      <c r="B51" s="9">
        <v>1</v>
      </c>
      <c r="C51" s="23" t="s">
        <v>495</v>
      </c>
      <c r="D51" s="23" t="s">
        <v>496</v>
      </c>
      <c r="E51" s="23" t="s">
        <v>497</v>
      </c>
      <c r="F51" s="23" t="s">
        <v>90</v>
      </c>
      <c r="G51" s="23" t="s">
        <v>90</v>
      </c>
      <c r="H51" s="24" t="s">
        <v>91</v>
      </c>
      <c r="I51" s="25">
        <v>25</v>
      </c>
      <c r="J51" s="59"/>
      <c r="K51" s="9">
        <v>1</v>
      </c>
      <c r="L51" s="26"/>
      <c r="M51" s="27"/>
      <c r="N51" s="28">
        <f>IF(M51&gt;0,ROUND(L51/M51,4),0)</f>
        <v>0</v>
      </c>
      <c r="O51" s="29"/>
      <c r="P51" s="30"/>
      <c r="Q51" s="28">
        <f>ROUND(ROUND(N51,4)*(1-O51),4)</f>
        <v>0</v>
      </c>
      <c r="R51" s="28">
        <f>ROUND(ROUND(Q51,4)*(1+P51),4)</f>
        <v>0</v>
      </c>
      <c r="S51" s="28">
        <f>ROUND($I51*Q51,4)</f>
        <v>0</v>
      </c>
      <c r="T51" s="28">
        <f>ROUND($I51*R51,4)</f>
        <v>0</v>
      </c>
      <c r="U51" s="31"/>
      <c r="V51" s="31"/>
      <c r="W51" s="31"/>
      <c r="X51" s="31"/>
      <c r="Y51" s="32"/>
    </row>
    <row r="52" spans="1:25" ht="89.25" x14ac:dyDescent="0.25">
      <c r="A52" s="56" t="s">
        <v>498</v>
      </c>
      <c r="B52" s="11">
        <v>2</v>
      </c>
      <c r="C52" s="33" t="s">
        <v>499</v>
      </c>
      <c r="D52" s="33" t="s">
        <v>496</v>
      </c>
      <c r="E52" s="33" t="s">
        <v>497</v>
      </c>
      <c r="F52" s="33" t="s">
        <v>90</v>
      </c>
      <c r="G52" s="33" t="s">
        <v>90</v>
      </c>
      <c r="H52" s="34" t="s">
        <v>91</v>
      </c>
      <c r="I52" s="35">
        <v>105</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90" thickBot="1" x14ac:dyDescent="0.3">
      <c r="A53" s="57" t="s">
        <v>500</v>
      </c>
      <c r="B53" s="13">
        <v>3</v>
      </c>
      <c r="C53" s="43" t="s">
        <v>501</v>
      </c>
      <c r="D53" s="43" t="s">
        <v>496</v>
      </c>
      <c r="E53" s="43" t="s">
        <v>497</v>
      </c>
      <c r="F53" s="43" t="s">
        <v>90</v>
      </c>
      <c r="G53" s="43" t="s">
        <v>90</v>
      </c>
      <c r="H53" s="44" t="s">
        <v>91</v>
      </c>
      <c r="I53" s="45">
        <v>35</v>
      </c>
      <c r="J53" s="61"/>
      <c r="K53" s="13">
        <v>1</v>
      </c>
      <c r="L53" s="46"/>
      <c r="M53" s="47"/>
      <c r="N53" s="48">
        <f>IF(M53&gt;0,ROUND(L53/M53,4),0)</f>
        <v>0</v>
      </c>
      <c r="O53" s="49"/>
      <c r="P53" s="50"/>
      <c r="Q53" s="48">
        <f>ROUND(ROUND(N53,4)*(1-O53),4)</f>
        <v>0</v>
      </c>
      <c r="R53" s="48">
        <f>ROUND(ROUND(Q53,4)*(1+P53),4)</f>
        <v>0</v>
      </c>
      <c r="S53" s="48">
        <f>ROUND($I53*Q53,4)</f>
        <v>0</v>
      </c>
      <c r="T53" s="48">
        <f>ROUND($I53*R53,4)</f>
        <v>0</v>
      </c>
      <c r="U53" s="51"/>
      <c r="V53" s="51"/>
      <c r="W53" s="51"/>
      <c r="X53" s="51"/>
      <c r="Y53" s="52"/>
    </row>
    <row r="54" spans="1:25" ht="13.5" thickBot="1" x14ac:dyDescent="0.3">
      <c r="R54" s="62" t="s">
        <v>100</v>
      </c>
      <c r="S54" s="63">
        <f>SUM(S51:S53)</f>
        <v>0</v>
      </c>
      <c r="T54" s="64">
        <f>SUM(T51:T53)</f>
        <v>0</v>
      </c>
    </row>
    <row r="56" spans="1:25" ht="13.5" thickBot="1" x14ac:dyDescent="0.3"/>
    <row r="57" spans="1:25" ht="13.5" thickBot="1" x14ac:dyDescent="0.3">
      <c r="A57" s="53" t="s">
        <v>55</v>
      </c>
      <c r="B57" s="58" t="s">
        <v>179</v>
      </c>
      <c r="C57" s="19" t="s">
        <v>502</v>
      </c>
      <c r="D57" s="19"/>
      <c r="E57" s="19"/>
      <c r="F57" s="19"/>
      <c r="G57" s="19"/>
      <c r="H57" s="19" t="s">
        <v>58</v>
      </c>
      <c r="I57" s="19"/>
      <c r="J57" s="8"/>
      <c r="K57" s="7"/>
      <c r="L57" s="19" t="s">
        <v>503</v>
      </c>
      <c r="M57" s="19"/>
      <c r="N57" s="19"/>
      <c r="O57" s="19"/>
      <c r="P57" s="19"/>
      <c r="Q57" s="19"/>
      <c r="R57" s="19"/>
      <c r="S57" s="19"/>
      <c r="T57" s="19"/>
      <c r="U57" s="19"/>
      <c r="V57" s="19"/>
      <c r="W57" s="19"/>
      <c r="X57" s="19"/>
      <c r="Y57" s="8"/>
    </row>
    <row r="58" spans="1:25" ht="51.75" thickBot="1" x14ac:dyDescent="0.3">
      <c r="A58" s="54" t="s">
        <v>60</v>
      </c>
      <c r="B58" s="20" t="s">
        <v>61</v>
      </c>
      <c r="C58" s="21" t="s">
        <v>62</v>
      </c>
      <c r="D58" s="21" t="s">
        <v>63</v>
      </c>
      <c r="E58" s="21" t="s">
        <v>64</v>
      </c>
      <c r="F58" s="21" t="s">
        <v>65</v>
      </c>
      <c r="G58" s="21" t="s">
        <v>66</v>
      </c>
      <c r="H58" s="21" t="s">
        <v>67</v>
      </c>
      <c r="I58" s="21" t="s">
        <v>68</v>
      </c>
      <c r="J58" s="22" t="s">
        <v>69</v>
      </c>
      <c r="K58" s="20" t="s">
        <v>70</v>
      </c>
      <c r="L58" s="21" t="s">
        <v>71</v>
      </c>
      <c r="M58" s="21" t="s">
        <v>72</v>
      </c>
      <c r="N58" s="21" t="s">
        <v>73</v>
      </c>
      <c r="O58" s="21" t="s">
        <v>74</v>
      </c>
      <c r="P58" s="21" t="s">
        <v>75</v>
      </c>
      <c r="Q58" s="21" t="s">
        <v>76</v>
      </c>
      <c r="R58" s="21" t="s">
        <v>77</v>
      </c>
      <c r="S58" s="21" t="s">
        <v>78</v>
      </c>
      <c r="T58" s="21" t="s">
        <v>79</v>
      </c>
      <c r="U58" s="21" t="s">
        <v>80</v>
      </c>
      <c r="V58" s="21" t="s">
        <v>81</v>
      </c>
      <c r="W58" s="21" t="s">
        <v>82</v>
      </c>
      <c r="X58" s="21" t="s">
        <v>83</v>
      </c>
      <c r="Y58" s="22" t="s">
        <v>84</v>
      </c>
    </row>
    <row r="59" spans="1:25" ht="102" x14ac:dyDescent="0.25">
      <c r="A59" s="55" t="s">
        <v>504</v>
      </c>
      <c r="B59" s="9">
        <v>1</v>
      </c>
      <c r="C59" s="23" t="s">
        <v>505</v>
      </c>
      <c r="D59" s="23" t="s">
        <v>506</v>
      </c>
      <c r="E59" s="23" t="s">
        <v>507</v>
      </c>
      <c r="F59" s="23" t="s">
        <v>90</v>
      </c>
      <c r="G59" s="23" t="s">
        <v>90</v>
      </c>
      <c r="H59" s="24" t="s">
        <v>91</v>
      </c>
      <c r="I59" s="25">
        <v>190</v>
      </c>
      <c r="J59" s="59"/>
      <c r="K59" s="9">
        <v>1</v>
      </c>
      <c r="L59" s="26"/>
      <c r="M59" s="27"/>
      <c r="N59" s="28">
        <f>IF(M59&gt;0,ROUND(L59/M59,4),0)</f>
        <v>0</v>
      </c>
      <c r="O59" s="29"/>
      <c r="P59" s="30"/>
      <c r="Q59" s="28">
        <f>ROUND(ROUND(N59,4)*(1-O59),4)</f>
        <v>0</v>
      </c>
      <c r="R59" s="28">
        <f>ROUND(ROUND(Q59,4)*(1+P59),4)</f>
        <v>0</v>
      </c>
      <c r="S59" s="28">
        <f>ROUND($I59*Q59,4)</f>
        <v>0</v>
      </c>
      <c r="T59" s="28">
        <f>ROUND($I59*R59,4)</f>
        <v>0</v>
      </c>
      <c r="U59" s="31"/>
      <c r="V59" s="31"/>
      <c r="W59" s="31"/>
      <c r="X59" s="31"/>
      <c r="Y59" s="32"/>
    </row>
    <row r="60" spans="1:25" ht="102" x14ac:dyDescent="0.25">
      <c r="A60" s="56" t="s">
        <v>508</v>
      </c>
      <c r="B60" s="11">
        <v>2</v>
      </c>
      <c r="C60" s="33" t="s">
        <v>509</v>
      </c>
      <c r="D60" s="33" t="s">
        <v>506</v>
      </c>
      <c r="E60" s="33" t="s">
        <v>507</v>
      </c>
      <c r="F60" s="33" t="s">
        <v>90</v>
      </c>
      <c r="G60" s="33" t="s">
        <v>90</v>
      </c>
      <c r="H60" s="34" t="s">
        <v>91</v>
      </c>
      <c r="I60" s="35">
        <v>30</v>
      </c>
      <c r="J60" s="60"/>
      <c r="K60" s="11">
        <v>1</v>
      </c>
      <c r="L60" s="36"/>
      <c r="M60" s="37"/>
      <c r="N60" s="38">
        <f>IF(M60&gt;0,ROUND(L60/M60,4),0)</f>
        <v>0</v>
      </c>
      <c r="O60" s="39"/>
      <c r="P60" s="40"/>
      <c r="Q60" s="38">
        <f>ROUND(ROUND(N60,4)*(1-O60),4)</f>
        <v>0</v>
      </c>
      <c r="R60" s="38">
        <f>ROUND(ROUND(Q60,4)*(1+P60),4)</f>
        <v>0</v>
      </c>
      <c r="S60" s="38">
        <f>ROUND($I60*Q60,4)</f>
        <v>0</v>
      </c>
      <c r="T60" s="38">
        <f>ROUND($I60*R60,4)</f>
        <v>0</v>
      </c>
      <c r="U60" s="41"/>
      <c r="V60" s="41"/>
      <c r="W60" s="41"/>
      <c r="X60" s="41"/>
      <c r="Y60" s="42"/>
    </row>
    <row r="61" spans="1:25" ht="102" x14ac:dyDescent="0.25">
      <c r="A61" s="56" t="s">
        <v>510</v>
      </c>
      <c r="B61" s="11">
        <v>3</v>
      </c>
      <c r="C61" s="33" t="s">
        <v>511</v>
      </c>
      <c r="D61" s="33" t="s">
        <v>506</v>
      </c>
      <c r="E61" s="33" t="s">
        <v>512</v>
      </c>
      <c r="F61" s="33" t="s">
        <v>90</v>
      </c>
      <c r="G61" s="33" t="s">
        <v>90</v>
      </c>
      <c r="H61" s="34" t="s">
        <v>91</v>
      </c>
      <c r="I61" s="35">
        <v>20</v>
      </c>
      <c r="J61" s="60"/>
      <c r="K61" s="11">
        <v>1</v>
      </c>
      <c r="L61" s="36"/>
      <c r="M61" s="37"/>
      <c r="N61" s="38">
        <f>IF(M61&gt;0,ROUND(L61/M61,4),0)</f>
        <v>0</v>
      </c>
      <c r="O61" s="39"/>
      <c r="P61" s="40"/>
      <c r="Q61" s="38">
        <f>ROUND(ROUND(N61,4)*(1-O61),4)</f>
        <v>0</v>
      </c>
      <c r="R61" s="38">
        <f>ROUND(ROUND(Q61,4)*(1+P61),4)</f>
        <v>0</v>
      </c>
      <c r="S61" s="38">
        <f>ROUND($I61*Q61,4)</f>
        <v>0</v>
      </c>
      <c r="T61" s="38">
        <f>ROUND($I61*R61,4)</f>
        <v>0</v>
      </c>
      <c r="U61" s="41"/>
      <c r="V61" s="41"/>
      <c r="W61" s="41"/>
      <c r="X61" s="41"/>
      <c r="Y61" s="42"/>
    </row>
    <row r="62" spans="1:25" ht="102.75" thickBot="1" x14ac:dyDescent="0.3">
      <c r="A62" s="57" t="s">
        <v>513</v>
      </c>
      <c r="B62" s="13">
        <v>4</v>
      </c>
      <c r="C62" s="43" t="s">
        <v>514</v>
      </c>
      <c r="D62" s="43" t="s">
        <v>506</v>
      </c>
      <c r="E62" s="43" t="s">
        <v>512</v>
      </c>
      <c r="F62" s="43" t="s">
        <v>90</v>
      </c>
      <c r="G62" s="43" t="s">
        <v>90</v>
      </c>
      <c r="H62" s="44" t="s">
        <v>91</v>
      </c>
      <c r="I62" s="45">
        <v>5</v>
      </c>
      <c r="J62" s="61"/>
      <c r="K62" s="13">
        <v>1</v>
      </c>
      <c r="L62" s="46"/>
      <c r="M62" s="47"/>
      <c r="N62" s="48">
        <f>IF(M62&gt;0,ROUND(L62/M62,4),0)</f>
        <v>0</v>
      </c>
      <c r="O62" s="49"/>
      <c r="P62" s="50"/>
      <c r="Q62" s="48">
        <f>ROUND(ROUND(N62,4)*(1-O62),4)</f>
        <v>0</v>
      </c>
      <c r="R62" s="48">
        <f>ROUND(ROUND(Q62,4)*(1+P62),4)</f>
        <v>0</v>
      </c>
      <c r="S62" s="48">
        <f>ROUND($I62*Q62,4)</f>
        <v>0</v>
      </c>
      <c r="T62" s="48">
        <f>ROUND($I62*R62,4)</f>
        <v>0</v>
      </c>
      <c r="U62" s="51"/>
      <c r="V62" s="51"/>
      <c r="W62" s="51"/>
      <c r="X62" s="51"/>
      <c r="Y62" s="52"/>
    </row>
    <row r="63" spans="1:25" ht="13.5" thickBot="1" x14ac:dyDescent="0.3">
      <c r="R63" s="62" t="s">
        <v>100</v>
      </c>
      <c r="S63" s="63">
        <f>SUM(S59:S62)</f>
        <v>0</v>
      </c>
      <c r="T63" s="64">
        <f>SUM(T59:T62)</f>
        <v>0</v>
      </c>
    </row>
    <row r="65" spans="1:25" ht="13.5" thickBot="1" x14ac:dyDescent="0.3"/>
    <row r="66" spans="1:25" ht="13.5" thickBot="1" x14ac:dyDescent="0.3">
      <c r="A66" s="53" t="s">
        <v>55</v>
      </c>
      <c r="B66" s="58" t="s">
        <v>202</v>
      </c>
      <c r="C66" s="19" t="s">
        <v>515</v>
      </c>
      <c r="D66" s="19"/>
      <c r="E66" s="19"/>
      <c r="F66" s="19"/>
      <c r="G66" s="19"/>
      <c r="H66" s="19" t="s">
        <v>58</v>
      </c>
      <c r="I66" s="19"/>
      <c r="J66" s="8"/>
      <c r="K66" s="7"/>
      <c r="L66" s="19" t="s">
        <v>516</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102" x14ac:dyDescent="0.25">
      <c r="A68" s="55" t="s">
        <v>517</v>
      </c>
      <c r="B68" s="9">
        <v>1</v>
      </c>
      <c r="C68" s="23" t="s">
        <v>518</v>
      </c>
      <c r="D68" s="23" t="s">
        <v>519</v>
      </c>
      <c r="E68" s="23" t="s">
        <v>520</v>
      </c>
      <c r="F68" s="23" t="s">
        <v>90</v>
      </c>
      <c r="G68" s="23" t="s">
        <v>90</v>
      </c>
      <c r="H68" s="24" t="s">
        <v>91</v>
      </c>
      <c r="I68" s="25">
        <v>85</v>
      </c>
      <c r="J68" s="59"/>
      <c r="K68" s="9">
        <v>1</v>
      </c>
      <c r="L68" s="26"/>
      <c r="M68" s="27"/>
      <c r="N68" s="28">
        <f>IF(M68&gt;0,ROUND(L68/M68,4),0)</f>
        <v>0</v>
      </c>
      <c r="O68" s="29"/>
      <c r="P68" s="30"/>
      <c r="Q68" s="28">
        <f>ROUND(ROUND(N68,4)*(1-O68),4)</f>
        <v>0</v>
      </c>
      <c r="R68" s="28">
        <f>ROUND(ROUND(Q68,4)*(1+P68),4)</f>
        <v>0</v>
      </c>
      <c r="S68" s="28">
        <f>ROUND($I68*Q68,4)</f>
        <v>0</v>
      </c>
      <c r="T68" s="28">
        <f>ROUND($I68*R68,4)</f>
        <v>0</v>
      </c>
      <c r="U68" s="31"/>
      <c r="V68" s="31"/>
      <c r="W68" s="31"/>
      <c r="X68" s="31"/>
      <c r="Y68" s="32"/>
    </row>
    <row r="69" spans="1:25" ht="102" x14ac:dyDescent="0.25">
      <c r="A69" s="56" t="s">
        <v>521</v>
      </c>
      <c r="B69" s="11">
        <v>2</v>
      </c>
      <c r="C69" s="33" t="s">
        <v>522</v>
      </c>
      <c r="D69" s="33" t="s">
        <v>519</v>
      </c>
      <c r="E69" s="33" t="s">
        <v>520</v>
      </c>
      <c r="F69" s="33" t="s">
        <v>90</v>
      </c>
      <c r="G69" s="33" t="s">
        <v>90</v>
      </c>
      <c r="H69" s="34" t="s">
        <v>91</v>
      </c>
      <c r="I69" s="35">
        <v>190</v>
      </c>
      <c r="J69" s="60"/>
      <c r="K69" s="11">
        <v>1</v>
      </c>
      <c r="L69" s="36"/>
      <c r="M69" s="37"/>
      <c r="N69" s="38">
        <f>IF(M69&gt;0,ROUND(L69/M69,4),0)</f>
        <v>0</v>
      </c>
      <c r="O69" s="39"/>
      <c r="P69" s="40"/>
      <c r="Q69" s="38">
        <f>ROUND(ROUND(N69,4)*(1-O69),4)</f>
        <v>0</v>
      </c>
      <c r="R69" s="38">
        <f>ROUND(ROUND(Q69,4)*(1+P69),4)</f>
        <v>0</v>
      </c>
      <c r="S69" s="38">
        <f>ROUND($I69*Q69,4)</f>
        <v>0</v>
      </c>
      <c r="T69" s="38">
        <f>ROUND($I69*R69,4)</f>
        <v>0</v>
      </c>
      <c r="U69" s="41"/>
      <c r="V69" s="41"/>
      <c r="W69" s="41"/>
      <c r="X69" s="41"/>
      <c r="Y69" s="42"/>
    </row>
    <row r="70" spans="1:25" ht="102.75" thickBot="1" x14ac:dyDescent="0.3">
      <c r="A70" s="57" t="s">
        <v>523</v>
      </c>
      <c r="B70" s="13">
        <v>3</v>
      </c>
      <c r="C70" s="43" t="s">
        <v>524</v>
      </c>
      <c r="D70" s="43" t="s">
        <v>519</v>
      </c>
      <c r="E70" s="43" t="s">
        <v>520</v>
      </c>
      <c r="F70" s="43" t="s">
        <v>90</v>
      </c>
      <c r="G70" s="43" t="s">
        <v>90</v>
      </c>
      <c r="H70" s="44" t="s">
        <v>91</v>
      </c>
      <c r="I70" s="45">
        <v>10</v>
      </c>
      <c r="J70" s="61"/>
      <c r="K70" s="13">
        <v>1</v>
      </c>
      <c r="L70" s="46"/>
      <c r="M70" s="47"/>
      <c r="N70" s="48">
        <f>IF(M70&gt;0,ROUND(L70/M70,4),0)</f>
        <v>0</v>
      </c>
      <c r="O70" s="49"/>
      <c r="P70" s="50"/>
      <c r="Q70" s="48">
        <f>ROUND(ROUND(N70,4)*(1-O70),4)</f>
        <v>0</v>
      </c>
      <c r="R70" s="48">
        <f>ROUND(ROUND(Q70,4)*(1+P70),4)</f>
        <v>0</v>
      </c>
      <c r="S70" s="48">
        <f>ROUND($I70*Q70,4)</f>
        <v>0</v>
      </c>
      <c r="T70" s="48">
        <f>ROUND($I70*R70,4)</f>
        <v>0</v>
      </c>
      <c r="U70" s="51"/>
      <c r="V70" s="51"/>
      <c r="W70" s="51"/>
      <c r="X70" s="51"/>
      <c r="Y70" s="52"/>
    </row>
    <row r="71" spans="1:25" ht="13.5" thickBot="1" x14ac:dyDescent="0.3">
      <c r="R71" s="62" t="s">
        <v>100</v>
      </c>
      <c r="S71" s="63">
        <f>SUM(S68:S70)</f>
        <v>0</v>
      </c>
      <c r="T71" s="64">
        <f>SUM(T68:T70)</f>
        <v>0</v>
      </c>
    </row>
    <row r="73" spans="1:25" ht="13.5" thickBot="1" x14ac:dyDescent="0.3"/>
    <row r="74" spans="1:25" ht="13.5" thickBot="1" x14ac:dyDescent="0.3">
      <c r="A74" s="53" t="s">
        <v>55</v>
      </c>
      <c r="B74" s="58" t="s">
        <v>214</v>
      </c>
      <c r="C74" s="19" t="s">
        <v>525</v>
      </c>
      <c r="D74" s="19"/>
      <c r="E74" s="19"/>
      <c r="F74" s="19"/>
      <c r="G74" s="19"/>
      <c r="H74" s="19" t="s">
        <v>58</v>
      </c>
      <c r="I74" s="19"/>
      <c r="J74" s="8"/>
      <c r="K74" s="7"/>
      <c r="L74" s="19" t="s">
        <v>526</v>
      </c>
      <c r="M74" s="19"/>
      <c r="N74" s="19"/>
      <c r="O74" s="19"/>
      <c r="P74" s="19"/>
      <c r="Q74" s="19"/>
      <c r="R74" s="19"/>
      <c r="S74" s="19"/>
      <c r="T74" s="19"/>
      <c r="U74" s="19"/>
      <c r="V74" s="19"/>
      <c r="W74" s="19"/>
      <c r="X74" s="19"/>
      <c r="Y74" s="8"/>
    </row>
    <row r="75" spans="1:25" ht="51.75" thickBot="1" x14ac:dyDescent="0.3">
      <c r="A75" s="54" t="s">
        <v>60</v>
      </c>
      <c r="B75" s="20" t="s">
        <v>61</v>
      </c>
      <c r="C75" s="21" t="s">
        <v>62</v>
      </c>
      <c r="D75" s="21" t="s">
        <v>63</v>
      </c>
      <c r="E75" s="21" t="s">
        <v>64</v>
      </c>
      <c r="F75" s="21" t="s">
        <v>65</v>
      </c>
      <c r="G75" s="21" t="s">
        <v>66</v>
      </c>
      <c r="H75" s="21" t="s">
        <v>67</v>
      </c>
      <c r="I75" s="21" t="s">
        <v>68</v>
      </c>
      <c r="J75" s="22" t="s">
        <v>69</v>
      </c>
      <c r="K75" s="20" t="s">
        <v>70</v>
      </c>
      <c r="L75" s="21" t="s">
        <v>71</v>
      </c>
      <c r="M75" s="21" t="s">
        <v>72</v>
      </c>
      <c r="N75" s="21" t="s">
        <v>73</v>
      </c>
      <c r="O75" s="21" t="s">
        <v>74</v>
      </c>
      <c r="P75" s="21" t="s">
        <v>75</v>
      </c>
      <c r="Q75" s="21" t="s">
        <v>76</v>
      </c>
      <c r="R75" s="21" t="s">
        <v>77</v>
      </c>
      <c r="S75" s="21" t="s">
        <v>78</v>
      </c>
      <c r="T75" s="21" t="s">
        <v>79</v>
      </c>
      <c r="U75" s="21" t="s">
        <v>80</v>
      </c>
      <c r="V75" s="21" t="s">
        <v>81</v>
      </c>
      <c r="W75" s="21" t="s">
        <v>82</v>
      </c>
      <c r="X75" s="21" t="s">
        <v>83</v>
      </c>
      <c r="Y75" s="22" t="s">
        <v>84</v>
      </c>
    </row>
    <row r="76" spans="1:25" ht="89.25" x14ac:dyDescent="0.25">
      <c r="A76" s="55" t="s">
        <v>527</v>
      </c>
      <c r="B76" s="9">
        <v>1</v>
      </c>
      <c r="C76" s="23" t="s">
        <v>528</v>
      </c>
      <c r="D76" s="23" t="s">
        <v>529</v>
      </c>
      <c r="E76" s="23" t="s">
        <v>530</v>
      </c>
      <c r="F76" s="23" t="s">
        <v>90</v>
      </c>
      <c r="G76" s="23" t="s">
        <v>90</v>
      </c>
      <c r="H76" s="24" t="s">
        <v>91</v>
      </c>
      <c r="I76" s="25">
        <v>50</v>
      </c>
      <c r="J76" s="59"/>
      <c r="K76" s="9">
        <v>1</v>
      </c>
      <c r="L76" s="26"/>
      <c r="M76" s="27"/>
      <c r="N76" s="28">
        <f>IF(M76&gt;0,ROUND(L76/M76,4),0)</f>
        <v>0</v>
      </c>
      <c r="O76" s="29"/>
      <c r="P76" s="30"/>
      <c r="Q76" s="28">
        <f>ROUND(ROUND(N76,4)*(1-O76),4)</f>
        <v>0</v>
      </c>
      <c r="R76" s="28">
        <f>ROUND(ROUND(Q76,4)*(1+P76),4)</f>
        <v>0</v>
      </c>
      <c r="S76" s="28">
        <f>ROUND($I76*Q76,4)</f>
        <v>0</v>
      </c>
      <c r="T76" s="28">
        <f>ROUND($I76*R76,4)</f>
        <v>0</v>
      </c>
      <c r="U76" s="31"/>
      <c r="V76" s="31"/>
      <c r="W76" s="31"/>
      <c r="X76" s="31"/>
      <c r="Y76" s="32"/>
    </row>
    <row r="77" spans="1:25" ht="76.5" x14ac:dyDescent="0.25">
      <c r="A77" s="56" t="s">
        <v>531</v>
      </c>
      <c r="B77" s="11">
        <v>2</v>
      </c>
      <c r="C77" s="33" t="s">
        <v>532</v>
      </c>
      <c r="D77" s="33" t="s">
        <v>529</v>
      </c>
      <c r="E77" s="33" t="s">
        <v>533</v>
      </c>
      <c r="F77" s="33" t="s">
        <v>90</v>
      </c>
      <c r="G77" s="33" t="s">
        <v>90</v>
      </c>
      <c r="H77" s="34" t="s">
        <v>91</v>
      </c>
      <c r="I77" s="35">
        <v>90</v>
      </c>
      <c r="J77" s="60"/>
      <c r="K77" s="11">
        <v>1</v>
      </c>
      <c r="L77" s="36"/>
      <c r="M77" s="37"/>
      <c r="N77" s="38">
        <f>IF(M77&gt;0,ROUND(L77/M77,4),0)</f>
        <v>0</v>
      </c>
      <c r="O77" s="39"/>
      <c r="P77" s="40"/>
      <c r="Q77" s="38">
        <f>ROUND(ROUND(N77,4)*(1-O77),4)</f>
        <v>0</v>
      </c>
      <c r="R77" s="38">
        <f>ROUND(ROUND(Q77,4)*(1+P77),4)</f>
        <v>0</v>
      </c>
      <c r="S77" s="38">
        <f>ROUND($I77*Q77,4)</f>
        <v>0</v>
      </c>
      <c r="T77" s="38">
        <f>ROUND($I77*R77,4)</f>
        <v>0</v>
      </c>
      <c r="U77" s="41"/>
      <c r="V77" s="41"/>
      <c r="W77" s="41"/>
      <c r="X77" s="41"/>
      <c r="Y77" s="42"/>
    </row>
    <row r="78" spans="1:25" ht="77.25" thickBot="1" x14ac:dyDescent="0.3">
      <c r="A78" s="57" t="s">
        <v>534</v>
      </c>
      <c r="B78" s="13">
        <v>3</v>
      </c>
      <c r="C78" s="43" t="s">
        <v>535</v>
      </c>
      <c r="D78" s="43" t="s">
        <v>529</v>
      </c>
      <c r="E78" s="43" t="s">
        <v>533</v>
      </c>
      <c r="F78" s="43" t="s">
        <v>90</v>
      </c>
      <c r="G78" s="43" t="s">
        <v>90</v>
      </c>
      <c r="H78" s="44" t="s">
        <v>91</v>
      </c>
      <c r="I78" s="45">
        <v>30</v>
      </c>
      <c r="J78" s="61"/>
      <c r="K78" s="13">
        <v>1</v>
      </c>
      <c r="L78" s="46"/>
      <c r="M78" s="47"/>
      <c r="N78" s="48">
        <f>IF(M78&gt;0,ROUND(L78/M78,4),0)</f>
        <v>0</v>
      </c>
      <c r="O78" s="49"/>
      <c r="P78" s="50"/>
      <c r="Q78" s="48">
        <f>ROUND(ROUND(N78,4)*(1-O78),4)</f>
        <v>0</v>
      </c>
      <c r="R78" s="48">
        <f>ROUND(ROUND(Q78,4)*(1+P78),4)</f>
        <v>0</v>
      </c>
      <c r="S78" s="48">
        <f>ROUND($I78*Q78,4)</f>
        <v>0</v>
      </c>
      <c r="T78" s="48">
        <f>ROUND($I78*R78,4)</f>
        <v>0</v>
      </c>
      <c r="U78" s="51"/>
      <c r="V78" s="51"/>
      <c r="W78" s="51"/>
      <c r="X78" s="51"/>
      <c r="Y78" s="52"/>
    </row>
    <row r="79" spans="1:25" ht="13.5" thickBot="1" x14ac:dyDescent="0.3">
      <c r="R79" s="62" t="s">
        <v>100</v>
      </c>
      <c r="S79" s="63">
        <f>SUM(S76:S78)</f>
        <v>0</v>
      </c>
      <c r="T79" s="64">
        <f>SUM(T76:T78)</f>
        <v>0</v>
      </c>
    </row>
    <row r="81" spans="1:25" ht="13.5" thickBot="1" x14ac:dyDescent="0.3"/>
    <row r="82" spans="1:25" ht="13.5" thickBot="1" x14ac:dyDescent="0.3">
      <c r="A82" s="53" t="s">
        <v>55</v>
      </c>
      <c r="B82" s="58" t="s">
        <v>231</v>
      </c>
      <c r="C82" s="19" t="s">
        <v>536</v>
      </c>
      <c r="D82" s="19"/>
      <c r="E82" s="19"/>
      <c r="F82" s="19"/>
      <c r="G82" s="19"/>
      <c r="H82" s="19" t="s">
        <v>58</v>
      </c>
      <c r="I82" s="19"/>
      <c r="J82" s="8"/>
      <c r="K82" s="7"/>
      <c r="L82" s="19" t="s">
        <v>537</v>
      </c>
      <c r="M82" s="19"/>
      <c r="N82" s="19"/>
      <c r="O82" s="19"/>
      <c r="P82" s="19"/>
      <c r="Q82" s="19"/>
      <c r="R82" s="19"/>
      <c r="S82" s="19"/>
      <c r="T82" s="19"/>
      <c r="U82" s="19"/>
      <c r="V82" s="19"/>
      <c r="W82" s="19"/>
      <c r="X82" s="19"/>
      <c r="Y82" s="8"/>
    </row>
    <row r="83" spans="1:25" ht="51.75" thickBot="1" x14ac:dyDescent="0.3">
      <c r="A83" s="54" t="s">
        <v>60</v>
      </c>
      <c r="B83" s="20" t="s">
        <v>61</v>
      </c>
      <c r="C83" s="21" t="s">
        <v>62</v>
      </c>
      <c r="D83" s="21" t="s">
        <v>63</v>
      </c>
      <c r="E83" s="21" t="s">
        <v>64</v>
      </c>
      <c r="F83" s="21" t="s">
        <v>65</v>
      </c>
      <c r="G83" s="21" t="s">
        <v>66</v>
      </c>
      <c r="H83" s="21" t="s">
        <v>67</v>
      </c>
      <c r="I83" s="21" t="s">
        <v>68</v>
      </c>
      <c r="J83" s="22" t="s">
        <v>69</v>
      </c>
      <c r="K83" s="20" t="s">
        <v>70</v>
      </c>
      <c r="L83" s="21" t="s">
        <v>71</v>
      </c>
      <c r="M83" s="21" t="s">
        <v>72</v>
      </c>
      <c r="N83" s="21" t="s">
        <v>73</v>
      </c>
      <c r="O83" s="21" t="s">
        <v>74</v>
      </c>
      <c r="P83" s="21" t="s">
        <v>75</v>
      </c>
      <c r="Q83" s="21" t="s">
        <v>76</v>
      </c>
      <c r="R83" s="21" t="s">
        <v>77</v>
      </c>
      <c r="S83" s="21" t="s">
        <v>78</v>
      </c>
      <c r="T83" s="21" t="s">
        <v>79</v>
      </c>
      <c r="U83" s="21" t="s">
        <v>80</v>
      </c>
      <c r="V83" s="21" t="s">
        <v>81</v>
      </c>
      <c r="W83" s="21" t="s">
        <v>82</v>
      </c>
      <c r="X83" s="21" t="s">
        <v>83</v>
      </c>
      <c r="Y83" s="22" t="s">
        <v>84</v>
      </c>
    </row>
    <row r="84" spans="1:25" ht="89.25" x14ac:dyDescent="0.25">
      <c r="A84" s="55" t="s">
        <v>538</v>
      </c>
      <c r="B84" s="9">
        <v>1</v>
      </c>
      <c r="C84" s="23" t="s">
        <v>539</v>
      </c>
      <c r="D84" s="23" t="s">
        <v>540</v>
      </c>
      <c r="E84" s="23" t="s">
        <v>541</v>
      </c>
      <c r="F84" s="23" t="s">
        <v>90</v>
      </c>
      <c r="G84" s="23" t="s">
        <v>90</v>
      </c>
      <c r="H84" s="24" t="s">
        <v>91</v>
      </c>
      <c r="I84" s="25">
        <v>1230</v>
      </c>
      <c r="J84" s="59"/>
      <c r="K84" s="9">
        <v>1</v>
      </c>
      <c r="L84" s="26"/>
      <c r="M84" s="27"/>
      <c r="N84" s="28">
        <f>IF(M84&gt;0,ROUND(L84/M84,4),0)</f>
        <v>0</v>
      </c>
      <c r="O84" s="29"/>
      <c r="P84" s="30"/>
      <c r="Q84" s="28">
        <f>ROUND(ROUND(N84,4)*(1-O84),4)</f>
        <v>0</v>
      </c>
      <c r="R84" s="28">
        <f>ROUND(ROUND(Q84,4)*(1+P84),4)</f>
        <v>0</v>
      </c>
      <c r="S84" s="28">
        <f>ROUND($I84*Q84,4)</f>
        <v>0</v>
      </c>
      <c r="T84" s="28">
        <f>ROUND($I84*R84,4)</f>
        <v>0</v>
      </c>
      <c r="U84" s="31"/>
      <c r="V84" s="31"/>
      <c r="W84" s="31"/>
      <c r="X84" s="31"/>
      <c r="Y84" s="32"/>
    </row>
    <row r="85" spans="1:25" ht="76.5" x14ac:dyDescent="0.25">
      <c r="A85" s="56" t="s">
        <v>542</v>
      </c>
      <c r="B85" s="11">
        <v>2</v>
      </c>
      <c r="C85" s="33" t="s">
        <v>543</v>
      </c>
      <c r="D85" s="33" t="s">
        <v>540</v>
      </c>
      <c r="E85" s="33" t="s">
        <v>533</v>
      </c>
      <c r="F85" s="33" t="s">
        <v>90</v>
      </c>
      <c r="G85" s="33" t="s">
        <v>90</v>
      </c>
      <c r="H85" s="34" t="s">
        <v>91</v>
      </c>
      <c r="I85" s="35">
        <v>820</v>
      </c>
      <c r="J85" s="60"/>
      <c r="K85" s="11">
        <v>1</v>
      </c>
      <c r="L85" s="36"/>
      <c r="M85" s="37"/>
      <c r="N85" s="38">
        <f>IF(M85&gt;0,ROUND(L85/M85,4),0)</f>
        <v>0</v>
      </c>
      <c r="O85" s="39"/>
      <c r="P85" s="40"/>
      <c r="Q85" s="38">
        <f>ROUND(ROUND(N85,4)*(1-O85),4)</f>
        <v>0</v>
      </c>
      <c r="R85" s="38">
        <f>ROUND(ROUND(Q85,4)*(1+P85),4)</f>
        <v>0</v>
      </c>
      <c r="S85" s="38">
        <f>ROUND($I85*Q85,4)</f>
        <v>0</v>
      </c>
      <c r="T85" s="38">
        <f>ROUND($I85*R85,4)</f>
        <v>0</v>
      </c>
      <c r="U85" s="41"/>
      <c r="V85" s="41"/>
      <c r="W85" s="41"/>
      <c r="X85" s="41"/>
      <c r="Y85" s="42"/>
    </row>
    <row r="86" spans="1:25" ht="76.5" x14ac:dyDescent="0.25">
      <c r="A86" s="56" t="s">
        <v>544</v>
      </c>
      <c r="B86" s="11">
        <v>3</v>
      </c>
      <c r="C86" s="33" t="s">
        <v>545</v>
      </c>
      <c r="D86" s="33" t="s">
        <v>540</v>
      </c>
      <c r="E86" s="33" t="s">
        <v>533</v>
      </c>
      <c r="F86" s="33" t="s">
        <v>90</v>
      </c>
      <c r="G86" s="33" t="s">
        <v>90</v>
      </c>
      <c r="H86" s="34" t="s">
        <v>91</v>
      </c>
      <c r="I86" s="35">
        <v>225</v>
      </c>
      <c r="J86" s="60"/>
      <c r="K86" s="11">
        <v>1</v>
      </c>
      <c r="L86" s="36"/>
      <c r="M86" s="37"/>
      <c r="N86" s="38">
        <f>IF(M86&gt;0,ROUND(L86/M86,4),0)</f>
        <v>0</v>
      </c>
      <c r="O86" s="39"/>
      <c r="P86" s="40"/>
      <c r="Q86" s="38">
        <f>ROUND(ROUND(N86,4)*(1-O86),4)</f>
        <v>0</v>
      </c>
      <c r="R86" s="38">
        <f>ROUND(ROUND(Q86,4)*(1+P86),4)</f>
        <v>0</v>
      </c>
      <c r="S86" s="38">
        <f>ROUND($I86*Q86,4)</f>
        <v>0</v>
      </c>
      <c r="T86" s="38">
        <f>ROUND($I86*R86,4)</f>
        <v>0</v>
      </c>
      <c r="U86" s="41"/>
      <c r="V86" s="41"/>
      <c r="W86" s="41"/>
      <c r="X86" s="41"/>
      <c r="Y86" s="42"/>
    </row>
    <row r="87" spans="1:25" ht="77.25" thickBot="1" x14ac:dyDescent="0.3">
      <c r="A87" s="57" t="s">
        <v>546</v>
      </c>
      <c r="B87" s="13">
        <v>4</v>
      </c>
      <c r="C87" s="43" t="s">
        <v>547</v>
      </c>
      <c r="D87" s="43" t="s">
        <v>548</v>
      </c>
      <c r="E87" s="43" t="s">
        <v>533</v>
      </c>
      <c r="F87" s="43" t="s">
        <v>90</v>
      </c>
      <c r="G87" s="43" t="s">
        <v>90</v>
      </c>
      <c r="H87" s="44" t="s">
        <v>91</v>
      </c>
      <c r="I87" s="45">
        <v>240</v>
      </c>
      <c r="J87" s="61"/>
      <c r="K87" s="13">
        <v>1</v>
      </c>
      <c r="L87" s="46"/>
      <c r="M87" s="47"/>
      <c r="N87" s="48">
        <f>IF(M87&gt;0,ROUND(L87/M87,4),0)</f>
        <v>0</v>
      </c>
      <c r="O87" s="49"/>
      <c r="P87" s="50"/>
      <c r="Q87" s="48">
        <f>ROUND(ROUND(N87,4)*(1-O87),4)</f>
        <v>0</v>
      </c>
      <c r="R87" s="48">
        <f>ROUND(ROUND(Q87,4)*(1+P87),4)</f>
        <v>0</v>
      </c>
      <c r="S87" s="48">
        <f>ROUND($I87*Q87,4)</f>
        <v>0</v>
      </c>
      <c r="T87" s="48">
        <f>ROUND($I87*R87,4)</f>
        <v>0</v>
      </c>
      <c r="U87" s="51"/>
      <c r="V87" s="51"/>
      <c r="W87" s="51"/>
      <c r="X87" s="51"/>
      <c r="Y87" s="52"/>
    </row>
    <row r="88" spans="1:25" ht="13.5" thickBot="1" x14ac:dyDescent="0.3">
      <c r="R88" s="62" t="s">
        <v>100</v>
      </c>
      <c r="S88" s="63">
        <f>SUM(S84:S87)</f>
        <v>0</v>
      </c>
      <c r="T88" s="64">
        <f>SUM(T84:T87)</f>
        <v>0</v>
      </c>
    </row>
    <row r="90" spans="1:25" ht="13.5" thickBot="1" x14ac:dyDescent="0.3"/>
    <row r="91" spans="1:25" ht="13.5" thickBot="1" x14ac:dyDescent="0.3">
      <c r="A91" s="53" t="s">
        <v>55</v>
      </c>
      <c r="B91" s="58" t="s">
        <v>240</v>
      </c>
      <c r="C91" s="19" t="s">
        <v>549</v>
      </c>
      <c r="D91" s="19"/>
      <c r="E91" s="19"/>
      <c r="F91" s="19"/>
      <c r="G91" s="19"/>
      <c r="H91" s="19" t="s">
        <v>58</v>
      </c>
      <c r="I91" s="19"/>
      <c r="J91" s="8"/>
      <c r="K91" s="7"/>
      <c r="L91" s="19" t="s">
        <v>550</v>
      </c>
      <c r="M91" s="19"/>
      <c r="N91" s="19"/>
      <c r="O91" s="19"/>
      <c r="P91" s="19"/>
      <c r="Q91" s="19"/>
      <c r="R91" s="19"/>
      <c r="S91" s="19"/>
      <c r="T91" s="19"/>
      <c r="U91" s="19"/>
      <c r="V91" s="19"/>
      <c r="W91" s="19"/>
      <c r="X91" s="19"/>
      <c r="Y91" s="8"/>
    </row>
    <row r="92" spans="1:25" ht="51.75" thickBot="1" x14ac:dyDescent="0.3">
      <c r="A92" s="54" t="s">
        <v>60</v>
      </c>
      <c r="B92" s="20" t="s">
        <v>61</v>
      </c>
      <c r="C92" s="21" t="s">
        <v>62</v>
      </c>
      <c r="D92" s="21" t="s">
        <v>63</v>
      </c>
      <c r="E92" s="21" t="s">
        <v>64</v>
      </c>
      <c r="F92" s="21" t="s">
        <v>65</v>
      </c>
      <c r="G92" s="21" t="s">
        <v>66</v>
      </c>
      <c r="H92" s="21" t="s">
        <v>67</v>
      </c>
      <c r="I92" s="21" t="s">
        <v>68</v>
      </c>
      <c r="J92" s="22" t="s">
        <v>69</v>
      </c>
      <c r="K92" s="20" t="s">
        <v>70</v>
      </c>
      <c r="L92" s="21" t="s">
        <v>71</v>
      </c>
      <c r="M92" s="21" t="s">
        <v>72</v>
      </c>
      <c r="N92" s="21" t="s">
        <v>73</v>
      </c>
      <c r="O92" s="21" t="s">
        <v>74</v>
      </c>
      <c r="P92" s="21" t="s">
        <v>75</v>
      </c>
      <c r="Q92" s="21" t="s">
        <v>76</v>
      </c>
      <c r="R92" s="21" t="s">
        <v>77</v>
      </c>
      <c r="S92" s="21" t="s">
        <v>78</v>
      </c>
      <c r="T92" s="21" t="s">
        <v>79</v>
      </c>
      <c r="U92" s="21" t="s">
        <v>80</v>
      </c>
      <c r="V92" s="21" t="s">
        <v>81</v>
      </c>
      <c r="W92" s="21" t="s">
        <v>82</v>
      </c>
      <c r="X92" s="21" t="s">
        <v>83</v>
      </c>
      <c r="Y92" s="22" t="s">
        <v>84</v>
      </c>
    </row>
    <row r="93" spans="1:25" ht="63.75" x14ac:dyDescent="0.25">
      <c r="A93" s="55" t="s">
        <v>551</v>
      </c>
      <c r="B93" s="9">
        <v>1</v>
      </c>
      <c r="C93" s="23" t="s">
        <v>552</v>
      </c>
      <c r="D93" s="23" t="s">
        <v>553</v>
      </c>
      <c r="E93" s="23" t="s">
        <v>90</v>
      </c>
      <c r="F93" s="23" t="s">
        <v>90</v>
      </c>
      <c r="G93" s="23" t="s">
        <v>90</v>
      </c>
      <c r="H93" s="24" t="s">
        <v>91</v>
      </c>
      <c r="I93" s="25">
        <v>30</v>
      </c>
      <c r="J93" s="59"/>
      <c r="K93" s="9">
        <v>1</v>
      </c>
      <c r="L93" s="26"/>
      <c r="M93" s="27"/>
      <c r="N93" s="28">
        <f>IF(M93&gt;0,ROUND(L93/M93,4),0)</f>
        <v>0</v>
      </c>
      <c r="O93" s="29"/>
      <c r="P93" s="30"/>
      <c r="Q93" s="28">
        <f>ROUND(ROUND(N93,4)*(1-O93),4)</f>
        <v>0</v>
      </c>
      <c r="R93" s="28">
        <f>ROUND(ROUND(Q93,4)*(1+P93),4)</f>
        <v>0</v>
      </c>
      <c r="S93" s="28">
        <f>ROUND($I93*Q93,4)</f>
        <v>0</v>
      </c>
      <c r="T93" s="28">
        <f>ROUND($I93*R93,4)</f>
        <v>0</v>
      </c>
      <c r="U93" s="31"/>
      <c r="V93" s="31"/>
      <c r="W93" s="31"/>
      <c r="X93" s="31"/>
      <c r="Y93" s="32"/>
    </row>
    <row r="94" spans="1:25" ht="64.5" thickBot="1" x14ac:dyDescent="0.3">
      <c r="A94" s="57" t="s">
        <v>554</v>
      </c>
      <c r="B94" s="13">
        <v>2</v>
      </c>
      <c r="C94" s="43" t="s">
        <v>555</v>
      </c>
      <c r="D94" s="43" t="s">
        <v>553</v>
      </c>
      <c r="E94" s="43" t="s">
        <v>90</v>
      </c>
      <c r="F94" s="43" t="s">
        <v>90</v>
      </c>
      <c r="G94" s="43" t="s">
        <v>90</v>
      </c>
      <c r="H94" s="44" t="s">
        <v>91</v>
      </c>
      <c r="I94" s="45">
        <v>5</v>
      </c>
      <c r="J94" s="61"/>
      <c r="K94" s="13">
        <v>1</v>
      </c>
      <c r="L94" s="46"/>
      <c r="M94" s="47"/>
      <c r="N94" s="48">
        <f>IF(M94&gt;0,ROUND(L94/M94,4),0)</f>
        <v>0</v>
      </c>
      <c r="O94" s="49"/>
      <c r="P94" s="50"/>
      <c r="Q94" s="48">
        <f>ROUND(ROUND(N94,4)*(1-O94),4)</f>
        <v>0</v>
      </c>
      <c r="R94" s="48">
        <f>ROUND(ROUND(Q94,4)*(1+P94),4)</f>
        <v>0</v>
      </c>
      <c r="S94" s="48">
        <f>ROUND($I94*Q94,4)</f>
        <v>0</v>
      </c>
      <c r="T94" s="48">
        <f>ROUND($I94*R94,4)</f>
        <v>0</v>
      </c>
      <c r="U94" s="51"/>
      <c r="V94" s="51"/>
      <c r="W94" s="51"/>
      <c r="X94" s="51"/>
      <c r="Y94" s="52"/>
    </row>
    <row r="95" spans="1:25" ht="13.5" thickBot="1" x14ac:dyDescent="0.3">
      <c r="R95" s="62" t="s">
        <v>100</v>
      </c>
      <c r="S95" s="63">
        <f>SUM(S93:S94)</f>
        <v>0</v>
      </c>
      <c r="T95" s="64">
        <f>SUM(T93:T94)</f>
        <v>0</v>
      </c>
    </row>
    <row r="97" spans="1:25" ht="13.5" thickBot="1" x14ac:dyDescent="0.3"/>
    <row r="98" spans="1:25" ht="13.5" thickBot="1" x14ac:dyDescent="0.3">
      <c r="A98" s="53" t="s">
        <v>55</v>
      </c>
      <c r="B98" s="58" t="s">
        <v>254</v>
      </c>
      <c r="C98" s="19" t="s">
        <v>556</v>
      </c>
      <c r="D98" s="19"/>
      <c r="E98" s="19"/>
      <c r="F98" s="19"/>
      <c r="G98" s="19"/>
      <c r="H98" s="19" t="s">
        <v>58</v>
      </c>
      <c r="I98" s="19"/>
      <c r="J98" s="8"/>
      <c r="K98" s="7"/>
      <c r="L98" s="19" t="s">
        <v>557</v>
      </c>
      <c r="M98" s="19"/>
      <c r="N98" s="19"/>
      <c r="O98" s="19"/>
      <c r="P98" s="19"/>
      <c r="Q98" s="19"/>
      <c r="R98" s="19"/>
      <c r="S98" s="19"/>
      <c r="T98" s="19"/>
      <c r="U98" s="19"/>
      <c r="V98" s="19"/>
      <c r="W98" s="19"/>
      <c r="X98" s="19"/>
      <c r="Y98" s="8"/>
    </row>
    <row r="99" spans="1:25" ht="51.75" thickBot="1" x14ac:dyDescent="0.3">
      <c r="A99" s="54" t="s">
        <v>60</v>
      </c>
      <c r="B99" s="20" t="s">
        <v>61</v>
      </c>
      <c r="C99" s="21" t="s">
        <v>62</v>
      </c>
      <c r="D99" s="21" t="s">
        <v>63</v>
      </c>
      <c r="E99" s="21" t="s">
        <v>64</v>
      </c>
      <c r="F99" s="21" t="s">
        <v>65</v>
      </c>
      <c r="G99" s="21" t="s">
        <v>66</v>
      </c>
      <c r="H99" s="21" t="s">
        <v>67</v>
      </c>
      <c r="I99" s="21" t="s">
        <v>68</v>
      </c>
      <c r="J99" s="22" t="s">
        <v>69</v>
      </c>
      <c r="K99" s="20" t="s">
        <v>70</v>
      </c>
      <c r="L99" s="21" t="s">
        <v>71</v>
      </c>
      <c r="M99" s="21" t="s">
        <v>72</v>
      </c>
      <c r="N99" s="21" t="s">
        <v>73</v>
      </c>
      <c r="O99" s="21" t="s">
        <v>74</v>
      </c>
      <c r="P99" s="21" t="s">
        <v>75</v>
      </c>
      <c r="Q99" s="21" t="s">
        <v>76</v>
      </c>
      <c r="R99" s="21" t="s">
        <v>77</v>
      </c>
      <c r="S99" s="21" t="s">
        <v>78</v>
      </c>
      <c r="T99" s="21" t="s">
        <v>79</v>
      </c>
      <c r="U99" s="21" t="s">
        <v>80</v>
      </c>
      <c r="V99" s="21" t="s">
        <v>81</v>
      </c>
      <c r="W99" s="21" t="s">
        <v>82</v>
      </c>
      <c r="X99" s="21" t="s">
        <v>83</v>
      </c>
      <c r="Y99" s="22" t="s">
        <v>84</v>
      </c>
    </row>
    <row r="100" spans="1:25" ht="51" x14ac:dyDescent="0.25">
      <c r="A100" s="55" t="s">
        <v>558</v>
      </c>
      <c r="B100" s="9">
        <v>1</v>
      </c>
      <c r="C100" s="23" t="s">
        <v>559</v>
      </c>
      <c r="D100" s="23" t="s">
        <v>560</v>
      </c>
      <c r="E100" s="23" t="s">
        <v>90</v>
      </c>
      <c r="F100" s="23" t="s">
        <v>90</v>
      </c>
      <c r="G100" s="23" t="s">
        <v>90</v>
      </c>
      <c r="H100" s="24" t="s">
        <v>91</v>
      </c>
      <c r="I100" s="25">
        <v>10</v>
      </c>
      <c r="J100" s="59"/>
      <c r="K100" s="9">
        <v>1</v>
      </c>
      <c r="L100" s="26"/>
      <c r="M100" s="27"/>
      <c r="N100" s="28">
        <f>IF(M100&gt;0,ROUND(L100/M100,4),0)</f>
        <v>0</v>
      </c>
      <c r="O100" s="29"/>
      <c r="P100" s="30"/>
      <c r="Q100" s="28">
        <f>ROUND(ROUND(N100,4)*(1-O100),4)</f>
        <v>0</v>
      </c>
      <c r="R100" s="28">
        <f>ROUND(ROUND(Q100,4)*(1+P100),4)</f>
        <v>0</v>
      </c>
      <c r="S100" s="28">
        <f>ROUND($I100*Q100,4)</f>
        <v>0</v>
      </c>
      <c r="T100" s="28">
        <f>ROUND($I100*R100,4)</f>
        <v>0</v>
      </c>
      <c r="U100" s="31"/>
      <c r="V100" s="31"/>
      <c r="W100" s="31"/>
      <c r="X100" s="31"/>
      <c r="Y100" s="32"/>
    </row>
    <row r="101" spans="1:25" ht="51" x14ac:dyDescent="0.25">
      <c r="A101" s="56" t="s">
        <v>561</v>
      </c>
      <c r="B101" s="11">
        <v>2</v>
      </c>
      <c r="C101" s="33" t="s">
        <v>562</v>
      </c>
      <c r="D101" s="33" t="s">
        <v>560</v>
      </c>
      <c r="E101" s="33" t="s">
        <v>90</v>
      </c>
      <c r="F101" s="33" t="s">
        <v>90</v>
      </c>
      <c r="G101" s="33" t="s">
        <v>90</v>
      </c>
      <c r="H101" s="34" t="s">
        <v>91</v>
      </c>
      <c r="I101" s="35">
        <v>130</v>
      </c>
      <c r="J101" s="60"/>
      <c r="K101" s="11">
        <v>1</v>
      </c>
      <c r="L101" s="36"/>
      <c r="M101" s="37"/>
      <c r="N101" s="38">
        <f>IF(M101&gt;0,ROUND(L101/M101,4),0)</f>
        <v>0</v>
      </c>
      <c r="O101" s="39"/>
      <c r="P101" s="40"/>
      <c r="Q101" s="38">
        <f>ROUND(ROUND(N101,4)*(1-O101),4)</f>
        <v>0</v>
      </c>
      <c r="R101" s="38">
        <f>ROUND(ROUND(Q101,4)*(1+P101),4)</f>
        <v>0</v>
      </c>
      <c r="S101" s="38">
        <f>ROUND($I101*Q101,4)</f>
        <v>0</v>
      </c>
      <c r="T101" s="38">
        <f>ROUND($I101*R101,4)</f>
        <v>0</v>
      </c>
      <c r="U101" s="41"/>
      <c r="V101" s="41"/>
      <c r="W101" s="41"/>
      <c r="X101" s="41"/>
      <c r="Y101" s="42"/>
    </row>
    <row r="102" spans="1:25" ht="51.75" thickBot="1" x14ac:dyDescent="0.3">
      <c r="A102" s="57" t="s">
        <v>563</v>
      </c>
      <c r="B102" s="13">
        <v>3</v>
      </c>
      <c r="C102" s="43" t="s">
        <v>564</v>
      </c>
      <c r="D102" s="43" t="s">
        <v>560</v>
      </c>
      <c r="E102" s="43" t="s">
        <v>90</v>
      </c>
      <c r="F102" s="43" t="s">
        <v>90</v>
      </c>
      <c r="G102" s="43" t="s">
        <v>90</v>
      </c>
      <c r="H102" s="44" t="s">
        <v>91</v>
      </c>
      <c r="I102" s="45">
        <v>50</v>
      </c>
      <c r="J102" s="61"/>
      <c r="K102" s="13">
        <v>1</v>
      </c>
      <c r="L102" s="46"/>
      <c r="M102" s="47"/>
      <c r="N102" s="48">
        <f>IF(M102&gt;0,ROUND(L102/M102,4),0)</f>
        <v>0</v>
      </c>
      <c r="O102" s="49"/>
      <c r="P102" s="50"/>
      <c r="Q102" s="48">
        <f>ROUND(ROUND(N102,4)*(1-O102),4)</f>
        <v>0</v>
      </c>
      <c r="R102" s="48">
        <f>ROUND(ROUND(Q102,4)*(1+P102),4)</f>
        <v>0</v>
      </c>
      <c r="S102" s="48">
        <f>ROUND($I102*Q102,4)</f>
        <v>0</v>
      </c>
      <c r="T102" s="48">
        <f>ROUND($I102*R102,4)</f>
        <v>0</v>
      </c>
      <c r="U102" s="51"/>
      <c r="V102" s="51"/>
      <c r="W102" s="51"/>
      <c r="X102" s="51"/>
      <c r="Y102" s="52"/>
    </row>
    <row r="103" spans="1:25" ht="13.5" thickBot="1" x14ac:dyDescent="0.3">
      <c r="R103" s="62" t="s">
        <v>100</v>
      </c>
      <c r="S103" s="63">
        <f>SUM(S100:S102)</f>
        <v>0</v>
      </c>
      <c r="T103" s="64">
        <f>SUM(T100:T102)</f>
        <v>0</v>
      </c>
    </row>
    <row r="105" spans="1:25" ht="13.5" thickBot="1" x14ac:dyDescent="0.3"/>
    <row r="106" spans="1:25" ht="13.5" thickBot="1" x14ac:dyDescent="0.3">
      <c r="A106" s="53" t="s">
        <v>55</v>
      </c>
      <c r="B106" s="58" t="s">
        <v>261</v>
      </c>
      <c r="C106" s="19" t="s">
        <v>565</v>
      </c>
      <c r="D106" s="19"/>
      <c r="E106" s="19"/>
      <c r="F106" s="19"/>
      <c r="G106" s="19"/>
      <c r="H106" s="19" t="s">
        <v>58</v>
      </c>
      <c r="I106" s="19"/>
      <c r="J106" s="8"/>
      <c r="K106" s="7"/>
      <c r="L106" s="19" t="s">
        <v>566</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76.5" x14ac:dyDescent="0.25">
      <c r="A108" s="55" t="s">
        <v>567</v>
      </c>
      <c r="B108" s="9">
        <v>1</v>
      </c>
      <c r="C108" s="23" t="s">
        <v>568</v>
      </c>
      <c r="D108" s="23" t="s">
        <v>569</v>
      </c>
      <c r="E108" s="23" t="s">
        <v>570</v>
      </c>
      <c r="F108" s="23" t="s">
        <v>90</v>
      </c>
      <c r="G108" s="23" t="s">
        <v>90</v>
      </c>
      <c r="H108" s="24" t="s">
        <v>91</v>
      </c>
      <c r="I108" s="25">
        <v>5900</v>
      </c>
      <c r="J108" s="59"/>
      <c r="K108" s="9">
        <v>1</v>
      </c>
      <c r="L108" s="26"/>
      <c r="M108" s="27"/>
      <c r="N108" s="28">
        <f>IF(M108&gt;0,ROUND(L108/M108,4),0)</f>
        <v>0</v>
      </c>
      <c r="O108" s="29"/>
      <c r="P108" s="30"/>
      <c r="Q108" s="28">
        <f>ROUND(ROUND(N108,4)*(1-O108),4)</f>
        <v>0</v>
      </c>
      <c r="R108" s="28">
        <f>ROUND(ROUND(Q108,4)*(1+P108),4)</f>
        <v>0</v>
      </c>
      <c r="S108" s="28">
        <f>ROUND($I108*Q108,4)</f>
        <v>0</v>
      </c>
      <c r="T108" s="28">
        <f>ROUND($I108*R108,4)</f>
        <v>0</v>
      </c>
      <c r="U108" s="31"/>
      <c r="V108" s="31"/>
      <c r="W108" s="31"/>
      <c r="X108" s="31"/>
      <c r="Y108" s="32"/>
    </row>
    <row r="109" spans="1:25" ht="77.25" thickBot="1" x14ac:dyDescent="0.3">
      <c r="A109" s="57" t="s">
        <v>571</v>
      </c>
      <c r="B109" s="13">
        <v>2</v>
      </c>
      <c r="C109" s="43" t="s">
        <v>572</v>
      </c>
      <c r="D109" s="43" t="s">
        <v>569</v>
      </c>
      <c r="E109" s="43" t="s">
        <v>570</v>
      </c>
      <c r="F109" s="43" t="s">
        <v>90</v>
      </c>
      <c r="G109" s="43" t="s">
        <v>90</v>
      </c>
      <c r="H109" s="44" t="s">
        <v>91</v>
      </c>
      <c r="I109" s="45">
        <v>2475</v>
      </c>
      <c r="J109" s="61"/>
      <c r="K109" s="13">
        <v>1</v>
      </c>
      <c r="L109" s="46"/>
      <c r="M109" s="47"/>
      <c r="N109" s="48">
        <f>IF(M109&gt;0,ROUND(L109/M109,4),0)</f>
        <v>0</v>
      </c>
      <c r="O109" s="49"/>
      <c r="P109" s="50"/>
      <c r="Q109" s="48">
        <f>ROUND(ROUND(N109,4)*(1-O109),4)</f>
        <v>0</v>
      </c>
      <c r="R109" s="48">
        <f>ROUND(ROUND(Q109,4)*(1+P109),4)</f>
        <v>0</v>
      </c>
      <c r="S109" s="48">
        <f>ROUND($I109*Q109,4)</f>
        <v>0</v>
      </c>
      <c r="T109" s="48">
        <f>ROUND($I109*R109,4)</f>
        <v>0</v>
      </c>
      <c r="U109" s="51"/>
      <c r="V109" s="51"/>
      <c r="W109" s="51"/>
      <c r="X109" s="51"/>
      <c r="Y109" s="52"/>
    </row>
    <row r="110" spans="1:25" ht="13.5" thickBot="1" x14ac:dyDescent="0.3">
      <c r="R110" s="62" t="s">
        <v>100</v>
      </c>
      <c r="S110" s="63">
        <f>SUM(S108:S109)</f>
        <v>0</v>
      </c>
      <c r="T110" s="64">
        <f>SUM(T108:T109)</f>
        <v>0</v>
      </c>
    </row>
    <row r="112" spans="1:25" ht="13.5" thickBot="1" x14ac:dyDescent="0.3"/>
    <row r="113" spans="1:25" ht="13.5" thickBot="1" x14ac:dyDescent="0.3">
      <c r="A113" s="53" t="s">
        <v>55</v>
      </c>
      <c r="B113" s="58" t="s">
        <v>270</v>
      </c>
      <c r="C113" s="19" t="s">
        <v>573</v>
      </c>
      <c r="D113" s="19"/>
      <c r="E113" s="19"/>
      <c r="F113" s="19"/>
      <c r="G113" s="19"/>
      <c r="H113" s="19" t="s">
        <v>58</v>
      </c>
      <c r="I113" s="19"/>
      <c r="J113" s="8"/>
      <c r="K113" s="7"/>
      <c r="L113" s="19" t="s">
        <v>574</v>
      </c>
      <c r="M113" s="19"/>
      <c r="N113" s="19"/>
      <c r="O113" s="19"/>
      <c r="P113" s="19"/>
      <c r="Q113" s="19"/>
      <c r="R113" s="19"/>
      <c r="S113" s="19"/>
      <c r="T113" s="19"/>
      <c r="U113" s="19"/>
      <c r="V113" s="19"/>
      <c r="W113" s="19"/>
      <c r="X113" s="19"/>
      <c r="Y113" s="8"/>
    </row>
    <row r="114" spans="1:25" ht="51.75" thickBot="1" x14ac:dyDescent="0.3">
      <c r="A114" s="54" t="s">
        <v>60</v>
      </c>
      <c r="B114" s="20" t="s">
        <v>61</v>
      </c>
      <c r="C114" s="21" t="s">
        <v>62</v>
      </c>
      <c r="D114" s="21" t="s">
        <v>63</v>
      </c>
      <c r="E114" s="21" t="s">
        <v>64</v>
      </c>
      <c r="F114" s="21" t="s">
        <v>65</v>
      </c>
      <c r="G114" s="21" t="s">
        <v>66</v>
      </c>
      <c r="H114" s="21" t="s">
        <v>67</v>
      </c>
      <c r="I114" s="21" t="s">
        <v>68</v>
      </c>
      <c r="J114" s="22" t="s">
        <v>69</v>
      </c>
      <c r="K114" s="20" t="s">
        <v>70</v>
      </c>
      <c r="L114" s="21" t="s">
        <v>71</v>
      </c>
      <c r="M114" s="21" t="s">
        <v>72</v>
      </c>
      <c r="N114" s="21" t="s">
        <v>73</v>
      </c>
      <c r="O114" s="21" t="s">
        <v>74</v>
      </c>
      <c r="P114" s="21" t="s">
        <v>75</v>
      </c>
      <c r="Q114" s="21" t="s">
        <v>76</v>
      </c>
      <c r="R114" s="21" t="s">
        <v>77</v>
      </c>
      <c r="S114" s="21" t="s">
        <v>78</v>
      </c>
      <c r="T114" s="21" t="s">
        <v>79</v>
      </c>
      <c r="U114" s="21" t="s">
        <v>80</v>
      </c>
      <c r="V114" s="21" t="s">
        <v>81</v>
      </c>
      <c r="W114" s="21" t="s">
        <v>82</v>
      </c>
      <c r="X114" s="21" t="s">
        <v>83</v>
      </c>
      <c r="Y114" s="22" t="s">
        <v>84</v>
      </c>
    </row>
    <row r="115" spans="1:25" ht="38.25" x14ac:dyDescent="0.25">
      <c r="A115" s="55" t="s">
        <v>575</v>
      </c>
      <c r="B115" s="9">
        <v>1</v>
      </c>
      <c r="C115" s="23" t="s">
        <v>576</v>
      </c>
      <c r="D115" s="23" t="s">
        <v>577</v>
      </c>
      <c r="E115" s="23" t="s">
        <v>578</v>
      </c>
      <c r="F115" s="23" t="s">
        <v>90</v>
      </c>
      <c r="G115" s="23" t="s">
        <v>90</v>
      </c>
      <c r="H115" s="24" t="s">
        <v>91</v>
      </c>
      <c r="I115" s="25">
        <v>30</v>
      </c>
      <c r="J115" s="59"/>
      <c r="K115" s="9">
        <v>1</v>
      </c>
      <c r="L115" s="26"/>
      <c r="M115" s="27"/>
      <c r="N115" s="28">
        <f>IF(M115&gt;0,ROUND(L115/M115,4),0)</f>
        <v>0</v>
      </c>
      <c r="O115" s="29"/>
      <c r="P115" s="30"/>
      <c r="Q115" s="28">
        <f>ROUND(ROUND(N115,4)*(1-O115),4)</f>
        <v>0</v>
      </c>
      <c r="R115" s="28">
        <f>ROUND(ROUND(Q115,4)*(1+P115),4)</f>
        <v>0</v>
      </c>
      <c r="S115" s="28">
        <f>ROUND($I115*Q115,4)</f>
        <v>0</v>
      </c>
      <c r="T115" s="28">
        <f>ROUND($I115*R115,4)</f>
        <v>0</v>
      </c>
      <c r="U115" s="31"/>
      <c r="V115" s="31"/>
      <c r="W115" s="31"/>
      <c r="X115" s="31"/>
      <c r="Y115" s="32"/>
    </row>
    <row r="116" spans="1:25" ht="38.25" x14ac:dyDescent="0.25">
      <c r="A116" s="56" t="s">
        <v>579</v>
      </c>
      <c r="B116" s="11">
        <v>2</v>
      </c>
      <c r="C116" s="33" t="s">
        <v>580</v>
      </c>
      <c r="D116" s="33" t="s">
        <v>577</v>
      </c>
      <c r="E116" s="33" t="s">
        <v>578</v>
      </c>
      <c r="F116" s="33" t="s">
        <v>90</v>
      </c>
      <c r="G116" s="33" t="s">
        <v>90</v>
      </c>
      <c r="H116" s="34" t="s">
        <v>91</v>
      </c>
      <c r="I116" s="35">
        <v>50</v>
      </c>
      <c r="J116" s="60"/>
      <c r="K116" s="11">
        <v>1</v>
      </c>
      <c r="L116" s="36"/>
      <c r="M116" s="37"/>
      <c r="N116" s="38">
        <f>IF(M116&gt;0,ROUND(L116/M116,4),0)</f>
        <v>0</v>
      </c>
      <c r="O116" s="39"/>
      <c r="P116" s="40"/>
      <c r="Q116" s="38">
        <f>ROUND(ROUND(N116,4)*(1-O116),4)</f>
        <v>0</v>
      </c>
      <c r="R116" s="38">
        <f>ROUND(ROUND(Q116,4)*(1+P116),4)</f>
        <v>0</v>
      </c>
      <c r="S116" s="38">
        <f>ROUND($I116*Q116,4)</f>
        <v>0</v>
      </c>
      <c r="T116" s="38">
        <f>ROUND($I116*R116,4)</f>
        <v>0</v>
      </c>
      <c r="U116" s="41"/>
      <c r="V116" s="41"/>
      <c r="W116" s="41"/>
      <c r="X116" s="41"/>
      <c r="Y116" s="42"/>
    </row>
    <row r="117" spans="1:25" ht="39" thickBot="1" x14ac:dyDescent="0.3">
      <c r="A117" s="57" t="s">
        <v>581</v>
      </c>
      <c r="B117" s="13">
        <v>3</v>
      </c>
      <c r="C117" s="43" t="s">
        <v>582</v>
      </c>
      <c r="D117" s="43" t="s">
        <v>577</v>
      </c>
      <c r="E117" s="43" t="s">
        <v>578</v>
      </c>
      <c r="F117" s="43" t="s">
        <v>90</v>
      </c>
      <c r="G117" s="43" t="s">
        <v>90</v>
      </c>
      <c r="H117" s="44" t="s">
        <v>91</v>
      </c>
      <c r="I117" s="45">
        <v>30</v>
      </c>
      <c r="J117" s="61"/>
      <c r="K117" s="13">
        <v>1</v>
      </c>
      <c r="L117" s="46"/>
      <c r="M117" s="47"/>
      <c r="N117" s="48">
        <f>IF(M117&gt;0,ROUND(L117/M117,4),0)</f>
        <v>0</v>
      </c>
      <c r="O117" s="49"/>
      <c r="P117" s="50"/>
      <c r="Q117" s="48">
        <f>ROUND(ROUND(N117,4)*(1-O117),4)</f>
        <v>0</v>
      </c>
      <c r="R117" s="48">
        <f>ROUND(ROUND(Q117,4)*(1+P117),4)</f>
        <v>0</v>
      </c>
      <c r="S117" s="48">
        <f>ROUND($I117*Q117,4)</f>
        <v>0</v>
      </c>
      <c r="T117" s="48">
        <f>ROUND($I117*R117,4)</f>
        <v>0</v>
      </c>
      <c r="U117" s="51"/>
      <c r="V117" s="51"/>
      <c r="W117" s="51"/>
      <c r="X117" s="51"/>
      <c r="Y117" s="52"/>
    </row>
    <row r="118" spans="1:25" ht="13.5" thickBot="1" x14ac:dyDescent="0.3">
      <c r="R118" s="62" t="s">
        <v>100</v>
      </c>
      <c r="S118" s="63">
        <f>SUM(S115:S117)</f>
        <v>0</v>
      </c>
      <c r="T118" s="64">
        <f>SUM(T115:T117)</f>
        <v>0</v>
      </c>
    </row>
    <row r="120" spans="1:25" ht="13.5" thickBot="1" x14ac:dyDescent="0.3"/>
    <row r="121" spans="1:25" ht="13.5" thickBot="1" x14ac:dyDescent="0.3">
      <c r="A121" s="53" t="s">
        <v>55</v>
      </c>
      <c r="B121" s="58" t="s">
        <v>283</v>
      </c>
      <c r="C121" s="19" t="s">
        <v>583</v>
      </c>
      <c r="D121" s="19"/>
      <c r="E121" s="19"/>
      <c r="F121" s="19"/>
      <c r="G121" s="19"/>
      <c r="H121" s="19" t="s">
        <v>58</v>
      </c>
      <c r="I121" s="19"/>
      <c r="J121" s="8"/>
      <c r="K121" s="7"/>
      <c r="L121" s="19" t="s">
        <v>584</v>
      </c>
      <c r="M121" s="19"/>
      <c r="N121" s="19"/>
      <c r="O121" s="19"/>
      <c r="P121" s="19"/>
      <c r="Q121" s="19"/>
      <c r="R121" s="19"/>
      <c r="S121" s="19"/>
      <c r="T121" s="19"/>
      <c r="U121" s="19"/>
      <c r="V121" s="19"/>
      <c r="W121" s="19"/>
      <c r="X121" s="19"/>
      <c r="Y121" s="8"/>
    </row>
    <row r="122" spans="1:25" ht="51.75" thickBot="1" x14ac:dyDescent="0.3">
      <c r="A122" s="54" t="s">
        <v>60</v>
      </c>
      <c r="B122" s="20" t="s">
        <v>61</v>
      </c>
      <c r="C122" s="21" t="s">
        <v>62</v>
      </c>
      <c r="D122" s="21" t="s">
        <v>63</v>
      </c>
      <c r="E122" s="21" t="s">
        <v>64</v>
      </c>
      <c r="F122" s="21" t="s">
        <v>65</v>
      </c>
      <c r="G122" s="21" t="s">
        <v>66</v>
      </c>
      <c r="H122" s="21" t="s">
        <v>67</v>
      </c>
      <c r="I122" s="21" t="s">
        <v>68</v>
      </c>
      <c r="J122" s="22" t="s">
        <v>69</v>
      </c>
      <c r="K122" s="20" t="s">
        <v>70</v>
      </c>
      <c r="L122" s="21" t="s">
        <v>71</v>
      </c>
      <c r="M122" s="21" t="s">
        <v>72</v>
      </c>
      <c r="N122" s="21" t="s">
        <v>73</v>
      </c>
      <c r="O122" s="21" t="s">
        <v>74</v>
      </c>
      <c r="P122" s="21" t="s">
        <v>75</v>
      </c>
      <c r="Q122" s="21" t="s">
        <v>76</v>
      </c>
      <c r="R122" s="21" t="s">
        <v>77</v>
      </c>
      <c r="S122" s="21" t="s">
        <v>78</v>
      </c>
      <c r="T122" s="21" t="s">
        <v>79</v>
      </c>
      <c r="U122" s="21" t="s">
        <v>80</v>
      </c>
      <c r="V122" s="21" t="s">
        <v>81</v>
      </c>
      <c r="W122" s="21" t="s">
        <v>82</v>
      </c>
      <c r="X122" s="21" t="s">
        <v>83</v>
      </c>
      <c r="Y122" s="22" t="s">
        <v>84</v>
      </c>
    </row>
    <row r="123" spans="1:25" ht="25.5" x14ac:dyDescent="0.25">
      <c r="A123" s="55" t="s">
        <v>585</v>
      </c>
      <c r="B123" s="9">
        <v>1</v>
      </c>
      <c r="C123" s="23" t="s">
        <v>586</v>
      </c>
      <c r="D123" s="23" t="s">
        <v>587</v>
      </c>
      <c r="E123" s="23" t="s">
        <v>588</v>
      </c>
      <c r="F123" s="23" t="s">
        <v>90</v>
      </c>
      <c r="G123" s="23" t="s">
        <v>90</v>
      </c>
      <c r="H123" s="24" t="s">
        <v>91</v>
      </c>
      <c r="I123" s="25">
        <v>5</v>
      </c>
      <c r="J123" s="59"/>
      <c r="K123" s="9">
        <v>1</v>
      </c>
      <c r="L123" s="26"/>
      <c r="M123" s="27"/>
      <c r="N123" s="28">
        <f>IF(M123&gt;0,ROUND(L123/M123,4),0)</f>
        <v>0</v>
      </c>
      <c r="O123" s="29"/>
      <c r="P123" s="30"/>
      <c r="Q123" s="28">
        <f>ROUND(ROUND(N123,4)*(1-O123),4)</f>
        <v>0</v>
      </c>
      <c r="R123" s="28">
        <f>ROUND(ROUND(Q123,4)*(1+P123),4)</f>
        <v>0</v>
      </c>
      <c r="S123" s="28">
        <f>ROUND($I123*Q123,4)</f>
        <v>0</v>
      </c>
      <c r="T123" s="28">
        <f>ROUND($I123*R123,4)</f>
        <v>0</v>
      </c>
      <c r="U123" s="31"/>
      <c r="V123" s="31"/>
      <c r="W123" s="31"/>
      <c r="X123" s="31"/>
      <c r="Y123" s="32"/>
    </row>
    <row r="124" spans="1:25" ht="26.25" thickBot="1" x14ac:dyDescent="0.3">
      <c r="A124" s="57" t="s">
        <v>589</v>
      </c>
      <c r="B124" s="13">
        <v>2</v>
      </c>
      <c r="C124" s="43" t="s">
        <v>590</v>
      </c>
      <c r="D124" s="43" t="s">
        <v>587</v>
      </c>
      <c r="E124" s="43" t="s">
        <v>588</v>
      </c>
      <c r="F124" s="43" t="s">
        <v>90</v>
      </c>
      <c r="G124" s="43" t="s">
        <v>90</v>
      </c>
      <c r="H124" s="44" t="s">
        <v>91</v>
      </c>
      <c r="I124" s="45">
        <v>5</v>
      </c>
      <c r="J124" s="61"/>
      <c r="K124" s="13">
        <v>1</v>
      </c>
      <c r="L124" s="46"/>
      <c r="M124" s="47"/>
      <c r="N124" s="48">
        <f>IF(M124&gt;0,ROUND(L124/M124,4),0)</f>
        <v>0</v>
      </c>
      <c r="O124" s="49"/>
      <c r="P124" s="50"/>
      <c r="Q124" s="48">
        <f>ROUND(ROUND(N124,4)*(1-O124),4)</f>
        <v>0</v>
      </c>
      <c r="R124" s="48">
        <f>ROUND(ROUND(Q124,4)*(1+P124),4)</f>
        <v>0</v>
      </c>
      <c r="S124" s="48">
        <f>ROUND($I124*Q124,4)</f>
        <v>0</v>
      </c>
      <c r="T124" s="48">
        <f>ROUND($I124*R124,4)</f>
        <v>0</v>
      </c>
      <c r="U124" s="51"/>
      <c r="V124" s="51"/>
      <c r="W124" s="51"/>
      <c r="X124" s="51"/>
      <c r="Y124" s="52"/>
    </row>
    <row r="125" spans="1:25" ht="13.5" thickBot="1" x14ac:dyDescent="0.3">
      <c r="R125" s="62" t="s">
        <v>100</v>
      </c>
      <c r="S125" s="63">
        <f>SUM(S123:S124)</f>
        <v>0</v>
      </c>
      <c r="T125" s="64">
        <f>SUM(T123:T124)</f>
        <v>0</v>
      </c>
    </row>
    <row r="127" spans="1:25" ht="13.5" thickBot="1" x14ac:dyDescent="0.3"/>
    <row r="128" spans="1:25" ht="13.5" thickBot="1" x14ac:dyDescent="0.3">
      <c r="A128" s="53" t="s">
        <v>55</v>
      </c>
      <c r="B128" s="58" t="s">
        <v>298</v>
      </c>
      <c r="C128" s="19" t="s">
        <v>591</v>
      </c>
      <c r="D128" s="19"/>
      <c r="E128" s="19"/>
      <c r="F128" s="19"/>
      <c r="G128" s="19"/>
      <c r="H128" s="19" t="s">
        <v>58</v>
      </c>
      <c r="I128" s="19"/>
      <c r="J128" s="8"/>
      <c r="K128" s="7"/>
      <c r="L128" s="19" t="s">
        <v>592</v>
      </c>
      <c r="M128" s="19"/>
      <c r="N128" s="19"/>
      <c r="O128" s="19"/>
      <c r="P128" s="19"/>
      <c r="Q128" s="19"/>
      <c r="R128" s="19"/>
      <c r="S128" s="19"/>
      <c r="T128" s="19"/>
      <c r="U128" s="19"/>
      <c r="V128" s="19"/>
      <c r="W128" s="19"/>
      <c r="X128" s="19"/>
      <c r="Y128" s="8"/>
    </row>
    <row r="129" spans="1:25" ht="51.75" thickBot="1" x14ac:dyDescent="0.3">
      <c r="A129" s="54" t="s">
        <v>60</v>
      </c>
      <c r="B129" s="20" t="s">
        <v>61</v>
      </c>
      <c r="C129" s="21" t="s">
        <v>62</v>
      </c>
      <c r="D129" s="21" t="s">
        <v>63</v>
      </c>
      <c r="E129" s="21" t="s">
        <v>64</v>
      </c>
      <c r="F129" s="21" t="s">
        <v>65</v>
      </c>
      <c r="G129" s="21" t="s">
        <v>66</v>
      </c>
      <c r="H129" s="21" t="s">
        <v>67</v>
      </c>
      <c r="I129" s="21" t="s">
        <v>68</v>
      </c>
      <c r="J129" s="22" t="s">
        <v>69</v>
      </c>
      <c r="K129" s="20" t="s">
        <v>70</v>
      </c>
      <c r="L129" s="21" t="s">
        <v>71</v>
      </c>
      <c r="M129" s="21" t="s">
        <v>72</v>
      </c>
      <c r="N129" s="21" t="s">
        <v>73</v>
      </c>
      <c r="O129" s="21" t="s">
        <v>74</v>
      </c>
      <c r="P129" s="21" t="s">
        <v>75</v>
      </c>
      <c r="Q129" s="21" t="s">
        <v>76</v>
      </c>
      <c r="R129" s="21" t="s">
        <v>77</v>
      </c>
      <c r="S129" s="21" t="s">
        <v>78</v>
      </c>
      <c r="T129" s="21" t="s">
        <v>79</v>
      </c>
      <c r="U129" s="21" t="s">
        <v>80</v>
      </c>
      <c r="V129" s="21" t="s">
        <v>81</v>
      </c>
      <c r="W129" s="21" t="s">
        <v>82</v>
      </c>
      <c r="X129" s="21" t="s">
        <v>83</v>
      </c>
      <c r="Y129" s="22" t="s">
        <v>84</v>
      </c>
    </row>
    <row r="130" spans="1:25" ht="63.75" x14ac:dyDescent="0.25">
      <c r="A130" s="55" t="s">
        <v>90</v>
      </c>
      <c r="B130" s="9">
        <v>1</v>
      </c>
      <c r="C130" s="23" t="s">
        <v>593</v>
      </c>
      <c r="D130" s="23" t="s">
        <v>594</v>
      </c>
      <c r="E130" s="23" t="s">
        <v>90</v>
      </c>
      <c r="F130" s="23" t="s">
        <v>90</v>
      </c>
      <c r="G130" s="23" t="s">
        <v>90</v>
      </c>
      <c r="H130" s="24" t="s">
        <v>91</v>
      </c>
      <c r="I130" s="25">
        <v>10</v>
      </c>
      <c r="J130" s="59"/>
      <c r="K130" s="9">
        <v>1</v>
      </c>
      <c r="L130" s="26"/>
      <c r="M130" s="27"/>
      <c r="N130" s="28">
        <f>IF(M130&gt;0,ROUND(L130/M130,4),0)</f>
        <v>0</v>
      </c>
      <c r="O130" s="29"/>
      <c r="P130" s="30"/>
      <c r="Q130" s="28">
        <f>ROUND(ROUND(N130,4)*(1-O130),4)</f>
        <v>0</v>
      </c>
      <c r="R130" s="28">
        <f>ROUND(ROUND(Q130,4)*(1+P130),4)</f>
        <v>0</v>
      </c>
      <c r="S130" s="28">
        <f>ROUND($I130*Q130,4)</f>
        <v>0</v>
      </c>
      <c r="T130" s="28">
        <f>ROUND($I130*R130,4)</f>
        <v>0</v>
      </c>
      <c r="U130" s="31"/>
      <c r="V130" s="31"/>
      <c r="W130" s="31"/>
      <c r="X130" s="31"/>
      <c r="Y130" s="32"/>
    </row>
    <row r="131" spans="1:25" ht="63.75" x14ac:dyDescent="0.25">
      <c r="A131" s="56" t="s">
        <v>90</v>
      </c>
      <c r="B131" s="11">
        <v>2</v>
      </c>
      <c r="C131" s="33" t="s">
        <v>595</v>
      </c>
      <c r="D131" s="33" t="s">
        <v>594</v>
      </c>
      <c r="E131" s="33" t="s">
        <v>90</v>
      </c>
      <c r="F131" s="33" t="s">
        <v>90</v>
      </c>
      <c r="G131" s="33" t="s">
        <v>90</v>
      </c>
      <c r="H131" s="34" t="s">
        <v>91</v>
      </c>
      <c r="I131" s="35">
        <v>10</v>
      </c>
      <c r="J131" s="60"/>
      <c r="K131" s="11">
        <v>1</v>
      </c>
      <c r="L131" s="36"/>
      <c r="M131" s="37"/>
      <c r="N131" s="38">
        <f>IF(M131&gt;0,ROUND(L131/M131,4),0)</f>
        <v>0</v>
      </c>
      <c r="O131" s="39"/>
      <c r="P131" s="40"/>
      <c r="Q131" s="38">
        <f>ROUND(ROUND(N131,4)*(1-O131),4)</f>
        <v>0</v>
      </c>
      <c r="R131" s="38">
        <f>ROUND(ROUND(Q131,4)*(1+P131),4)</f>
        <v>0</v>
      </c>
      <c r="S131" s="38">
        <f>ROUND($I131*Q131,4)</f>
        <v>0</v>
      </c>
      <c r="T131" s="38">
        <f>ROUND($I131*R131,4)</f>
        <v>0</v>
      </c>
      <c r="U131" s="41"/>
      <c r="V131" s="41"/>
      <c r="W131" s="41"/>
      <c r="X131" s="41"/>
      <c r="Y131" s="42"/>
    </row>
    <row r="132" spans="1:25" ht="64.5" thickBot="1" x14ac:dyDescent="0.3">
      <c r="A132" s="57" t="s">
        <v>90</v>
      </c>
      <c r="B132" s="13">
        <v>3</v>
      </c>
      <c r="C132" s="43" t="s">
        <v>596</v>
      </c>
      <c r="D132" s="43" t="s">
        <v>594</v>
      </c>
      <c r="E132" s="43" t="s">
        <v>90</v>
      </c>
      <c r="F132" s="43" t="s">
        <v>90</v>
      </c>
      <c r="G132" s="43" t="s">
        <v>90</v>
      </c>
      <c r="H132" s="44" t="s">
        <v>91</v>
      </c>
      <c r="I132" s="45">
        <v>10</v>
      </c>
      <c r="J132" s="61"/>
      <c r="K132" s="13">
        <v>1</v>
      </c>
      <c r="L132" s="46"/>
      <c r="M132" s="47"/>
      <c r="N132" s="48">
        <f>IF(M132&gt;0,ROUND(L132/M132,4),0)</f>
        <v>0</v>
      </c>
      <c r="O132" s="49"/>
      <c r="P132" s="50"/>
      <c r="Q132" s="48">
        <f>ROUND(ROUND(N132,4)*(1-O132),4)</f>
        <v>0</v>
      </c>
      <c r="R132" s="48">
        <f>ROUND(ROUND(Q132,4)*(1+P132),4)</f>
        <v>0</v>
      </c>
      <c r="S132" s="48">
        <f>ROUND($I132*Q132,4)</f>
        <v>0</v>
      </c>
      <c r="T132" s="48">
        <f>ROUND($I132*R132,4)</f>
        <v>0</v>
      </c>
      <c r="U132" s="51"/>
      <c r="V132" s="51"/>
      <c r="W132" s="51"/>
      <c r="X132" s="51"/>
      <c r="Y132" s="52"/>
    </row>
    <row r="133" spans="1:25" ht="13.5" thickBot="1" x14ac:dyDescent="0.3">
      <c r="R133" s="62" t="s">
        <v>100</v>
      </c>
      <c r="S133" s="63">
        <f>SUM(S130:S132)</f>
        <v>0</v>
      </c>
      <c r="T133" s="64">
        <f>SUM(T130:T132)</f>
        <v>0</v>
      </c>
    </row>
    <row r="135" spans="1:25" ht="13.5" thickBot="1" x14ac:dyDescent="0.3"/>
    <row r="136" spans="1:25" ht="13.5" thickBot="1" x14ac:dyDescent="0.3">
      <c r="A136" s="53" t="s">
        <v>55</v>
      </c>
      <c r="B136" s="58" t="s">
        <v>306</v>
      </c>
      <c r="C136" s="19" t="s">
        <v>597</v>
      </c>
      <c r="D136" s="19"/>
      <c r="E136" s="19"/>
      <c r="F136" s="19"/>
      <c r="G136" s="19"/>
      <c r="H136" s="19" t="s">
        <v>58</v>
      </c>
      <c r="I136" s="19"/>
      <c r="J136" s="8"/>
      <c r="K136" s="7"/>
      <c r="L136" s="19" t="s">
        <v>598</v>
      </c>
      <c r="M136" s="19"/>
      <c r="N136" s="19"/>
      <c r="O136" s="19"/>
      <c r="P136" s="19"/>
      <c r="Q136" s="19"/>
      <c r="R136" s="19"/>
      <c r="S136" s="19"/>
      <c r="T136" s="19"/>
      <c r="U136" s="19"/>
      <c r="V136" s="19"/>
      <c r="W136" s="19"/>
      <c r="X136" s="19"/>
      <c r="Y136" s="8"/>
    </row>
    <row r="137" spans="1:25" ht="51.75" thickBot="1" x14ac:dyDescent="0.3">
      <c r="A137" s="54" t="s">
        <v>60</v>
      </c>
      <c r="B137" s="20" t="s">
        <v>61</v>
      </c>
      <c r="C137" s="21" t="s">
        <v>62</v>
      </c>
      <c r="D137" s="21" t="s">
        <v>63</v>
      </c>
      <c r="E137" s="21" t="s">
        <v>64</v>
      </c>
      <c r="F137" s="21" t="s">
        <v>65</v>
      </c>
      <c r="G137" s="21" t="s">
        <v>66</v>
      </c>
      <c r="H137" s="21" t="s">
        <v>67</v>
      </c>
      <c r="I137" s="21" t="s">
        <v>68</v>
      </c>
      <c r="J137" s="22" t="s">
        <v>69</v>
      </c>
      <c r="K137" s="20" t="s">
        <v>70</v>
      </c>
      <c r="L137" s="21" t="s">
        <v>71</v>
      </c>
      <c r="M137" s="21" t="s">
        <v>72</v>
      </c>
      <c r="N137" s="21" t="s">
        <v>73</v>
      </c>
      <c r="O137" s="21" t="s">
        <v>74</v>
      </c>
      <c r="P137" s="21" t="s">
        <v>75</v>
      </c>
      <c r="Q137" s="21" t="s">
        <v>76</v>
      </c>
      <c r="R137" s="21" t="s">
        <v>77</v>
      </c>
      <c r="S137" s="21" t="s">
        <v>78</v>
      </c>
      <c r="T137" s="21" t="s">
        <v>79</v>
      </c>
      <c r="U137" s="21" t="s">
        <v>80</v>
      </c>
      <c r="V137" s="21" t="s">
        <v>81</v>
      </c>
      <c r="W137" s="21" t="s">
        <v>82</v>
      </c>
      <c r="X137" s="21" t="s">
        <v>83</v>
      </c>
      <c r="Y137" s="22" t="s">
        <v>84</v>
      </c>
    </row>
    <row r="138" spans="1:25" ht="76.5" x14ac:dyDescent="0.25">
      <c r="A138" s="55" t="s">
        <v>599</v>
      </c>
      <c r="B138" s="9">
        <v>1</v>
      </c>
      <c r="C138" s="23" t="s">
        <v>600</v>
      </c>
      <c r="D138" s="23" t="s">
        <v>601</v>
      </c>
      <c r="E138" s="23" t="s">
        <v>90</v>
      </c>
      <c r="F138" s="23" t="s">
        <v>90</v>
      </c>
      <c r="G138" s="23" t="s">
        <v>90</v>
      </c>
      <c r="H138" s="24" t="s">
        <v>91</v>
      </c>
      <c r="I138" s="25">
        <v>50</v>
      </c>
      <c r="J138" s="59"/>
      <c r="K138" s="9">
        <v>1</v>
      </c>
      <c r="L138" s="26"/>
      <c r="M138" s="27"/>
      <c r="N138" s="28">
        <f>IF(M138&gt;0,ROUND(L138/M138,4),0)</f>
        <v>0</v>
      </c>
      <c r="O138" s="29"/>
      <c r="P138" s="30"/>
      <c r="Q138" s="28">
        <f>ROUND(ROUND(N138,4)*(1-O138),4)</f>
        <v>0</v>
      </c>
      <c r="R138" s="28">
        <f>ROUND(ROUND(Q138,4)*(1+P138),4)</f>
        <v>0</v>
      </c>
      <c r="S138" s="28">
        <f>ROUND($I138*Q138,4)</f>
        <v>0</v>
      </c>
      <c r="T138" s="28">
        <f>ROUND($I138*R138,4)</f>
        <v>0</v>
      </c>
      <c r="U138" s="31"/>
      <c r="V138" s="31"/>
      <c r="W138" s="31"/>
      <c r="X138" s="31"/>
      <c r="Y138" s="32"/>
    </row>
    <row r="139" spans="1:25" ht="77.25" thickBot="1" x14ac:dyDescent="0.3">
      <c r="A139" s="57" t="s">
        <v>599</v>
      </c>
      <c r="B139" s="13">
        <v>2</v>
      </c>
      <c r="C139" s="43" t="s">
        <v>602</v>
      </c>
      <c r="D139" s="43" t="s">
        <v>601</v>
      </c>
      <c r="E139" s="43" t="s">
        <v>90</v>
      </c>
      <c r="F139" s="43" t="s">
        <v>90</v>
      </c>
      <c r="G139" s="43" t="s">
        <v>90</v>
      </c>
      <c r="H139" s="44" t="s">
        <v>91</v>
      </c>
      <c r="I139" s="45">
        <v>10</v>
      </c>
      <c r="J139" s="61"/>
      <c r="K139" s="13">
        <v>1</v>
      </c>
      <c r="L139" s="46"/>
      <c r="M139" s="47"/>
      <c r="N139" s="48">
        <f>IF(M139&gt;0,ROUND(L139/M139,4),0)</f>
        <v>0</v>
      </c>
      <c r="O139" s="49"/>
      <c r="P139" s="50"/>
      <c r="Q139" s="48">
        <f>ROUND(ROUND(N139,4)*(1-O139),4)</f>
        <v>0</v>
      </c>
      <c r="R139" s="48">
        <f>ROUND(ROUND(Q139,4)*(1+P139),4)</f>
        <v>0</v>
      </c>
      <c r="S139" s="48">
        <f>ROUND($I139*Q139,4)</f>
        <v>0</v>
      </c>
      <c r="T139" s="48">
        <f>ROUND($I139*R139,4)</f>
        <v>0</v>
      </c>
      <c r="U139" s="51"/>
      <c r="V139" s="51"/>
      <c r="W139" s="51"/>
      <c r="X139" s="51"/>
      <c r="Y139" s="52"/>
    </row>
    <row r="140" spans="1:25" ht="13.5" thickBot="1" x14ac:dyDescent="0.3">
      <c r="R140" s="62" t="s">
        <v>100</v>
      </c>
      <c r="S140" s="63">
        <f>SUM(S138:S139)</f>
        <v>0</v>
      </c>
      <c r="T140" s="64">
        <f>SUM(T138:T139)</f>
        <v>0</v>
      </c>
    </row>
    <row r="142" spans="1:25" ht="13.5" thickBot="1" x14ac:dyDescent="0.3"/>
    <row r="143" spans="1:25" ht="13.5" thickBot="1" x14ac:dyDescent="0.3">
      <c r="A143" s="53" t="s">
        <v>55</v>
      </c>
      <c r="B143" s="58" t="s">
        <v>313</v>
      </c>
      <c r="C143" s="19" t="s">
        <v>603</v>
      </c>
      <c r="D143" s="19"/>
      <c r="E143" s="19"/>
      <c r="F143" s="19"/>
      <c r="G143" s="19"/>
      <c r="H143" s="19" t="s">
        <v>58</v>
      </c>
      <c r="I143" s="19"/>
      <c r="J143" s="8"/>
      <c r="K143" s="7"/>
      <c r="L143" s="19" t="s">
        <v>604</v>
      </c>
      <c r="M143" s="19"/>
      <c r="N143" s="19"/>
      <c r="O143" s="19"/>
      <c r="P143" s="19"/>
      <c r="Q143" s="19"/>
      <c r="R143" s="19"/>
      <c r="S143" s="19"/>
      <c r="T143" s="19"/>
      <c r="U143" s="19"/>
      <c r="V143" s="19"/>
      <c r="W143" s="19"/>
      <c r="X143" s="19"/>
      <c r="Y143" s="8"/>
    </row>
    <row r="144" spans="1:25" ht="51.75" thickBot="1" x14ac:dyDescent="0.3">
      <c r="A144" s="54" t="s">
        <v>60</v>
      </c>
      <c r="B144" s="20" t="s">
        <v>61</v>
      </c>
      <c r="C144" s="21" t="s">
        <v>62</v>
      </c>
      <c r="D144" s="21" t="s">
        <v>63</v>
      </c>
      <c r="E144" s="21" t="s">
        <v>64</v>
      </c>
      <c r="F144" s="21" t="s">
        <v>65</v>
      </c>
      <c r="G144" s="21" t="s">
        <v>66</v>
      </c>
      <c r="H144" s="21" t="s">
        <v>67</v>
      </c>
      <c r="I144" s="21" t="s">
        <v>68</v>
      </c>
      <c r="J144" s="22" t="s">
        <v>69</v>
      </c>
      <c r="K144" s="20" t="s">
        <v>70</v>
      </c>
      <c r="L144" s="21" t="s">
        <v>71</v>
      </c>
      <c r="M144" s="21" t="s">
        <v>72</v>
      </c>
      <c r="N144" s="21" t="s">
        <v>73</v>
      </c>
      <c r="O144" s="21" t="s">
        <v>74</v>
      </c>
      <c r="P144" s="21" t="s">
        <v>75</v>
      </c>
      <c r="Q144" s="21" t="s">
        <v>76</v>
      </c>
      <c r="R144" s="21" t="s">
        <v>77</v>
      </c>
      <c r="S144" s="21" t="s">
        <v>78</v>
      </c>
      <c r="T144" s="21" t="s">
        <v>79</v>
      </c>
      <c r="U144" s="21" t="s">
        <v>80</v>
      </c>
      <c r="V144" s="21" t="s">
        <v>81</v>
      </c>
      <c r="W144" s="21" t="s">
        <v>82</v>
      </c>
      <c r="X144" s="21" t="s">
        <v>83</v>
      </c>
      <c r="Y144" s="22" t="s">
        <v>84</v>
      </c>
    </row>
    <row r="145" spans="1:25" ht="76.5" x14ac:dyDescent="0.25">
      <c r="A145" s="55" t="s">
        <v>605</v>
      </c>
      <c r="B145" s="9">
        <v>1</v>
      </c>
      <c r="C145" s="23" t="s">
        <v>606</v>
      </c>
      <c r="D145" s="23" t="s">
        <v>607</v>
      </c>
      <c r="E145" s="23" t="s">
        <v>90</v>
      </c>
      <c r="F145" s="23" t="s">
        <v>90</v>
      </c>
      <c r="G145" s="23" t="s">
        <v>90</v>
      </c>
      <c r="H145" s="24" t="s">
        <v>91</v>
      </c>
      <c r="I145" s="25">
        <v>30</v>
      </c>
      <c r="J145" s="59"/>
      <c r="K145" s="9">
        <v>1</v>
      </c>
      <c r="L145" s="26"/>
      <c r="M145" s="27"/>
      <c r="N145" s="28">
        <f>IF(M145&gt;0,ROUND(L145/M145,4),0)</f>
        <v>0</v>
      </c>
      <c r="O145" s="29"/>
      <c r="P145" s="30"/>
      <c r="Q145" s="28">
        <f>ROUND(ROUND(N145,4)*(1-O145),4)</f>
        <v>0</v>
      </c>
      <c r="R145" s="28">
        <f>ROUND(ROUND(Q145,4)*(1+P145),4)</f>
        <v>0</v>
      </c>
      <c r="S145" s="28">
        <f>ROUND($I145*Q145,4)</f>
        <v>0</v>
      </c>
      <c r="T145" s="28">
        <f>ROUND($I145*R145,4)</f>
        <v>0</v>
      </c>
      <c r="U145" s="31"/>
      <c r="V145" s="31"/>
      <c r="W145" s="31"/>
      <c r="X145" s="31"/>
      <c r="Y145" s="32"/>
    </row>
    <row r="146" spans="1:25" ht="77.25" thickBot="1" x14ac:dyDescent="0.3">
      <c r="A146" s="57" t="s">
        <v>608</v>
      </c>
      <c r="B146" s="13">
        <v>2</v>
      </c>
      <c r="C146" s="43" t="s">
        <v>609</v>
      </c>
      <c r="D146" s="43" t="s">
        <v>610</v>
      </c>
      <c r="E146" s="43" t="s">
        <v>90</v>
      </c>
      <c r="F146" s="43" t="s">
        <v>90</v>
      </c>
      <c r="G146" s="43" t="s">
        <v>90</v>
      </c>
      <c r="H146" s="44" t="s">
        <v>91</v>
      </c>
      <c r="I146" s="45">
        <v>20</v>
      </c>
      <c r="J146" s="61"/>
      <c r="K146" s="13">
        <v>1</v>
      </c>
      <c r="L146" s="46"/>
      <c r="M146" s="47"/>
      <c r="N146" s="48">
        <f>IF(M146&gt;0,ROUND(L146/M146,4),0)</f>
        <v>0</v>
      </c>
      <c r="O146" s="49"/>
      <c r="P146" s="50"/>
      <c r="Q146" s="48">
        <f>ROUND(ROUND(N146,4)*(1-O146),4)</f>
        <v>0</v>
      </c>
      <c r="R146" s="48">
        <f>ROUND(ROUND(Q146,4)*(1+P146),4)</f>
        <v>0</v>
      </c>
      <c r="S146" s="48">
        <f>ROUND($I146*Q146,4)</f>
        <v>0</v>
      </c>
      <c r="T146" s="48">
        <f>ROUND($I146*R146,4)</f>
        <v>0</v>
      </c>
      <c r="U146" s="51"/>
      <c r="V146" s="51"/>
      <c r="W146" s="51"/>
      <c r="X146" s="51"/>
      <c r="Y146" s="52"/>
    </row>
    <row r="147" spans="1:25" ht="13.5" thickBot="1" x14ac:dyDescent="0.3">
      <c r="R147" s="62" t="s">
        <v>100</v>
      </c>
      <c r="S147" s="63">
        <f>SUM(S145:S146)</f>
        <v>0</v>
      </c>
      <c r="T147" s="64">
        <f>SUM(T145:T146)</f>
        <v>0</v>
      </c>
    </row>
    <row r="149" spans="1:25" ht="13.5" thickBot="1" x14ac:dyDescent="0.3"/>
    <row r="150" spans="1:25" ht="13.5" thickBot="1" x14ac:dyDescent="0.3">
      <c r="A150" s="53" t="s">
        <v>55</v>
      </c>
      <c r="B150" s="58" t="s">
        <v>326</v>
      </c>
      <c r="C150" s="19" t="s">
        <v>611</v>
      </c>
      <c r="D150" s="19"/>
      <c r="E150" s="19"/>
      <c r="F150" s="19"/>
      <c r="G150" s="19"/>
      <c r="H150" s="19" t="s">
        <v>58</v>
      </c>
      <c r="I150" s="19"/>
      <c r="J150" s="8"/>
      <c r="K150" s="7"/>
      <c r="L150" s="19" t="s">
        <v>612</v>
      </c>
      <c r="M150" s="19"/>
      <c r="N150" s="19"/>
      <c r="O150" s="19"/>
      <c r="P150" s="19"/>
      <c r="Q150" s="19"/>
      <c r="R150" s="19"/>
      <c r="S150" s="19"/>
      <c r="T150" s="19"/>
      <c r="U150" s="19"/>
      <c r="V150" s="19"/>
      <c r="W150" s="19"/>
      <c r="X150" s="19"/>
      <c r="Y150" s="8"/>
    </row>
    <row r="151" spans="1:25" ht="51.75" thickBot="1" x14ac:dyDescent="0.3">
      <c r="A151" s="54" t="s">
        <v>60</v>
      </c>
      <c r="B151" s="20" t="s">
        <v>61</v>
      </c>
      <c r="C151" s="21" t="s">
        <v>62</v>
      </c>
      <c r="D151" s="21" t="s">
        <v>63</v>
      </c>
      <c r="E151" s="21" t="s">
        <v>64</v>
      </c>
      <c r="F151" s="21" t="s">
        <v>65</v>
      </c>
      <c r="G151" s="21" t="s">
        <v>66</v>
      </c>
      <c r="H151" s="21" t="s">
        <v>67</v>
      </c>
      <c r="I151" s="21" t="s">
        <v>68</v>
      </c>
      <c r="J151" s="22" t="s">
        <v>69</v>
      </c>
      <c r="K151" s="20" t="s">
        <v>70</v>
      </c>
      <c r="L151" s="21" t="s">
        <v>71</v>
      </c>
      <c r="M151" s="21" t="s">
        <v>72</v>
      </c>
      <c r="N151" s="21" t="s">
        <v>73</v>
      </c>
      <c r="O151" s="21" t="s">
        <v>74</v>
      </c>
      <c r="P151" s="21" t="s">
        <v>75</v>
      </c>
      <c r="Q151" s="21" t="s">
        <v>76</v>
      </c>
      <c r="R151" s="21" t="s">
        <v>77</v>
      </c>
      <c r="S151" s="21" t="s">
        <v>78</v>
      </c>
      <c r="T151" s="21" t="s">
        <v>79</v>
      </c>
      <c r="U151" s="21" t="s">
        <v>80</v>
      </c>
      <c r="V151" s="21" t="s">
        <v>81</v>
      </c>
      <c r="W151" s="21" t="s">
        <v>82</v>
      </c>
      <c r="X151" s="21" t="s">
        <v>83</v>
      </c>
      <c r="Y151" s="22" t="s">
        <v>84</v>
      </c>
    </row>
    <row r="152" spans="1:25" ht="51" x14ac:dyDescent="0.25">
      <c r="A152" s="55" t="s">
        <v>613</v>
      </c>
      <c r="B152" s="9">
        <v>1</v>
      </c>
      <c r="C152" s="23" t="s">
        <v>614</v>
      </c>
      <c r="D152" s="23" t="s">
        <v>615</v>
      </c>
      <c r="E152" s="23" t="s">
        <v>616</v>
      </c>
      <c r="F152" s="23" t="s">
        <v>617</v>
      </c>
      <c r="G152" s="23" t="s">
        <v>90</v>
      </c>
      <c r="H152" s="24" t="s">
        <v>618</v>
      </c>
      <c r="I152" s="25">
        <v>2200</v>
      </c>
      <c r="J152" s="59"/>
      <c r="K152" s="9">
        <v>1</v>
      </c>
      <c r="L152" s="26"/>
      <c r="M152" s="27"/>
      <c r="N152" s="28">
        <f>IF(M152&gt;0,ROUND(L152/M152,4),0)</f>
        <v>0</v>
      </c>
      <c r="O152" s="29"/>
      <c r="P152" s="30"/>
      <c r="Q152" s="28">
        <f>ROUND(ROUND(N152,4)*(1-O152),4)</f>
        <v>0</v>
      </c>
      <c r="R152" s="28">
        <f>ROUND(ROUND(Q152,4)*(1+P152),4)</f>
        <v>0</v>
      </c>
      <c r="S152" s="28">
        <f>ROUND($I152*Q152,4)</f>
        <v>0</v>
      </c>
      <c r="T152" s="28">
        <f>ROUND($I152*R152,4)</f>
        <v>0</v>
      </c>
      <c r="U152" s="31"/>
      <c r="V152" s="31"/>
      <c r="W152" s="31"/>
      <c r="X152" s="31"/>
      <c r="Y152" s="32"/>
    </row>
    <row r="153" spans="1:25" ht="25.5" x14ac:dyDescent="0.25">
      <c r="A153" s="56" t="s">
        <v>619</v>
      </c>
      <c r="B153" s="11">
        <v>2</v>
      </c>
      <c r="C153" s="33" t="s">
        <v>620</v>
      </c>
      <c r="D153" s="33" t="s">
        <v>621</v>
      </c>
      <c r="E153" s="33" t="s">
        <v>90</v>
      </c>
      <c r="F153" s="33" t="s">
        <v>90</v>
      </c>
      <c r="G153" s="33" t="s">
        <v>90</v>
      </c>
      <c r="H153" s="34" t="s">
        <v>91</v>
      </c>
      <c r="I153" s="35">
        <v>120</v>
      </c>
      <c r="J153" s="60"/>
      <c r="K153" s="11">
        <v>1</v>
      </c>
      <c r="L153" s="36"/>
      <c r="M153" s="37"/>
      <c r="N153" s="38">
        <f>IF(M153&gt;0,ROUND(L153/M153,4),0)</f>
        <v>0</v>
      </c>
      <c r="O153" s="39"/>
      <c r="P153" s="40"/>
      <c r="Q153" s="38">
        <f>ROUND(ROUND(N153,4)*(1-O153),4)</f>
        <v>0</v>
      </c>
      <c r="R153" s="38">
        <f>ROUND(ROUND(Q153,4)*(1+P153),4)</f>
        <v>0</v>
      </c>
      <c r="S153" s="38">
        <f>ROUND($I153*Q153,4)</f>
        <v>0</v>
      </c>
      <c r="T153" s="38">
        <f>ROUND($I153*R153,4)</f>
        <v>0</v>
      </c>
      <c r="U153" s="41"/>
      <c r="V153" s="41"/>
      <c r="W153" s="41"/>
      <c r="X153" s="41"/>
      <c r="Y153" s="42"/>
    </row>
    <row r="154" spans="1:25" ht="25.5" x14ac:dyDescent="0.25">
      <c r="A154" s="56" t="s">
        <v>622</v>
      </c>
      <c r="B154" s="11">
        <v>3</v>
      </c>
      <c r="C154" s="33" t="s">
        <v>623</v>
      </c>
      <c r="D154" s="33" t="s">
        <v>621</v>
      </c>
      <c r="E154" s="33" t="s">
        <v>90</v>
      </c>
      <c r="F154" s="33" t="s">
        <v>90</v>
      </c>
      <c r="G154" s="33" t="s">
        <v>90</v>
      </c>
      <c r="H154" s="34" t="s">
        <v>91</v>
      </c>
      <c r="I154" s="35">
        <v>80</v>
      </c>
      <c r="J154" s="60"/>
      <c r="K154" s="11">
        <v>1</v>
      </c>
      <c r="L154" s="36"/>
      <c r="M154" s="37"/>
      <c r="N154" s="38">
        <f>IF(M154&gt;0,ROUND(L154/M154,4),0)</f>
        <v>0</v>
      </c>
      <c r="O154" s="39"/>
      <c r="P154" s="40"/>
      <c r="Q154" s="38">
        <f>ROUND(ROUND(N154,4)*(1-O154),4)</f>
        <v>0</v>
      </c>
      <c r="R154" s="38">
        <f>ROUND(ROUND(Q154,4)*(1+P154),4)</f>
        <v>0</v>
      </c>
      <c r="S154" s="38">
        <f>ROUND($I154*Q154,4)</f>
        <v>0</v>
      </c>
      <c r="T154" s="38">
        <f>ROUND($I154*R154,4)</f>
        <v>0</v>
      </c>
      <c r="U154" s="41"/>
      <c r="V154" s="41"/>
      <c r="W154" s="41"/>
      <c r="X154" s="41"/>
      <c r="Y154" s="42"/>
    </row>
    <row r="155" spans="1:25" ht="25.5" x14ac:dyDescent="0.25">
      <c r="A155" s="56" t="s">
        <v>624</v>
      </c>
      <c r="B155" s="11">
        <v>4</v>
      </c>
      <c r="C155" s="33" t="s">
        <v>625</v>
      </c>
      <c r="D155" s="33" t="s">
        <v>626</v>
      </c>
      <c r="E155" s="33" t="s">
        <v>90</v>
      </c>
      <c r="F155" s="33" t="s">
        <v>90</v>
      </c>
      <c r="G155" s="33" t="s">
        <v>90</v>
      </c>
      <c r="H155" s="34" t="s">
        <v>91</v>
      </c>
      <c r="I155" s="35">
        <v>20</v>
      </c>
      <c r="J155" s="60"/>
      <c r="K155" s="11">
        <v>1</v>
      </c>
      <c r="L155" s="36"/>
      <c r="M155" s="37"/>
      <c r="N155" s="38">
        <f>IF(M155&gt;0,ROUND(L155/M155,4),0)</f>
        <v>0</v>
      </c>
      <c r="O155" s="39"/>
      <c r="P155" s="40"/>
      <c r="Q155" s="38">
        <f>ROUND(ROUND(N155,4)*(1-O155),4)</f>
        <v>0</v>
      </c>
      <c r="R155" s="38">
        <f>ROUND(ROUND(Q155,4)*(1+P155),4)</f>
        <v>0</v>
      </c>
      <c r="S155" s="38">
        <f>ROUND($I155*Q155,4)</f>
        <v>0</v>
      </c>
      <c r="T155" s="38">
        <f>ROUND($I155*R155,4)</f>
        <v>0</v>
      </c>
      <c r="U155" s="41"/>
      <c r="V155" s="41"/>
      <c r="W155" s="41"/>
      <c r="X155" s="41"/>
      <c r="Y155" s="42"/>
    </row>
    <row r="156" spans="1:25" ht="26.25" thickBot="1" x14ac:dyDescent="0.3">
      <c r="A156" s="57" t="s">
        <v>627</v>
      </c>
      <c r="B156" s="13">
        <v>5</v>
      </c>
      <c r="C156" s="43" t="s">
        <v>628</v>
      </c>
      <c r="D156" s="43" t="s">
        <v>626</v>
      </c>
      <c r="E156" s="43" t="s">
        <v>90</v>
      </c>
      <c r="F156" s="43" t="s">
        <v>90</v>
      </c>
      <c r="G156" s="43" t="s">
        <v>90</v>
      </c>
      <c r="H156" s="44" t="s">
        <v>91</v>
      </c>
      <c r="I156" s="45">
        <v>20</v>
      </c>
      <c r="J156" s="61"/>
      <c r="K156" s="13">
        <v>1</v>
      </c>
      <c r="L156" s="46"/>
      <c r="M156" s="47"/>
      <c r="N156" s="48">
        <f>IF(M156&gt;0,ROUND(L156/M156,4),0)</f>
        <v>0</v>
      </c>
      <c r="O156" s="49"/>
      <c r="P156" s="50"/>
      <c r="Q156" s="48">
        <f>ROUND(ROUND(N156,4)*(1-O156),4)</f>
        <v>0</v>
      </c>
      <c r="R156" s="48">
        <f>ROUND(ROUND(Q156,4)*(1+P156),4)</f>
        <v>0</v>
      </c>
      <c r="S156" s="48">
        <f>ROUND($I156*Q156,4)</f>
        <v>0</v>
      </c>
      <c r="T156" s="48">
        <f>ROUND($I156*R156,4)</f>
        <v>0</v>
      </c>
      <c r="U156" s="51"/>
      <c r="V156" s="51"/>
      <c r="W156" s="51"/>
      <c r="X156" s="51"/>
      <c r="Y156" s="52"/>
    </row>
    <row r="157" spans="1:25" ht="13.5" thickBot="1" x14ac:dyDescent="0.3">
      <c r="R157" s="62" t="s">
        <v>100</v>
      </c>
      <c r="S157" s="63">
        <f>SUM(S152:S156)</f>
        <v>0</v>
      </c>
      <c r="T157" s="64">
        <f>SUM(T152:T156)</f>
        <v>0</v>
      </c>
    </row>
    <row r="159" spans="1:25" ht="13.5" thickBot="1" x14ac:dyDescent="0.3"/>
    <row r="160" spans="1:25" ht="13.5" thickBot="1" x14ac:dyDescent="0.3">
      <c r="A160" s="53" t="s">
        <v>55</v>
      </c>
      <c r="B160" s="58" t="s">
        <v>333</v>
      </c>
      <c r="C160" s="19" t="s">
        <v>629</v>
      </c>
      <c r="D160" s="19"/>
      <c r="E160" s="19"/>
      <c r="F160" s="19"/>
      <c r="G160" s="19"/>
      <c r="H160" s="19" t="s">
        <v>58</v>
      </c>
      <c r="I160" s="19"/>
      <c r="J160" s="8"/>
      <c r="K160" s="7"/>
      <c r="L160" s="19" t="s">
        <v>630</v>
      </c>
      <c r="M160" s="19"/>
      <c r="N160" s="19"/>
      <c r="O160" s="19"/>
      <c r="P160" s="19"/>
      <c r="Q160" s="19"/>
      <c r="R160" s="19"/>
      <c r="S160" s="19"/>
      <c r="T160" s="19"/>
      <c r="U160" s="19"/>
      <c r="V160" s="19"/>
      <c r="W160" s="19"/>
      <c r="X160" s="19"/>
      <c r="Y160" s="8"/>
    </row>
    <row r="161" spans="1:25" ht="51.75" thickBot="1" x14ac:dyDescent="0.3">
      <c r="A161" s="54" t="s">
        <v>60</v>
      </c>
      <c r="B161" s="20" t="s">
        <v>61</v>
      </c>
      <c r="C161" s="21" t="s">
        <v>62</v>
      </c>
      <c r="D161" s="21" t="s">
        <v>63</v>
      </c>
      <c r="E161" s="21" t="s">
        <v>64</v>
      </c>
      <c r="F161" s="21" t="s">
        <v>65</v>
      </c>
      <c r="G161" s="21" t="s">
        <v>66</v>
      </c>
      <c r="H161" s="21" t="s">
        <v>67</v>
      </c>
      <c r="I161" s="21" t="s">
        <v>68</v>
      </c>
      <c r="J161" s="22" t="s">
        <v>69</v>
      </c>
      <c r="K161" s="20" t="s">
        <v>70</v>
      </c>
      <c r="L161" s="21" t="s">
        <v>71</v>
      </c>
      <c r="M161" s="21" t="s">
        <v>72</v>
      </c>
      <c r="N161" s="21" t="s">
        <v>73</v>
      </c>
      <c r="O161" s="21" t="s">
        <v>74</v>
      </c>
      <c r="P161" s="21" t="s">
        <v>75</v>
      </c>
      <c r="Q161" s="21" t="s">
        <v>76</v>
      </c>
      <c r="R161" s="21" t="s">
        <v>77</v>
      </c>
      <c r="S161" s="21" t="s">
        <v>78</v>
      </c>
      <c r="T161" s="21" t="s">
        <v>79</v>
      </c>
      <c r="U161" s="21" t="s">
        <v>80</v>
      </c>
      <c r="V161" s="21" t="s">
        <v>81</v>
      </c>
      <c r="W161" s="21" t="s">
        <v>82</v>
      </c>
      <c r="X161" s="21" t="s">
        <v>83</v>
      </c>
      <c r="Y161" s="22" t="s">
        <v>84</v>
      </c>
    </row>
    <row r="162" spans="1:25" ht="38.25" x14ac:dyDescent="0.25">
      <c r="A162" s="55" t="s">
        <v>631</v>
      </c>
      <c r="B162" s="9">
        <v>1</v>
      </c>
      <c r="C162" s="23" t="s">
        <v>632</v>
      </c>
      <c r="D162" s="23" t="s">
        <v>633</v>
      </c>
      <c r="E162" s="23" t="s">
        <v>634</v>
      </c>
      <c r="F162" s="23" t="s">
        <v>90</v>
      </c>
      <c r="G162" s="23" t="s">
        <v>90</v>
      </c>
      <c r="H162" s="24" t="s">
        <v>91</v>
      </c>
      <c r="I162" s="25">
        <v>5</v>
      </c>
      <c r="J162" s="59"/>
      <c r="K162" s="9">
        <v>1</v>
      </c>
      <c r="L162" s="26"/>
      <c r="M162" s="27"/>
      <c r="N162" s="28">
        <f>IF(M162&gt;0,ROUND(L162/M162,4),0)</f>
        <v>0</v>
      </c>
      <c r="O162" s="29"/>
      <c r="P162" s="30"/>
      <c r="Q162" s="28">
        <f>ROUND(ROUND(N162,4)*(1-O162),4)</f>
        <v>0</v>
      </c>
      <c r="R162" s="28">
        <f>ROUND(ROUND(Q162,4)*(1+P162),4)</f>
        <v>0</v>
      </c>
      <c r="S162" s="28">
        <f>ROUND($I162*Q162,4)</f>
        <v>0</v>
      </c>
      <c r="T162" s="28">
        <f>ROUND($I162*R162,4)</f>
        <v>0</v>
      </c>
      <c r="U162" s="31"/>
      <c r="V162" s="31"/>
      <c r="W162" s="31"/>
      <c r="X162" s="31"/>
      <c r="Y162" s="32"/>
    </row>
    <row r="163" spans="1:25" ht="38.25" x14ac:dyDescent="0.25">
      <c r="A163" s="56" t="s">
        <v>635</v>
      </c>
      <c r="B163" s="11">
        <v>2</v>
      </c>
      <c r="C163" s="33" t="s">
        <v>636</v>
      </c>
      <c r="D163" s="33" t="s">
        <v>633</v>
      </c>
      <c r="E163" s="33" t="s">
        <v>634</v>
      </c>
      <c r="F163" s="33" t="s">
        <v>90</v>
      </c>
      <c r="G163" s="33" t="s">
        <v>90</v>
      </c>
      <c r="H163" s="34" t="s">
        <v>91</v>
      </c>
      <c r="I163" s="35">
        <v>50</v>
      </c>
      <c r="J163" s="60"/>
      <c r="K163" s="11">
        <v>1</v>
      </c>
      <c r="L163" s="36"/>
      <c r="M163" s="37"/>
      <c r="N163" s="38">
        <f>IF(M163&gt;0,ROUND(L163/M163,4),0)</f>
        <v>0</v>
      </c>
      <c r="O163" s="39"/>
      <c r="P163" s="40"/>
      <c r="Q163" s="38">
        <f>ROUND(ROUND(N163,4)*(1-O163),4)</f>
        <v>0</v>
      </c>
      <c r="R163" s="38">
        <f>ROUND(ROUND(Q163,4)*(1+P163),4)</f>
        <v>0</v>
      </c>
      <c r="S163" s="38">
        <f>ROUND($I163*Q163,4)</f>
        <v>0</v>
      </c>
      <c r="T163" s="38">
        <f>ROUND($I163*R163,4)</f>
        <v>0</v>
      </c>
      <c r="U163" s="41"/>
      <c r="V163" s="41"/>
      <c r="W163" s="41"/>
      <c r="X163" s="41"/>
      <c r="Y163" s="42"/>
    </row>
    <row r="164" spans="1:25" ht="39" thickBot="1" x14ac:dyDescent="0.3">
      <c r="A164" s="57" t="s">
        <v>637</v>
      </c>
      <c r="B164" s="13">
        <v>3</v>
      </c>
      <c r="C164" s="43" t="s">
        <v>638</v>
      </c>
      <c r="D164" s="43" t="s">
        <v>633</v>
      </c>
      <c r="E164" s="43" t="s">
        <v>634</v>
      </c>
      <c r="F164" s="43" t="s">
        <v>90</v>
      </c>
      <c r="G164" s="43" t="s">
        <v>90</v>
      </c>
      <c r="H164" s="44" t="s">
        <v>91</v>
      </c>
      <c r="I164" s="45">
        <v>5</v>
      </c>
      <c r="J164" s="61"/>
      <c r="K164" s="13">
        <v>1</v>
      </c>
      <c r="L164" s="46"/>
      <c r="M164" s="47"/>
      <c r="N164" s="48">
        <f>IF(M164&gt;0,ROUND(L164/M164,4),0)</f>
        <v>0</v>
      </c>
      <c r="O164" s="49"/>
      <c r="P164" s="50"/>
      <c r="Q164" s="48">
        <f>ROUND(ROUND(N164,4)*(1-O164),4)</f>
        <v>0</v>
      </c>
      <c r="R164" s="48">
        <f>ROUND(ROUND(Q164,4)*(1+P164),4)</f>
        <v>0</v>
      </c>
      <c r="S164" s="48">
        <f>ROUND($I164*Q164,4)</f>
        <v>0</v>
      </c>
      <c r="T164" s="48">
        <f>ROUND($I164*R164,4)</f>
        <v>0</v>
      </c>
      <c r="U164" s="51"/>
      <c r="V164" s="51"/>
      <c r="W164" s="51"/>
      <c r="X164" s="51"/>
      <c r="Y164" s="52"/>
    </row>
    <row r="165" spans="1:25" ht="13.5" thickBot="1" x14ac:dyDescent="0.3">
      <c r="R165" s="62" t="s">
        <v>100</v>
      </c>
      <c r="S165" s="63">
        <f>SUM(S162:S164)</f>
        <v>0</v>
      </c>
      <c r="T165" s="64">
        <f>SUM(T162:T164)</f>
        <v>0</v>
      </c>
    </row>
    <row r="167" spans="1:25" ht="13.5" thickBot="1" x14ac:dyDescent="0.3"/>
    <row r="168" spans="1:25" ht="13.5" thickBot="1" x14ac:dyDescent="0.3">
      <c r="A168" s="53" t="s">
        <v>55</v>
      </c>
      <c r="B168" s="58" t="s">
        <v>340</v>
      </c>
      <c r="C168" s="19" t="s">
        <v>639</v>
      </c>
      <c r="D168" s="19"/>
      <c r="E168" s="19"/>
      <c r="F168" s="19"/>
      <c r="G168" s="19"/>
      <c r="H168" s="19" t="s">
        <v>58</v>
      </c>
      <c r="I168" s="19"/>
      <c r="J168" s="8"/>
      <c r="K168" s="7"/>
      <c r="L168" s="19" t="s">
        <v>640</v>
      </c>
      <c r="M168" s="19"/>
      <c r="N168" s="19"/>
      <c r="O168" s="19"/>
      <c r="P168" s="19"/>
      <c r="Q168" s="19"/>
      <c r="R168" s="19"/>
      <c r="S168" s="19"/>
      <c r="T168" s="19"/>
      <c r="U168" s="19"/>
      <c r="V168" s="19"/>
      <c r="W168" s="19"/>
      <c r="X168" s="19"/>
      <c r="Y168" s="8"/>
    </row>
    <row r="169" spans="1:25" ht="51.75" thickBot="1" x14ac:dyDescent="0.3">
      <c r="A169" s="54" t="s">
        <v>60</v>
      </c>
      <c r="B169" s="20" t="s">
        <v>61</v>
      </c>
      <c r="C169" s="21" t="s">
        <v>62</v>
      </c>
      <c r="D169" s="21" t="s">
        <v>63</v>
      </c>
      <c r="E169" s="21" t="s">
        <v>64</v>
      </c>
      <c r="F169" s="21" t="s">
        <v>65</v>
      </c>
      <c r="G169" s="21" t="s">
        <v>66</v>
      </c>
      <c r="H169" s="21" t="s">
        <v>67</v>
      </c>
      <c r="I169" s="21" t="s">
        <v>68</v>
      </c>
      <c r="J169" s="22" t="s">
        <v>69</v>
      </c>
      <c r="K169" s="20" t="s">
        <v>70</v>
      </c>
      <c r="L169" s="21" t="s">
        <v>71</v>
      </c>
      <c r="M169" s="21" t="s">
        <v>72</v>
      </c>
      <c r="N169" s="21" t="s">
        <v>73</v>
      </c>
      <c r="O169" s="21" t="s">
        <v>74</v>
      </c>
      <c r="P169" s="21" t="s">
        <v>75</v>
      </c>
      <c r="Q169" s="21" t="s">
        <v>76</v>
      </c>
      <c r="R169" s="21" t="s">
        <v>77</v>
      </c>
      <c r="S169" s="21" t="s">
        <v>78</v>
      </c>
      <c r="T169" s="21" t="s">
        <v>79</v>
      </c>
      <c r="U169" s="21" t="s">
        <v>80</v>
      </c>
      <c r="V169" s="21" t="s">
        <v>81</v>
      </c>
      <c r="W169" s="21" t="s">
        <v>82</v>
      </c>
      <c r="X169" s="21" t="s">
        <v>83</v>
      </c>
      <c r="Y169" s="22" t="s">
        <v>84</v>
      </c>
    </row>
    <row r="170" spans="1:25" ht="77.25" thickBot="1" x14ac:dyDescent="0.3">
      <c r="A170" s="75" t="s">
        <v>90</v>
      </c>
      <c r="B170" s="76">
        <v>1</v>
      </c>
      <c r="C170" s="65" t="s">
        <v>641</v>
      </c>
      <c r="D170" s="65" t="s">
        <v>642</v>
      </c>
      <c r="E170" s="65" t="s">
        <v>90</v>
      </c>
      <c r="F170" s="65" t="s">
        <v>90</v>
      </c>
      <c r="G170" s="65" t="s">
        <v>90</v>
      </c>
      <c r="H170" s="66" t="s">
        <v>91</v>
      </c>
      <c r="I170" s="67">
        <v>100</v>
      </c>
      <c r="J170" s="77"/>
      <c r="K170" s="76">
        <v>1</v>
      </c>
      <c r="L170" s="68"/>
      <c r="M170" s="69"/>
      <c r="N170" s="70">
        <f>IF(M170&gt;0,ROUND(L170/M170,4),0)</f>
        <v>0</v>
      </c>
      <c r="O170" s="71"/>
      <c r="P170" s="72"/>
      <c r="Q170" s="70">
        <f>ROUND(ROUND(N170,4)*(1-O170),4)</f>
        <v>0</v>
      </c>
      <c r="R170" s="70">
        <f>ROUND(ROUND(Q170,4)*(1+P170),4)</f>
        <v>0</v>
      </c>
      <c r="S170" s="70">
        <f>ROUND($I170*Q170,4)</f>
        <v>0</v>
      </c>
      <c r="T170" s="70">
        <f>ROUND($I170*R170,4)</f>
        <v>0</v>
      </c>
      <c r="U170" s="73"/>
      <c r="V170" s="73"/>
      <c r="W170" s="73"/>
      <c r="X170" s="73"/>
      <c r="Y170" s="74"/>
    </row>
    <row r="171" spans="1:25" ht="13.5" thickBot="1" x14ac:dyDescent="0.3">
      <c r="R171" s="62" t="s">
        <v>100</v>
      </c>
      <c r="S171" s="63">
        <f>SUM(S170:S170)</f>
        <v>0</v>
      </c>
      <c r="T171" s="64">
        <f>SUM(T170:T170)</f>
        <v>0</v>
      </c>
    </row>
    <row r="173" spans="1:25" ht="13.5" thickBot="1" x14ac:dyDescent="0.3"/>
    <row r="174" spans="1:25" ht="13.5" thickBot="1" x14ac:dyDescent="0.3">
      <c r="A174" s="53" t="s">
        <v>55</v>
      </c>
      <c r="B174" s="58" t="s">
        <v>349</v>
      </c>
      <c r="C174" s="19" t="s">
        <v>643</v>
      </c>
      <c r="D174" s="19"/>
      <c r="E174" s="19"/>
      <c r="F174" s="19"/>
      <c r="G174" s="19"/>
      <c r="H174" s="19" t="s">
        <v>58</v>
      </c>
      <c r="I174" s="19"/>
      <c r="J174" s="8"/>
      <c r="K174" s="7"/>
      <c r="L174" s="19" t="s">
        <v>644</v>
      </c>
      <c r="M174" s="19"/>
      <c r="N174" s="19"/>
      <c r="O174" s="19"/>
      <c r="P174" s="19"/>
      <c r="Q174" s="19"/>
      <c r="R174" s="19"/>
      <c r="S174" s="19"/>
      <c r="T174" s="19"/>
      <c r="U174" s="19"/>
      <c r="V174" s="19"/>
      <c r="W174" s="19"/>
      <c r="X174" s="19"/>
      <c r="Y174" s="8"/>
    </row>
    <row r="175" spans="1:25" ht="51.75" thickBot="1" x14ac:dyDescent="0.3">
      <c r="A175" s="54" t="s">
        <v>60</v>
      </c>
      <c r="B175" s="20" t="s">
        <v>61</v>
      </c>
      <c r="C175" s="21" t="s">
        <v>62</v>
      </c>
      <c r="D175" s="21" t="s">
        <v>63</v>
      </c>
      <c r="E175" s="21" t="s">
        <v>64</v>
      </c>
      <c r="F175" s="21" t="s">
        <v>65</v>
      </c>
      <c r="G175" s="21" t="s">
        <v>66</v>
      </c>
      <c r="H175" s="21" t="s">
        <v>67</v>
      </c>
      <c r="I175" s="21" t="s">
        <v>68</v>
      </c>
      <c r="J175" s="22" t="s">
        <v>69</v>
      </c>
      <c r="K175" s="20" t="s">
        <v>70</v>
      </c>
      <c r="L175" s="21" t="s">
        <v>71</v>
      </c>
      <c r="M175" s="21" t="s">
        <v>72</v>
      </c>
      <c r="N175" s="21" t="s">
        <v>73</v>
      </c>
      <c r="O175" s="21" t="s">
        <v>74</v>
      </c>
      <c r="P175" s="21" t="s">
        <v>75</v>
      </c>
      <c r="Q175" s="21" t="s">
        <v>76</v>
      </c>
      <c r="R175" s="21" t="s">
        <v>77</v>
      </c>
      <c r="S175" s="21" t="s">
        <v>78</v>
      </c>
      <c r="T175" s="21" t="s">
        <v>79</v>
      </c>
      <c r="U175" s="21" t="s">
        <v>80</v>
      </c>
      <c r="V175" s="21" t="s">
        <v>81</v>
      </c>
      <c r="W175" s="21" t="s">
        <v>82</v>
      </c>
      <c r="X175" s="21" t="s">
        <v>83</v>
      </c>
      <c r="Y175" s="22" t="s">
        <v>84</v>
      </c>
    </row>
    <row r="176" spans="1:25" ht="51.75" thickBot="1" x14ac:dyDescent="0.3">
      <c r="A176" s="75" t="s">
        <v>645</v>
      </c>
      <c r="B176" s="76">
        <v>1</v>
      </c>
      <c r="C176" s="65" t="s">
        <v>646</v>
      </c>
      <c r="D176" s="65" t="s">
        <v>647</v>
      </c>
      <c r="E176" s="65" t="s">
        <v>90</v>
      </c>
      <c r="F176" s="65" t="s">
        <v>90</v>
      </c>
      <c r="G176" s="65" t="s">
        <v>90</v>
      </c>
      <c r="H176" s="66" t="s">
        <v>91</v>
      </c>
      <c r="I176" s="67">
        <v>122</v>
      </c>
      <c r="J176" s="77"/>
      <c r="K176" s="76">
        <v>1</v>
      </c>
      <c r="L176" s="68"/>
      <c r="M176" s="69"/>
      <c r="N176" s="70">
        <f>IF(M176&gt;0,ROUND(L176/M176,4),0)</f>
        <v>0</v>
      </c>
      <c r="O176" s="71"/>
      <c r="P176" s="72"/>
      <c r="Q176" s="70">
        <f>ROUND(ROUND(N176,4)*(1-O176),4)</f>
        <v>0</v>
      </c>
      <c r="R176" s="70">
        <f>ROUND(ROUND(Q176,4)*(1+P176),4)</f>
        <v>0</v>
      </c>
      <c r="S176" s="70">
        <f>ROUND($I176*Q176,4)</f>
        <v>0</v>
      </c>
      <c r="T176" s="70">
        <f>ROUND($I176*R176,4)</f>
        <v>0</v>
      </c>
      <c r="U176" s="73"/>
      <c r="V176" s="73"/>
      <c r="W176" s="73"/>
      <c r="X176" s="73"/>
      <c r="Y176" s="74"/>
    </row>
    <row r="177" spans="1:25" ht="13.5" thickBot="1" x14ac:dyDescent="0.3">
      <c r="R177" s="62" t="s">
        <v>100</v>
      </c>
      <c r="S177" s="63">
        <f>SUM(S176:S176)</f>
        <v>0</v>
      </c>
      <c r="T177" s="64">
        <f>SUM(T176:T176)</f>
        <v>0</v>
      </c>
    </row>
    <row r="179" spans="1:25" ht="13.5" thickBot="1" x14ac:dyDescent="0.3"/>
    <row r="180" spans="1:25" ht="13.5" thickBot="1" x14ac:dyDescent="0.3">
      <c r="A180" s="53" t="s">
        <v>55</v>
      </c>
      <c r="B180" s="58" t="s">
        <v>355</v>
      </c>
      <c r="C180" s="19" t="s">
        <v>648</v>
      </c>
      <c r="D180" s="19"/>
      <c r="E180" s="19"/>
      <c r="F180" s="19"/>
      <c r="G180" s="19"/>
      <c r="H180" s="19" t="s">
        <v>58</v>
      </c>
      <c r="I180" s="19"/>
      <c r="J180" s="8"/>
      <c r="K180" s="7"/>
      <c r="L180" s="19" t="s">
        <v>649</v>
      </c>
      <c r="M180" s="19"/>
      <c r="N180" s="19"/>
      <c r="O180" s="19"/>
      <c r="P180" s="19"/>
      <c r="Q180" s="19"/>
      <c r="R180" s="19"/>
      <c r="S180" s="19"/>
      <c r="T180" s="19"/>
      <c r="U180" s="19"/>
      <c r="V180" s="19"/>
      <c r="W180" s="19"/>
      <c r="X180" s="19"/>
      <c r="Y180" s="8"/>
    </row>
    <row r="181" spans="1:25" ht="51.75" thickBot="1" x14ac:dyDescent="0.3">
      <c r="A181" s="54" t="s">
        <v>60</v>
      </c>
      <c r="B181" s="20" t="s">
        <v>61</v>
      </c>
      <c r="C181" s="21" t="s">
        <v>62</v>
      </c>
      <c r="D181" s="21" t="s">
        <v>63</v>
      </c>
      <c r="E181" s="21" t="s">
        <v>64</v>
      </c>
      <c r="F181" s="21" t="s">
        <v>65</v>
      </c>
      <c r="G181" s="21" t="s">
        <v>66</v>
      </c>
      <c r="H181" s="21" t="s">
        <v>67</v>
      </c>
      <c r="I181" s="21" t="s">
        <v>68</v>
      </c>
      <c r="J181" s="22" t="s">
        <v>69</v>
      </c>
      <c r="K181" s="20" t="s">
        <v>70</v>
      </c>
      <c r="L181" s="21" t="s">
        <v>71</v>
      </c>
      <c r="M181" s="21" t="s">
        <v>72</v>
      </c>
      <c r="N181" s="21" t="s">
        <v>73</v>
      </c>
      <c r="O181" s="21" t="s">
        <v>74</v>
      </c>
      <c r="P181" s="21" t="s">
        <v>75</v>
      </c>
      <c r="Q181" s="21" t="s">
        <v>76</v>
      </c>
      <c r="R181" s="21" t="s">
        <v>77</v>
      </c>
      <c r="S181" s="21" t="s">
        <v>78</v>
      </c>
      <c r="T181" s="21" t="s">
        <v>79</v>
      </c>
      <c r="U181" s="21" t="s">
        <v>80</v>
      </c>
      <c r="V181" s="21" t="s">
        <v>81</v>
      </c>
      <c r="W181" s="21" t="s">
        <v>82</v>
      </c>
      <c r="X181" s="21" t="s">
        <v>83</v>
      </c>
      <c r="Y181" s="22" t="s">
        <v>84</v>
      </c>
    </row>
    <row r="182" spans="1:25" ht="76.5" x14ac:dyDescent="0.25">
      <c r="A182" s="55" t="s">
        <v>650</v>
      </c>
      <c r="B182" s="9">
        <v>1</v>
      </c>
      <c r="C182" s="23" t="s">
        <v>651</v>
      </c>
      <c r="D182" s="23" t="s">
        <v>652</v>
      </c>
      <c r="E182" s="23" t="s">
        <v>90</v>
      </c>
      <c r="F182" s="23" t="s">
        <v>90</v>
      </c>
      <c r="G182" s="23" t="s">
        <v>90</v>
      </c>
      <c r="H182" s="24" t="s">
        <v>91</v>
      </c>
      <c r="I182" s="25">
        <v>5</v>
      </c>
      <c r="J182" s="59"/>
      <c r="K182" s="9">
        <v>1</v>
      </c>
      <c r="L182" s="26"/>
      <c r="M182" s="27"/>
      <c r="N182" s="28">
        <f>IF(M182&gt;0,ROUND(L182/M182,4),0)</f>
        <v>0</v>
      </c>
      <c r="O182" s="29"/>
      <c r="P182" s="30"/>
      <c r="Q182" s="28">
        <f>ROUND(ROUND(N182,4)*(1-O182),4)</f>
        <v>0</v>
      </c>
      <c r="R182" s="28">
        <f>ROUND(ROUND(Q182,4)*(1+P182),4)</f>
        <v>0</v>
      </c>
      <c r="S182" s="28">
        <f>ROUND($I182*Q182,4)</f>
        <v>0</v>
      </c>
      <c r="T182" s="28">
        <f>ROUND($I182*R182,4)</f>
        <v>0</v>
      </c>
      <c r="U182" s="31"/>
      <c r="V182" s="31"/>
      <c r="W182" s="31"/>
      <c r="X182" s="31"/>
      <c r="Y182" s="32"/>
    </row>
    <row r="183" spans="1:25" ht="76.5" x14ac:dyDescent="0.25">
      <c r="A183" s="56" t="s">
        <v>653</v>
      </c>
      <c r="B183" s="11">
        <v>2</v>
      </c>
      <c r="C183" s="33" t="s">
        <v>654</v>
      </c>
      <c r="D183" s="33" t="s">
        <v>652</v>
      </c>
      <c r="E183" s="33" t="s">
        <v>90</v>
      </c>
      <c r="F183" s="33" t="s">
        <v>90</v>
      </c>
      <c r="G183" s="33" t="s">
        <v>90</v>
      </c>
      <c r="H183" s="34" t="s">
        <v>91</v>
      </c>
      <c r="I183" s="35">
        <v>2</v>
      </c>
      <c r="J183" s="60"/>
      <c r="K183" s="11">
        <v>1</v>
      </c>
      <c r="L183" s="36"/>
      <c r="M183" s="37"/>
      <c r="N183" s="38">
        <f>IF(M183&gt;0,ROUND(L183/M183,4),0)</f>
        <v>0</v>
      </c>
      <c r="O183" s="39"/>
      <c r="P183" s="40"/>
      <c r="Q183" s="38">
        <f>ROUND(ROUND(N183,4)*(1-O183),4)</f>
        <v>0</v>
      </c>
      <c r="R183" s="38">
        <f>ROUND(ROUND(Q183,4)*(1+P183),4)</f>
        <v>0</v>
      </c>
      <c r="S183" s="38">
        <f>ROUND($I183*Q183,4)</f>
        <v>0</v>
      </c>
      <c r="T183" s="38">
        <f>ROUND($I183*R183,4)</f>
        <v>0</v>
      </c>
      <c r="U183" s="41"/>
      <c r="V183" s="41"/>
      <c r="W183" s="41"/>
      <c r="X183" s="41"/>
      <c r="Y183" s="42"/>
    </row>
    <row r="184" spans="1:25" ht="77.25" thickBot="1" x14ac:dyDescent="0.3">
      <c r="A184" s="57" t="s">
        <v>655</v>
      </c>
      <c r="B184" s="13">
        <v>3</v>
      </c>
      <c r="C184" s="43" t="s">
        <v>656</v>
      </c>
      <c r="D184" s="43" t="s">
        <v>652</v>
      </c>
      <c r="E184" s="43" t="s">
        <v>90</v>
      </c>
      <c r="F184" s="43" t="s">
        <v>90</v>
      </c>
      <c r="G184" s="43" t="s">
        <v>90</v>
      </c>
      <c r="H184" s="44" t="s">
        <v>91</v>
      </c>
      <c r="I184" s="45">
        <v>9</v>
      </c>
      <c r="J184" s="61"/>
      <c r="K184" s="13">
        <v>1</v>
      </c>
      <c r="L184" s="46"/>
      <c r="M184" s="47"/>
      <c r="N184" s="48">
        <f>IF(M184&gt;0,ROUND(L184/M184,4),0)</f>
        <v>0</v>
      </c>
      <c r="O184" s="49"/>
      <c r="P184" s="50"/>
      <c r="Q184" s="48">
        <f>ROUND(ROUND(N184,4)*(1-O184),4)</f>
        <v>0</v>
      </c>
      <c r="R184" s="48">
        <f>ROUND(ROUND(Q184,4)*(1+P184),4)</f>
        <v>0</v>
      </c>
      <c r="S184" s="48">
        <f>ROUND($I184*Q184,4)</f>
        <v>0</v>
      </c>
      <c r="T184" s="48">
        <f>ROUND($I184*R184,4)</f>
        <v>0</v>
      </c>
      <c r="U184" s="51"/>
      <c r="V184" s="51"/>
      <c r="W184" s="51"/>
      <c r="X184" s="51"/>
      <c r="Y184" s="52"/>
    </row>
    <row r="185" spans="1:25" ht="13.5" thickBot="1" x14ac:dyDescent="0.3">
      <c r="R185" s="62" t="s">
        <v>100</v>
      </c>
      <c r="S185" s="63">
        <f>SUM(S182:S184)</f>
        <v>0</v>
      </c>
      <c r="T185" s="64">
        <f>SUM(T182:T184)</f>
        <v>0</v>
      </c>
    </row>
    <row r="187" spans="1:25" ht="13.5" thickBot="1" x14ac:dyDescent="0.3"/>
    <row r="188" spans="1:25" ht="13.5" thickBot="1" x14ac:dyDescent="0.3">
      <c r="A188" s="53" t="s">
        <v>55</v>
      </c>
      <c r="B188" s="58" t="s">
        <v>378</v>
      </c>
      <c r="C188" s="19" t="s">
        <v>657</v>
      </c>
      <c r="D188" s="19"/>
      <c r="E188" s="19"/>
      <c r="F188" s="19"/>
      <c r="G188" s="19"/>
      <c r="H188" s="19" t="s">
        <v>58</v>
      </c>
      <c r="I188" s="19"/>
      <c r="J188" s="8"/>
      <c r="K188" s="7"/>
      <c r="L188" s="19" t="s">
        <v>658</v>
      </c>
      <c r="M188" s="19"/>
      <c r="N188" s="19"/>
      <c r="O188" s="19"/>
      <c r="P188" s="19"/>
      <c r="Q188" s="19"/>
      <c r="R188" s="19"/>
      <c r="S188" s="19"/>
      <c r="T188" s="19"/>
      <c r="U188" s="19"/>
      <c r="V188" s="19"/>
      <c r="W188" s="19"/>
      <c r="X188" s="19"/>
      <c r="Y188" s="8"/>
    </row>
    <row r="189" spans="1:25" ht="51.75" thickBot="1" x14ac:dyDescent="0.3">
      <c r="A189" s="54" t="s">
        <v>60</v>
      </c>
      <c r="B189" s="20" t="s">
        <v>61</v>
      </c>
      <c r="C189" s="21" t="s">
        <v>62</v>
      </c>
      <c r="D189" s="21" t="s">
        <v>63</v>
      </c>
      <c r="E189" s="21" t="s">
        <v>64</v>
      </c>
      <c r="F189" s="21" t="s">
        <v>65</v>
      </c>
      <c r="G189" s="21" t="s">
        <v>66</v>
      </c>
      <c r="H189" s="21" t="s">
        <v>67</v>
      </c>
      <c r="I189" s="21" t="s">
        <v>68</v>
      </c>
      <c r="J189" s="22" t="s">
        <v>69</v>
      </c>
      <c r="K189" s="20" t="s">
        <v>70</v>
      </c>
      <c r="L189" s="21" t="s">
        <v>71</v>
      </c>
      <c r="M189" s="21" t="s">
        <v>72</v>
      </c>
      <c r="N189" s="21" t="s">
        <v>73</v>
      </c>
      <c r="O189" s="21" t="s">
        <v>74</v>
      </c>
      <c r="P189" s="21" t="s">
        <v>75</v>
      </c>
      <c r="Q189" s="21" t="s">
        <v>76</v>
      </c>
      <c r="R189" s="21" t="s">
        <v>77</v>
      </c>
      <c r="S189" s="21" t="s">
        <v>78</v>
      </c>
      <c r="T189" s="21" t="s">
        <v>79</v>
      </c>
      <c r="U189" s="21" t="s">
        <v>80</v>
      </c>
      <c r="V189" s="21" t="s">
        <v>81</v>
      </c>
      <c r="W189" s="21" t="s">
        <v>82</v>
      </c>
      <c r="X189" s="21" t="s">
        <v>83</v>
      </c>
      <c r="Y189" s="22" t="s">
        <v>84</v>
      </c>
    </row>
    <row r="190" spans="1:25" ht="38.25" x14ac:dyDescent="0.25">
      <c r="A190" s="55" t="s">
        <v>659</v>
      </c>
      <c r="B190" s="9">
        <v>1</v>
      </c>
      <c r="C190" s="23" t="s">
        <v>660</v>
      </c>
      <c r="D190" s="23" t="s">
        <v>661</v>
      </c>
      <c r="E190" s="23" t="s">
        <v>90</v>
      </c>
      <c r="F190" s="23" t="s">
        <v>90</v>
      </c>
      <c r="G190" s="23" t="s">
        <v>90</v>
      </c>
      <c r="H190" s="24" t="s">
        <v>91</v>
      </c>
      <c r="I190" s="25">
        <v>225</v>
      </c>
      <c r="J190" s="59"/>
      <c r="K190" s="9">
        <v>1</v>
      </c>
      <c r="L190" s="26"/>
      <c r="M190" s="27"/>
      <c r="N190" s="28">
        <f>IF(M190&gt;0,ROUND(L190/M190,4),0)</f>
        <v>0</v>
      </c>
      <c r="O190" s="29"/>
      <c r="P190" s="30"/>
      <c r="Q190" s="28">
        <f>ROUND(ROUND(N190,4)*(1-O190),4)</f>
        <v>0</v>
      </c>
      <c r="R190" s="28">
        <f>ROUND(ROUND(Q190,4)*(1+P190),4)</f>
        <v>0</v>
      </c>
      <c r="S190" s="28">
        <f>ROUND($I190*Q190,4)</f>
        <v>0</v>
      </c>
      <c r="T190" s="28">
        <f>ROUND($I190*R190,4)</f>
        <v>0</v>
      </c>
      <c r="U190" s="31"/>
      <c r="V190" s="31"/>
      <c r="W190" s="31"/>
      <c r="X190" s="31"/>
      <c r="Y190" s="32"/>
    </row>
    <row r="191" spans="1:25" ht="38.25" x14ac:dyDescent="0.25">
      <c r="A191" s="56" t="s">
        <v>662</v>
      </c>
      <c r="B191" s="11">
        <v>2</v>
      </c>
      <c r="C191" s="33" t="s">
        <v>663</v>
      </c>
      <c r="D191" s="33" t="s">
        <v>661</v>
      </c>
      <c r="E191" s="33" t="s">
        <v>90</v>
      </c>
      <c r="F191" s="33" t="s">
        <v>90</v>
      </c>
      <c r="G191" s="33" t="s">
        <v>90</v>
      </c>
      <c r="H191" s="34" t="s">
        <v>91</v>
      </c>
      <c r="I191" s="35">
        <v>40</v>
      </c>
      <c r="J191" s="60"/>
      <c r="K191" s="11">
        <v>1</v>
      </c>
      <c r="L191" s="36"/>
      <c r="M191" s="37"/>
      <c r="N191" s="38">
        <f>IF(M191&gt;0,ROUND(L191/M191,4),0)</f>
        <v>0</v>
      </c>
      <c r="O191" s="39"/>
      <c r="P191" s="40"/>
      <c r="Q191" s="38">
        <f>ROUND(ROUND(N191,4)*(1-O191),4)</f>
        <v>0</v>
      </c>
      <c r="R191" s="38">
        <f>ROUND(ROUND(Q191,4)*(1+P191),4)</f>
        <v>0</v>
      </c>
      <c r="S191" s="38">
        <f>ROUND($I191*Q191,4)</f>
        <v>0</v>
      </c>
      <c r="T191" s="38">
        <f>ROUND($I191*R191,4)</f>
        <v>0</v>
      </c>
      <c r="U191" s="41"/>
      <c r="V191" s="41"/>
      <c r="W191" s="41"/>
      <c r="X191" s="41"/>
      <c r="Y191" s="42"/>
    </row>
    <row r="192" spans="1:25" ht="38.25" x14ac:dyDescent="0.25">
      <c r="A192" s="56" t="s">
        <v>664</v>
      </c>
      <c r="B192" s="11">
        <v>3</v>
      </c>
      <c r="C192" s="33" t="s">
        <v>665</v>
      </c>
      <c r="D192" s="33" t="s">
        <v>661</v>
      </c>
      <c r="E192" s="33" t="s">
        <v>90</v>
      </c>
      <c r="F192" s="33" t="s">
        <v>90</v>
      </c>
      <c r="G192" s="33" t="s">
        <v>90</v>
      </c>
      <c r="H192" s="34" t="s">
        <v>91</v>
      </c>
      <c r="I192" s="35">
        <v>14</v>
      </c>
      <c r="J192" s="60"/>
      <c r="K192" s="11">
        <v>1</v>
      </c>
      <c r="L192" s="36"/>
      <c r="M192" s="37"/>
      <c r="N192" s="38">
        <f>IF(M192&gt;0,ROUND(L192/M192,4),0)</f>
        <v>0</v>
      </c>
      <c r="O192" s="39"/>
      <c r="P192" s="40"/>
      <c r="Q192" s="38">
        <f>ROUND(ROUND(N192,4)*(1-O192),4)</f>
        <v>0</v>
      </c>
      <c r="R192" s="38">
        <f>ROUND(ROUND(Q192,4)*(1+P192),4)</f>
        <v>0</v>
      </c>
      <c r="S192" s="38">
        <f>ROUND($I192*Q192,4)</f>
        <v>0</v>
      </c>
      <c r="T192" s="38">
        <f>ROUND($I192*R192,4)</f>
        <v>0</v>
      </c>
      <c r="U192" s="41"/>
      <c r="V192" s="41"/>
      <c r="W192" s="41"/>
      <c r="X192" s="41"/>
      <c r="Y192" s="42"/>
    </row>
    <row r="193" spans="1:25" ht="51" x14ac:dyDescent="0.25">
      <c r="A193" s="56" t="s">
        <v>666</v>
      </c>
      <c r="B193" s="11">
        <v>4</v>
      </c>
      <c r="C193" s="33" t="s">
        <v>667</v>
      </c>
      <c r="D193" s="33" t="s">
        <v>661</v>
      </c>
      <c r="E193" s="33" t="s">
        <v>90</v>
      </c>
      <c r="F193" s="33" t="s">
        <v>90</v>
      </c>
      <c r="G193" s="33" t="s">
        <v>90</v>
      </c>
      <c r="H193" s="34" t="s">
        <v>91</v>
      </c>
      <c r="I193" s="35">
        <v>10</v>
      </c>
      <c r="J193" s="60"/>
      <c r="K193" s="11">
        <v>1</v>
      </c>
      <c r="L193" s="36"/>
      <c r="M193" s="37"/>
      <c r="N193" s="38">
        <f>IF(M193&gt;0,ROUND(L193/M193,4),0)</f>
        <v>0</v>
      </c>
      <c r="O193" s="39"/>
      <c r="P193" s="40"/>
      <c r="Q193" s="38">
        <f>ROUND(ROUND(N193,4)*(1-O193),4)</f>
        <v>0</v>
      </c>
      <c r="R193" s="38">
        <f>ROUND(ROUND(Q193,4)*(1+P193),4)</f>
        <v>0</v>
      </c>
      <c r="S193" s="38">
        <f>ROUND($I193*Q193,4)</f>
        <v>0</v>
      </c>
      <c r="T193" s="38">
        <f>ROUND($I193*R193,4)</f>
        <v>0</v>
      </c>
      <c r="U193" s="41"/>
      <c r="V193" s="41"/>
      <c r="W193" s="41"/>
      <c r="X193" s="41"/>
      <c r="Y193" s="42"/>
    </row>
    <row r="194" spans="1:25" ht="39" thickBot="1" x14ac:dyDescent="0.3">
      <c r="A194" s="57" t="s">
        <v>668</v>
      </c>
      <c r="B194" s="13">
        <v>5</v>
      </c>
      <c r="C194" s="43" t="s">
        <v>669</v>
      </c>
      <c r="D194" s="43" t="s">
        <v>670</v>
      </c>
      <c r="E194" s="43" t="s">
        <v>90</v>
      </c>
      <c r="F194" s="43" t="s">
        <v>90</v>
      </c>
      <c r="G194" s="43" t="s">
        <v>90</v>
      </c>
      <c r="H194" s="44" t="s">
        <v>91</v>
      </c>
      <c r="I194" s="45">
        <v>17</v>
      </c>
      <c r="J194" s="61"/>
      <c r="K194" s="13">
        <v>1</v>
      </c>
      <c r="L194" s="46"/>
      <c r="M194" s="47"/>
      <c r="N194" s="48">
        <f>IF(M194&gt;0,ROUND(L194/M194,4),0)</f>
        <v>0</v>
      </c>
      <c r="O194" s="49"/>
      <c r="P194" s="50"/>
      <c r="Q194" s="48">
        <f>ROUND(ROUND(N194,4)*(1-O194),4)</f>
        <v>0</v>
      </c>
      <c r="R194" s="48">
        <f>ROUND(ROUND(Q194,4)*(1+P194),4)</f>
        <v>0</v>
      </c>
      <c r="S194" s="48">
        <f>ROUND($I194*Q194,4)</f>
        <v>0</v>
      </c>
      <c r="T194" s="48">
        <f>ROUND($I194*R194,4)</f>
        <v>0</v>
      </c>
      <c r="U194" s="51"/>
      <c r="V194" s="51"/>
      <c r="W194" s="51"/>
      <c r="X194" s="51"/>
      <c r="Y194" s="52"/>
    </row>
    <row r="195" spans="1:25" ht="13.5" thickBot="1" x14ac:dyDescent="0.3">
      <c r="R195" s="62" t="s">
        <v>100</v>
      </c>
      <c r="S195" s="63">
        <f>SUM(S190:S194)</f>
        <v>0</v>
      </c>
      <c r="T195" s="64">
        <f>SUM(T190:T194)</f>
        <v>0</v>
      </c>
    </row>
    <row r="197" spans="1:25" ht="13.5" thickBot="1" x14ac:dyDescent="0.3"/>
    <row r="198" spans="1:25" ht="13.5" thickBot="1" x14ac:dyDescent="0.3">
      <c r="A198" s="53" t="s">
        <v>55</v>
      </c>
      <c r="B198" s="58" t="s">
        <v>390</v>
      </c>
      <c r="C198" s="19" t="s">
        <v>671</v>
      </c>
      <c r="D198" s="19"/>
      <c r="E198" s="19"/>
      <c r="F198" s="19"/>
      <c r="G198" s="19"/>
      <c r="H198" s="19" t="s">
        <v>58</v>
      </c>
      <c r="I198" s="19"/>
      <c r="J198" s="8"/>
      <c r="K198" s="7"/>
      <c r="L198" s="19" t="s">
        <v>672</v>
      </c>
      <c r="M198" s="19"/>
      <c r="N198" s="19"/>
      <c r="O198" s="19"/>
      <c r="P198" s="19"/>
      <c r="Q198" s="19"/>
      <c r="R198" s="19"/>
      <c r="S198" s="19"/>
      <c r="T198" s="19"/>
      <c r="U198" s="19"/>
      <c r="V198" s="19"/>
      <c r="W198" s="19"/>
      <c r="X198" s="19"/>
      <c r="Y198" s="8"/>
    </row>
    <row r="199" spans="1:25" ht="51.75" thickBot="1" x14ac:dyDescent="0.3">
      <c r="A199" s="54" t="s">
        <v>60</v>
      </c>
      <c r="B199" s="20" t="s">
        <v>61</v>
      </c>
      <c r="C199" s="21" t="s">
        <v>62</v>
      </c>
      <c r="D199" s="21" t="s">
        <v>63</v>
      </c>
      <c r="E199" s="21" t="s">
        <v>64</v>
      </c>
      <c r="F199" s="21" t="s">
        <v>65</v>
      </c>
      <c r="G199" s="21" t="s">
        <v>66</v>
      </c>
      <c r="H199" s="21" t="s">
        <v>67</v>
      </c>
      <c r="I199" s="21" t="s">
        <v>68</v>
      </c>
      <c r="J199" s="22" t="s">
        <v>69</v>
      </c>
      <c r="K199" s="20" t="s">
        <v>70</v>
      </c>
      <c r="L199" s="21" t="s">
        <v>71</v>
      </c>
      <c r="M199" s="21" t="s">
        <v>72</v>
      </c>
      <c r="N199" s="21" t="s">
        <v>73</v>
      </c>
      <c r="O199" s="21" t="s">
        <v>74</v>
      </c>
      <c r="P199" s="21" t="s">
        <v>75</v>
      </c>
      <c r="Q199" s="21" t="s">
        <v>76</v>
      </c>
      <c r="R199" s="21" t="s">
        <v>77</v>
      </c>
      <c r="S199" s="21" t="s">
        <v>78</v>
      </c>
      <c r="T199" s="21" t="s">
        <v>79</v>
      </c>
      <c r="U199" s="21" t="s">
        <v>80</v>
      </c>
      <c r="V199" s="21" t="s">
        <v>81</v>
      </c>
      <c r="W199" s="21" t="s">
        <v>82</v>
      </c>
      <c r="X199" s="21" t="s">
        <v>83</v>
      </c>
      <c r="Y199" s="22" t="s">
        <v>84</v>
      </c>
    </row>
    <row r="200" spans="1:25" ht="77.25" thickBot="1" x14ac:dyDescent="0.3">
      <c r="A200" s="75" t="s">
        <v>673</v>
      </c>
      <c r="B200" s="76">
        <v>1</v>
      </c>
      <c r="C200" s="65" t="s">
        <v>674</v>
      </c>
      <c r="D200" s="65" t="s">
        <v>675</v>
      </c>
      <c r="E200" s="65" t="s">
        <v>90</v>
      </c>
      <c r="F200" s="65" t="s">
        <v>90</v>
      </c>
      <c r="G200" s="65" t="s">
        <v>90</v>
      </c>
      <c r="H200" s="66" t="s">
        <v>91</v>
      </c>
      <c r="I200" s="67">
        <v>20</v>
      </c>
      <c r="J200" s="77"/>
      <c r="K200" s="76">
        <v>1</v>
      </c>
      <c r="L200" s="68"/>
      <c r="M200" s="69"/>
      <c r="N200" s="70">
        <f>IF(M200&gt;0,ROUND(L200/M200,4),0)</f>
        <v>0</v>
      </c>
      <c r="O200" s="71"/>
      <c r="P200" s="72"/>
      <c r="Q200" s="70">
        <f>ROUND(ROUND(N200,4)*(1-O200),4)</f>
        <v>0</v>
      </c>
      <c r="R200" s="70">
        <f>ROUND(ROUND(Q200,4)*(1+P200),4)</f>
        <v>0</v>
      </c>
      <c r="S200" s="70">
        <f>ROUND($I200*Q200,4)</f>
        <v>0</v>
      </c>
      <c r="T200" s="70">
        <f>ROUND($I200*R200,4)</f>
        <v>0</v>
      </c>
      <c r="U200" s="73"/>
      <c r="V200" s="73"/>
      <c r="W200" s="73"/>
      <c r="X200" s="73"/>
      <c r="Y200" s="74"/>
    </row>
    <row r="201" spans="1:25" ht="13.5" thickBot="1" x14ac:dyDescent="0.3">
      <c r="R201" s="62" t="s">
        <v>100</v>
      </c>
      <c r="S201" s="63">
        <f>SUM(S200:S200)</f>
        <v>0</v>
      </c>
      <c r="T201" s="64">
        <f>SUM(T200:T200)</f>
        <v>0</v>
      </c>
    </row>
  </sheetData>
  <sheetProtection algorithmName="SHA-512" hashValue="K949y1iFcSysxOzWd8MM0HkqMFTobtU2VT2O0zkLo8R983n7Qckt4jZlwMxB5ENwWQchE6tjv5APouwNSz5NLg==" saltValue="SRGL+nwxmqmNA/eCL0cL4g=="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16-41/21&amp;RStran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10"/>
  <sheetViews>
    <sheetView topLeftCell="B1" workbookViewId="0"/>
  </sheetViews>
  <sheetFormatPr defaultRowHeight="12.75" x14ac:dyDescent="0.25"/>
  <cols>
    <col min="1" max="1" width="15.7109375" style="1" hidden="1" customWidth="1"/>
    <col min="2" max="2" width="7.28515625" style="1" customWidth="1"/>
    <col min="3" max="3" width="43.140625" style="1" customWidth="1"/>
    <col min="4" max="4" width="84.28515625" style="1" customWidth="1"/>
    <col min="5" max="5" width="14.7109375" style="1" customWidth="1"/>
    <col min="6" max="6" width="9.140625" style="1"/>
    <col min="7" max="7" width="21.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676</v>
      </c>
      <c r="C5" s="2" t="s">
        <v>677</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678</v>
      </c>
      <c r="D11" s="19"/>
      <c r="E11" s="19"/>
      <c r="F11" s="19"/>
      <c r="G11" s="19"/>
      <c r="H11" s="19" t="s">
        <v>58</v>
      </c>
      <c r="I11" s="19"/>
      <c r="J11" s="8"/>
      <c r="K11" s="7"/>
      <c r="L11" s="19" t="s">
        <v>679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38.25" x14ac:dyDescent="0.25">
      <c r="A13" s="55" t="s">
        <v>680</v>
      </c>
      <c r="B13" s="9">
        <v>1</v>
      </c>
      <c r="C13" s="23" t="s">
        <v>681</v>
      </c>
      <c r="D13" s="23" t="s">
        <v>682</v>
      </c>
      <c r="E13" s="23" t="s">
        <v>90</v>
      </c>
      <c r="F13" s="23" t="s">
        <v>90</v>
      </c>
      <c r="G13" s="23" t="s">
        <v>90</v>
      </c>
      <c r="H13" s="24" t="s">
        <v>91</v>
      </c>
      <c r="I13" s="25">
        <v>2385</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38.25" x14ac:dyDescent="0.25">
      <c r="A14" s="56" t="s">
        <v>683</v>
      </c>
      <c r="B14" s="11">
        <v>2</v>
      </c>
      <c r="C14" s="33" t="s">
        <v>684</v>
      </c>
      <c r="D14" s="33" t="s">
        <v>682</v>
      </c>
      <c r="E14" s="33" t="s">
        <v>90</v>
      </c>
      <c r="F14" s="33" t="s">
        <v>90</v>
      </c>
      <c r="G14" s="33" t="s">
        <v>90</v>
      </c>
      <c r="H14" s="34" t="s">
        <v>91</v>
      </c>
      <c r="I14" s="35">
        <v>170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6.25" thickBot="1" x14ac:dyDescent="0.3">
      <c r="A15" s="57" t="s">
        <v>685</v>
      </c>
      <c r="B15" s="13">
        <v>3</v>
      </c>
      <c r="C15" s="43" t="s">
        <v>686</v>
      </c>
      <c r="D15" s="43" t="s">
        <v>687</v>
      </c>
      <c r="E15" s="43" t="s">
        <v>90</v>
      </c>
      <c r="F15" s="43" t="s">
        <v>90</v>
      </c>
      <c r="G15" s="43" t="s">
        <v>90</v>
      </c>
      <c r="H15" s="44" t="s">
        <v>91</v>
      </c>
      <c r="I15" s="45">
        <v>553</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688</v>
      </c>
      <c r="D19" s="19"/>
      <c r="E19" s="19"/>
      <c r="F19" s="19"/>
      <c r="G19" s="19"/>
      <c r="H19" s="19" t="s">
        <v>58</v>
      </c>
      <c r="I19" s="19"/>
      <c r="J19" s="8"/>
      <c r="K19" s="7"/>
      <c r="L19" s="19" t="s">
        <v>689</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38.25" x14ac:dyDescent="0.25">
      <c r="A21" s="55" t="s">
        <v>690</v>
      </c>
      <c r="B21" s="9">
        <v>1</v>
      </c>
      <c r="C21" s="23" t="s">
        <v>691</v>
      </c>
      <c r="D21" s="23" t="s">
        <v>692</v>
      </c>
      <c r="E21" s="23" t="s">
        <v>90</v>
      </c>
      <c r="F21" s="23" t="s">
        <v>90</v>
      </c>
      <c r="G21" s="23" t="s">
        <v>90</v>
      </c>
      <c r="H21" s="24" t="s">
        <v>91</v>
      </c>
      <c r="I21" s="25">
        <v>500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38.25" x14ac:dyDescent="0.25">
      <c r="A22" s="56" t="s">
        <v>693</v>
      </c>
      <c r="B22" s="11">
        <v>2</v>
      </c>
      <c r="C22" s="33" t="s">
        <v>694</v>
      </c>
      <c r="D22" s="33" t="s">
        <v>692</v>
      </c>
      <c r="E22" s="33" t="s">
        <v>90</v>
      </c>
      <c r="F22" s="33" t="s">
        <v>90</v>
      </c>
      <c r="G22" s="33" t="s">
        <v>90</v>
      </c>
      <c r="H22" s="34" t="s">
        <v>91</v>
      </c>
      <c r="I22" s="35">
        <v>100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38.25" x14ac:dyDescent="0.25">
      <c r="A23" s="56" t="s">
        <v>695</v>
      </c>
      <c r="B23" s="11">
        <v>3</v>
      </c>
      <c r="C23" s="33" t="s">
        <v>696</v>
      </c>
      <c r="D23" s="33" t="s">
        <v>692</v>
      </c>
      <c r="E23" s="33" t="s">
        <v>90</v>
      </c>
      <c r="F23" s="33" t="s">
        <v>90</v>
      </c>
      <c r="G23" s="33" t="s">
        <v>90</v>
      </c>
      <c r="H23" s="34" t="s">
        <v>91</v>
      </c>
      <c r="I23" s="35">
        <v>100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25.5" x14ac:dyDescent="0.25">
      <c r="A24" s="56" t="s">
        <v>697</v>
      </c>
      <c r="B24" s="11">
        <v>4</v>
      </c>
      <c r="C24" s="33" t="s">
        <v>698</v>
      </c>
      <c r="D24" s="33" t="s">
        <v>692</v>
      </c>
      <c r="E24" s="33" t="s">
        <v>90</v>
      </c>
      <c r="F24" s="33" t="s">
        <v>90</v>
      </c>
      <c r="G24" s="33" t="s">
        <v>90</v>
      </c>
      <c r="H24" s="34" t="s">
        <v>91</v>
      </c>
      <c r="I24" s="35">
        <v>10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26.25" thickBot="1" x14ac:dyDescent="0.3">
      <c r="A25" s="57" t="s">
        <v>699</v>
      </c>
      <c r="B25" s="13">
        <v>5</v>
      </c>
      <c r="C25" s="43" t="s">
        <v>700</v>
      </c>
      <c r="D25" s="43" t="s">
        <v>692</v>
      </c>
      <c r="E25" s="43" t="s">
        <v>90</v>
      </c>
      <c r="F25" s="43" t="s">
        <v>90</v>
      </c>
      <c r="G25" s="43" t="s">
        <v>90</v>
      </c>
      <c r="H25" s="44" t="s">
        <v>91</v>
      </c>
      <c r="I25" s="45">
        <v>24</v>
      </c>
      <c r="J25" s="61"/>
      <c r="K25" s="13">
        <v>1</v>
      </c>
      <c r="L25" s="46"/>
      <c r="M25" s="47"/>
      <c r="N25" s="48">
        <f>IF(M25&gt;0,ROUND(L25/M25,4),0)</f>
        <v>0</v>
      </c>
      <c r="O25" s="49"/>
      <c r="P25" s="50"/>
      <c r="Q25" s="48">
        <f>ROUND(ROUND(N25,4)*(1-O25),4)</f>
        <v>0</v>
      </c>
      <c r="R25" s="48">
        <f>ROUND(ROUND(Q25,4)*(1+P25),4)</f>
        <v>0</v>
      </c>
      <c r="S25" s="48">
        <f>ROUND($I25*Q25,4)</f>
        <v>0</v>
      </c>
      <c r="T25" s="48">
        <f>ROUND($I25*R25,4)</f>
        <v>0</v>
      </c>
      <c r="U25" s="51"/>
      <c r="V25" s="51"/>
      <c r="W25" s="51"/>
      <c r="X25" s="51"/>
      <c r="Y25" s="52"/>
    </row>
    <row r="26" spans="1:25" ht="13.5" thickBot="1" x14ac:dyDescent="0.3">
      <c r="R26" s="62" t="s">
        <v>100</v>
      </c>
      <c r="S26" s="63">
        <f>SUM(S21:S25)</f>
        <v>0</v>
      </c>
      <c r="T26" s="64">
        <f>SUM(T21:T25)</f>
        <v>0</v>
      </c>
    </row>
    <row r="28" spans="1:25" ht="13.5" thickBot="1" x14ac:dyDescent="0.3"/>
    <row r="29" spans="1:25" ht="13.5" thickBot="1" x14ac:dyDescent="0.3">
      <c r="A29" s="53" t="s">
        <v>55</v>
      </c>
      <c r="B29" s="58" t="s">
        <v>116</v>
      </c>
      <c r="C29" s="19" t="s">
        <v>701</v>
      </c>
      <c r="D29" s="19"/>
      <c r="E29" s="19"/>
      <c r="F29" s="19"/>
      <c r="G29" s="19"/>
      <c r="H29" s="19" t="s">
        <v>58</v>
      </c>
      <c r="I29" s="19"/>
      <c r="J29" s="8"/>
      <c r="K29" s="7"/>
      <c r="L29" s="19" t="s">
        <v>702</v>
      </c>
      <c r="M29" s="19"/>
      <c r="N29" s="19"/>
      <c r="O29" s="19"/>
      <c r="P29" s="19"/>
      <c r="Q29" s="19"/>
      <c r="R29" s="19"/>
      <c r="S29" s="19"/>
      <c r="T29" s="19"/>
      <c r="U29" s="19"/>
      <c r="V29" s="19"/>
      <c r="W29" s="19"/>
      <c r="X29" s="19"/>
      <c r="Y29" s="8"/>
    </row>
    <row r="30" spans="1:25" ht="51.75" thickBot="1" x14ac:dyDescent="0.3">
      <c r="A30" s="54" t="s">
        <v>60</v>
      </c>
      <c r="B30" s="20" t="s">
        <v>61</v>
      </c>
      <c r="C30" s="21" t="s">
        <v>62</v>
      </c>
      <c r="D30" s="21" t="s">
        <v>63</v>
      </c>
      <c r="E30" s="21" t="s">
        <v>64</v>
      </c>
      <c r="F30" s="21" t="s">
        <v>65</v>
      </c>
      <c r="G30" s="21" t="s">
        <v>66</v>
      </c>
      <c r="H30" s="21" t="s">
        <v>67</v>
      </c>
      <c r="I30" s="21" t="s">
        <v>68</v>
      </c>
      <c r="J30" s="22" t="s">
        <v>69</v>
      </c>
      <c r="K30" s="20" t="s">
        <v>70</v>
      </c>
      <c r="L30" s="21" t="s">
        <v>71</v>
      </c>
      <c r="M30" s="21" t="s">
        <v>72</v>
      </c>
      <c r="N30" s="21" t="s">
        <v>73</v>
      </c>
      <c r="O30" s="21" t="s">
        <v>74</v>
      </c>
      <c r="P30" s="21" t="s">
        <v>75</v>
      </c>
      <c r="Q30" s="21" t="s">
        <v>76</v>
      </c>
      <c r="R30" s="21" t="s">
        <v>77</v>
      </c>
      <c r="S30" s="21" t="s">
        <v>78</v>
      </c>
      <c r="T30" s="21" t="s">
        <v>79</v>
      </c>
      <c r="U30" s="21" t="s">
        <v>80</v>
      </c>
      <c r="V30" s="21" t="s">
        <v>81</v>
      </c>
      <c r="W30" s="21" t="s">
        <v>82</v>
      </c>
      <c r="X30" s="21" t="s">
        <v>83</v>
      </c>
      <c r="Y30" s="22" t="s">
        <v>84</v>
      </c>
    </row>
    <row r="31" spans="1:25" ht="38.25" x14ac:dyDescent="0.25">
      <c r="A31" s="55" t="s">
        <v>703</v>
      </c>
      <c r="B31" s="9">
        <v>1</v>
      </c>
      <c r="C31" s="23" t="s">
        <v>704</v>
      </c>
      <c r="D31" s="23" t="s">
        <v>705</v>
      </c>
      <c r="E31" s="23" t="s">
        <v>90</v>
      </c>
      <c r="F31" s="23" t="s">
        <v>90</v>
      </c>
      <c r="G31" s="23" t="s">
        <v>90</v>
      </c>
      <c r="H31" s="24" t="s">
        <v>91</v>
      </c>
      <c r="I31" s="25">
        <v>600</v>
      </c>
      <c r="J31" s="59"/>
      <c r="K31" s="9">
        <v>1</v>
      </c>
      <c r="L31" s="26"/>
      <c r="M31" s="27"/>
      <c r="N31" s="28">
        <f>IF(M31&gt;0,ROUND(L31/M31,4),0)</f>
        <v>0</v>
      </c>
      <c r="O31" s="29"/>
      <c r="P31" s="30"/>
      <c r="Q31" s="28">
        <f>ROUND(ROUND(N31,4)*(1-O31),4)</f>
        <v>0</v>
      </c>
      <c r="R31" s="28">
        <f>ROUND(ROUND(Q31,4)*(1+P31),4)</f>
        <v>0</v>
      </c>
      <c r="S31" s="28">
        <f>ROUND($I31*Q31,4)</f>
        <v>0</v>
      </c>
      <c r="T31" s="28">
        <f>ROUND($I31*R31,4)</f>
        <v>0</v>
      </c>
      <c r="U31" s="31"/>
      <c r="V31" s="31"/>
      <c r="W31" s="31"/>
      <c r="X31" s="31"/>
      <c r="Y31" s="32"/>
    </row>
    <row r="32" spans="1:25" ht="38.25" x14ac:dyDescent="0.25">
      <c r="A32" s="56" t="s">
        <v>706</v>
      </c>
      <c r="B32" s="11">
        <v>2</v>
      </c>
      <c r="C32" s="33" t="s">
        <v>707</v>
      </c>
      <c r="D32" s="33" t="s">
        <v>705</v>
      </c>
      <c r="E32" s="33" t="s">
        <v>90</v>
      </c>
      <c r="F32" s="33" t="s">
        <v>90</v>
      </c>
      <c r="G32" s="33" t="s">
        <v>90</v>
      </c>
      <c r="H32" s="34" t="s">
        <v>91</v>
      </c>
      <c r="I32" s="35">
        <v>1750</v>
      </c>
      <c r="J32" s="60"/>
      <c r="K32" s="11">
        <v>1</v>
      </c>
      <c r="L32" s="36"/>
      <c r="M32" s="37"/>
      <c r="N32" s="38">
        <f>IF(M32&gt;0,ROUND(L32/M32,4),0)</f>
        <v>0</v>
      </c>
      <c r="O32" s="39"/>
      <c r="P32" s="40"/>
      <c r="Q32" s="38">
        <f>ROUND(ROUND(N32,4)*(1-O32),4)</f>
        <v>0</v>
      </c>
      <c r="R32" s="38">
        <f>ROUND(ROUND(Q32,4)*(1+P32),4)</f>
        <v>0</v>
      </c>
      <c r="S32" s="38">
        <f>ROUND($I32*Q32,4)</f>
        <v>0</v>
      </c>
      <c r="T32" s="38">
        <f>ROUND($I32*R32,4)</f>
        <v>0</v>
      </c>
      <c r="U32" s="41"/>
      <c r="V32" s="41"/>
      <c r="W32" s="41"/>
      <c r="X32" s="41"/>
      <c r="Y32" s="42"/>
    </row>
    <row r="33" spans="1:25" ht="39" thickBot="1" x14ac:dyDescent="0.3">
      <c r="A33" s="57" t="s">
        <v>708</v>
      </c>
      <c r="B33" s="13">
        <v>3</v>
      </c>
      <c r="C33" s="43" t="s">
        <v>709</v>
      </c>
      <c r="D33" s="43" t="s">
        <v>705</v>
      </c>
      <c r="E33" s="43" t="s">
        <v>90</v>
      </c>
      <c r="F33" s="43" t="s">
        <v>90</v>
      </c>
      <c r="G33" s="43" t="s">
        <v>90</v>
      </c>
      <c r="H33" s="44" t="s">
        <v>91</v>
      </c>
      <c r="I33" s="45">
        <v>700</v>
      </c>
      <c r="J33" s="61"/>
      <c r="K33" s="13">
        <v>1</v>
      </c>
      <c r="L33" s="46"/>
      <c r="M33" s="47"/>
      <c r="N33" s="48">
        <f>IF(M33&gt;0,ROUND(L33/M33,4),0)</f>
        <v>0</v>
      </c>
      <c r="O33" s="49"/>
      <c r="P33" s="50"/>
      <c r="Q33" s="48">
        <f>ROUND(ROUND(N33,4)*(1-O33),4)</f>
        <v>0</v>
      </c>
      <c r="R33" s="48">
        <f>ROUND(ROUND(Q33,4)*(1+P33),4)</f>
        <v>0</v>
      </c>
      <c r="S33" s="48">
        <f>ROUND($I33*Q33,4)</f>
        <v>0</v>
      </c>
      <c r="T33" s="48">
        <f>ROUND($I33*R33,4)</f>
        <v>0</v>
      </c>
      <c r="U33" s="51"/>
      <c r="V33" s="51"/>
      <c r="W33" s="51"/>
      <c r="X33" s="51"/>
      <c r="Y33" s="52"/>
    </row>
    <row r="34" spans="1:25" ht="13.5" thickBot="1" x14ac:dyDescent="0.3">
      <c r="R34" s="62" t="s">
        <v>100</v>
      </c>
      <c r="S34" s="63">
        <f>SUM(S31:S33)</f>
        <v>0</v>
      </c>
      <c r="T34" s="64">
        <f>SUM(T31:T33)</f>
        <v>0</v>
      </c>
    </row>
    <row r="36" spans="1:25" ht="13.5" thickBot="1" x14ac:dyDescent="0.3"/>
    <row r="37" spans="1:25" ht="13.5" thickBot="1" x14ac:dyDescent="0.3">
      <c r="A37" s="53" t="s">
        <v>55</v>
      </c>
      <c r="B37" s="58" t="s">
        <v>135</v>
      </c>
      <c r="C37" s="19" t="s">
        <v>710</v>
      </c>
      <c r="D37" s="19"/>
      <c r="E37" s="19"/>
      <c r="F37" s="19"/>
      <c r="G37" s="19"/>
      <c r="H37" s="19" t="s">
        <v>58</v>
      </c>
      <c r="I37" s="19"/>
      <c r="J37" s="8"/>
      <c r="K37" s="7"/>
      <c r="L37" s="19" t="s">
        <v>711</v>
      </c>
      <c r="M37" s="19"/>
      <c r="N37" s="19"/>
      <c r="O37" s="19"/>
      <c r="P37" s="19"/>
      <c r="Q37" s="19"/>
      <c r="R37" s="19"/>
      <c r="S37" s="19"/>
      <c r="T37" s="19"/>
      <c r="U37" s="19"/>
      <c r="V37" s="19"/>
      <c r="W37" s="19"/>
      <c r="X37" s="19"/>
      <c r="Y37" s="8"/>
    </row>
    <row r="38" spans="1:25" ht="51.75" thickBot="1" x14ac:dyDescent="0.3">
      <c r="A38" s="54" t="s">
        <v>60</v>
      </c>
      <c r="B38" s="20" t="s">
        <v>61</v>
      </c>
      <c r="C38" s="21" t="s">
        <v>62</v>
      </c>
      <c r="D38" s="21" t="s">
        <v>63</v>
      </c>
      <c r="E38" s="21" t="s">
        <v>64</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ht="25.5" x14ac:dyDescent="0.25">
      <c r="A39" s="55" t="s">
        <v>712</v>
      </c>
      <c r="B39" s="9">
        <v>1</v>
      </c>
      <c r="C39" s="23" t="s">
        <v>713</v>
      </c>
      <c r="D39" s="23" t="s">
        <v>714</v>
      </c>
      <c r="E39" s="23" t="s">
        <v>90</v>
      </c>
      <c r="F39" s="23" t="s">
        <v>90</v>
      </c>
      <c r="G39" s="23" t="s">
        <v>90</v>
      </c>
      <c r="H39" s="24" t="s">
        <v>91</v>
      </c>
      <c r="I39" s="25">
        <v>19750</v>
      </c>
      <c r="J39" s="59"/>
      <c r="K39" s="9">
        <v>1</v>
      </c>
      <c r="L39" s="26"/>
      <c r="M39" s="27"/>
      <c r="N39" s="28">
        <f>IF(M39&gt;0,ROUND(L39/M39,4),0)</f>
        <v>0</v>
      </c>
      <c r="O39" s="29"/>
      <c r="P39" s="30"/>
      <c r="Q39" s="28">
        <f>ROUND(ROUND(N39,4)*(1-O39),4)</f>
        <v>0</v>
      </c>
      <c r="R39" s="28">
        <f>ROUND(ROUND(Q39,4)*(1+P39),4)</f>
        <v>0</v>
      </c>
      <c r="S39" s="28">
        <f>ROUND($I39*Q39,4)</f>
        <v>0</v>
      </c>
      <c r="T39" s="28">
        <f>ROUND($I39*R39,4)</f>
        <v>0</v>
      </c>
      <c r="U39" s="31"/>
      <c r="V39" s="31"/>
      <c r="W39" s="31"/>
      <c r="X39" s="31"/>
      <c r="Y39" s="32"/>
    </row>
    <row r="40" spans="1:25" ht="25.5" x14ac:dyDescent="0.25">
      <c r="A40" s="56" t="s">
        <v>715</v>
      </c>
      <c r="B40" s="11">
        <v>2</v>
      </c>
      <c r="C40" s="33" t="s">
        <v>716</v>
      </c>
      <c r="D40" s="33" t="s">
        <v>714</v>
      </c>
      <c r="E40" s="33" t="s">
        <v>90</v>
      </c>
      <c r="F40" s="33" t="s">
        <v>90</v>
      </c>
      <c r="G40" s="33" t="s">
        <v>90</v>
      </c>
      <c r="H40" s="34" t="s">
        <v>91</v>
      </c>
      <c r="I40" s="35">
        <v>1370</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26.25" thickBot="1" x14ac:dyDescent="0.3">
      <c r="A41" s="57" t="s">
        <v>717</v>
      </c>
      <c r="B41" s="13">
        <v>3</v>
      </c>
      <c r="C41" s="43" t="s">
        <v>718</v>
      </c>
      <c r="D41" s="43" t="s">
        <v>714</v>
      </c>
      <c r="E41" s="43" t="s">
        <v>90</v>
      </c>
      <c r="F41" s="43" t="s">
        <v>90</v>
      </c>
      <c r="G41" s="43" t="s">
        <v>90</v>
      </c>
      <c r="H41" s="44" t="s">
        <v>91</v>
      </c>
      <c r="I41" s="45">
        <v>560</v>
      </c>
      <c r="J41" s="61"/>
      <c r="K41" s="13">
        <v>1</v>
      </c>
      <c r="L41" s="46"/>
      <c r="M41" s="47"/>
      <c r="N41" s="48">
        <f>IF(M41&gt;0,ROUND(L41/M41,4),0)</f>
        <v>0</v>
      </c>
      <c r="O41" s="49"/>
      <c r="P41" s="50"/>
      <c r="Q41" s="48">
        <f>ROUND(ROUND(N41,4)*(1-O41),4)</f>
        <v>0</v>
      </c>
      <c r="R41" s="48">
        <f>ROUND(ROUND(Q41,4)*(1+P41),4)</f>
        <v>0</v>
      </c>
      <c r="S41" s="48">
        <f>ROUND($I41*Q41,4)</f>
        <v>0</v>
      </c>
      <c r="T41" s="48">
        <f>ROUND($I41*R41,4)</f>
        <v>0</v>
      </c>
      <c r="U41" s="51"/>
      <c r="V41" s="51"/>
      <c r="W41" s="51"/>
      <c r="X41" s="51"/>
      <c r="Y41" s="52"/>
    </row>
    <row r="42" spans="1:25" ht="13.5" thickBot="1" x14ac:dyDescent="0.3">
      <c r="R42" s="62" t="s">
        <v>100</v>
      </c>
      <c r="S42" s="63">
        <f>SUM(S39:S41)</f>
        <v>0</v>
      </c>
      <c r="T42" s="64">
        <f>SUM(T39:T41)</f>
        <v>0</v>
      </c>
    </row>
    <row r="44" spans="1:25" ht="13.5" thickBot="1" x14ac:dyDescent="0.3"/>
    <row r="45" spans="1:25" ht="13.5" thickBot="1" x14ac:dyDescent="0.3">
      <c r="A45" s="53" t="s">
        <v>55</v>
      </c>
      <c r="B45" s="58" t="s">
        <v>152</v>
      </c>
      <c r="C45" s="19" t="s">
        <v>719</v>
      </c>
      <c r="D45" s="19"/>
      <c r="E45" s="19"/>
      <c r="F45" s="19"/>
      <c r="G45" s="19"/>
      <c r="H45" s="19" t="s">
        <v>58</v>
      </c>
      <c r="I45" s="19"/>
      <c r="J45" s="8"/>
      <c r="K45" s="7"/>
      <c r="L45" s="19" t="s">
        <v>720</v>
      </c>
      <c r="M45" s="19"/>
      <c r="N45" s="19"/>
      <c r="O45" s="19"/>
      <c r="P45" s="19"/>
      <c r="Q45" s="19"/>
      <c r="R45" s="19"/>
      <c r="S45" s="19"/>
      <c r="T45" s="19"/>
      <c r="U45" s="19"/>
      <c r="V45" s="19"/>
      <c r="W45" s="19"/>
      <c r="X45" s="19"/>
      <c r="Y45" s="8"/>
    </row>
    <row r="46" spans="1:25" ht="51.75" thickBot="1" x14ac:dyDescent="0.3">
      <c r="A46" s="5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76.5" x14ac:dyDescent="0.25">
      <c r="A47" s="55" t="s">
        <v>721</v>
      </c>
      <c r="B47" s="9">
        <v>1</v>
      </c>
      <c r="C47" s="23" t="s">
        <v>722</v>
      </c>
      <c r="D47" s="23" t="s">
        <v>723</v>
      </c>
      <c r="E47" s="23" t="s">
        <v>724</v>
      </c>
      <c r="F47" s="23" t="s">
        <v>90</v>
      </c>
      <c r="G47" s="23" t="s">
        <v>90</v>
      </c>
      <c r="H47" s="24" t="s">
        <v>91</v>
      </c>
      <c r="I47" s="25">
        <v>10</v>
      </c>
      <c r="J47" s="59"/>
      <c r="K47" s="9">
        <v>1</v>
      </c>
      <c r="L47" s="26"/>
      <c r="M47" s="27"/>
      <c r="N47" s="28">
        <f>IF(M47&gt;0,ROUND(L47/M47,4),0)</f>
        <v>0</v>
      </c>
      <c r="O47" s="29"/>
      <c r="P47" s="30"/>
      <c r="Q47" s="28">
        <f>ROUND(ROUND(N47,4)*(1-O47),4)</f>
        <v>0</v>
      </c>
      <c r="R47" s="28">
        <f>ROUND(ROUND(Q47,4)*(1+P47),4)</f>
        <v>0</v>
      </c>
      <c r="S47" s="28">
        <f>ROUND($I47*Q47,4)</f>
        <v>0</v>
      </c>
      <c r="T47" s="28">
        <f>ROUND($I47*R47,4)</f>
        <v>0</v>
      </c>
      <c r="U47" s="31"/>
      <c r="V47" s="31"/>
      <c r="W47" s="31"/>
      <c r="X47" s="31"/>
      <c r="Y47" s="32"/>
    </row>
    <row r="48" spans="1:25" ht="76.5" x14ac:dyDescent="0.25">
      <c r="A48" s="56" t="s">
        <v>725</v>
      </c>
      <c r="B48" s="11">
        <v>2</v>
      </c>
      <c r="C48" s="33" t="s">
        <v>726</v>
      </c>
      <c r="D48" s="33" t="s">
        <v>723</v>
      </c>
      <c r="E48" s="33" t="s">
        <v>724</v>
      </c>
      <c r="F48" s="33" t="s">
        <v>90</v>
      </c>
      <c r="G48" s="33" t="s">
        <v>90</v>
      </c>
      <c r="H48" s="34" t="s">
        <v>91</v>
      </c>
      <c r="I48" s="35">
        <v>10</v>
      </c>
      <c r="J48" s="60"/>
      <c r="K48" s="11">
        <v>1</v>
      </c>
      <c r="L48" s="36"/>
      <c r="M48" s="37"/>
      <c r="N48" s="38">
        <f>IF(M48&gt;0,ROUND(L48/M48,4),0)</f>
        <v>0</v>
      </c>
      <c r="O48" s="39"/>
      <c r="P48" s="40"/>
      <c r="Q48" s="38">
        <f>ROUND(ROUND(N48,4)*(1-O48),4)</f>
        <v>0</v>
      </c>
      <c r="R48" s="38">
        <f>ROUND(ROUND(Q48,4)*(1+P48),4)</f>
        <v>0</v>
      </c>
      <c r="S48" s="38">
        <f>ROUND($I48*Q48,4)</f>
        <v>0</v>
      </c>
      <c r="T48" s="38">
        <f>ROUND($I48*R48,4)</f>
        <v>0</v>
      </c>
      <c r="U48" s="41"/>
      <c r="V48" s="41"/>
      <c r="W48" s="41"/>
      <c r="X48" s="41"/>
      <c r="Y48" s="42"/>
    </row>
    <row r="49" spans="1:25" ht="76.5" x14ac:dyDescent="0.25">
      <c r="A49" s="56" t="s">
        <v>727</v>
      </c>
      <c r="B49" s="11">
        <v>3</v>
      </c>
      <c r="C49" s="33" t="s">
        <v>728</v>
      </c>
      <c r="D49" s="33" t="s">
        <v>723</v>
      </c>
      <c r="E49" s="33" t="s">
        <v>724</v>
      </c>
      <c r="F49" s="33" t="s">
        <v>90</v>
      </c>
      <c r="G49" s="33" t="s">
        <v>90</v>
      </c>
      <c r="H49" s="34" t="s">
        <v>91</v>
      </c>
      <c r="I49" s="35">
        <v>10</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ht="77.25" thickBot="1" x14ac:dyDescent="0.3">
      <c r="A50" s="57" t="s">
        <v>729</v>
      </c>
      <c r="B50" s="13">
        <v>4</v>
      </c>
      <c r="C50" s="43" t="s">
        <v>730</v>
      </c>
      <c r="D50" s="43" t="s">
        <v>723</v>
      </c>
      <c r="E50" s="43" t="s">
        <v>724</v>
      </c>
      <c r="F50" s="43" t="s">
        <v>90</v>
      </c>
      <c r="G50" s="43" t="s">
        <v>90</v>
      </c>
      <c r="H50" s="44" t="s">
        <v>91</v>
      </c>
      <c r="I50" s="45">
        <v>10</v>
      </c>
      <c r="J50" s="61"/>
      <c r="K50" s="13">
        <v>1</v>
      </c>
      <c r="L50" s="46"/>
      <c r="M50" s="47"/>
      <c r="N50" s="48">
        <f>IF(M50&gt;0,ROUND(L50/M50,4),0)</f>
        <v>0</v>
      </c>
      <c r="O50" s="49"/>
      <c r="P50" s="50"/>
      <c r="Q50" s="48">
        <f>ROUND(ROUND(N50,4)*(1-O50),4)</f>
        <v>0</v>
      </c>
      <c r="R50" s="48">
        <f>ROUND(ROUND(Q50,4)*(1+P50),4)</f>
        <v>0</v>
      </c>
      <c r="S50" s="48">
        <f>ROUND($I50*Q50,4)</f>
        <v>0</v>
      </c>
      <c r="T50" s="48">
        <f>ROUND($I50*R50,4)</f>
        <v>0</v>
      </c>
      <c r="U50" s="51"/>
      <c r="V50" s="51"/>
      <c r="W50" s="51"/>
      <c r="X50" s="51"/>
      <c r="Y50" s="52"/>
    </row>
    <row r="51" spans="1:25" ht="13.5" thickBot="1" x14ac:dyDescent="0.3">
      <c r="R51" s="62" t="s">
        <v>100</v>
      </c>
      <c r="S51" s="63">
        <f>SUM(S47:S50)</f>
        <v>0</v>
      </c>
      <c r="T51" s="64">
        <f>SUM(T47:T50)</f>
        <v>0</v>
      </c>
    </row>
    <row r="53" spans="1:25" ht="13.5" thickBot="1" x14ac:dyDescent="0.3"/>
    <row r="54" spans="1:25" ht="13.5" thickBot="1" x14ac:dyDescent="0.3">
      <c r="A54" s="53" t="s">
        <v>55</v>
      </c>
      <c r="B54" s="58" t="s">
        <v>161</v>
      </c>
      <c r="C54" s="19" t="s">
        <v>731</v>
      </c>
      <c r="D54" s="19"/>
      <c r="E54" s="19"/>
      <c r="F54" s="19"/>
      <c r="G54" s="19"/>
      <c r="H54" s="19" t="s">
        <v>58</v>
      </c>
      <c r="I54" s="19"/>
      <c r="J54" s="8"/>
      <c r="K54" s="7"/>
      <c r="L54" s="19" t="s">
        <v>732</v>
      </c>
      <c r="M54" s="19"/>
      <c r="N54" s="19"/>
      <c r="O54" s="19"/>
      <c r="P54" s="19"/>
      <c r="Q54" s="19"/>
      <c r="R54" s="19"/>
      <c r="S54" s="19"/>
      <c r="T54" s="19"/>
      <c r="U54" s="19"/>
      <c r="V54" s="19"/>
      <c r="W54" s="19"/>
      <c r="X54" s="19"/>
      <c r="Y54" s="8"/>
    </row>
    <row r="55" spans="1:25" ht="51.75" thickBot="1" x14ac:dyDescent="0.3">
      <c r="A55" s="54" t="s">
        <v>60</v>
      </c>
      <c r="B55" s="20" t="s">
        <v>61</v>
      </c>
      <c r="C55" s="21" t="s">
        <v>62</v>
      </c>
      <c r="D55" s="21" t="s">
        <v>63</v>
      </c>
      <c r="E55" s="21" t="s">
        <v>64</v>
      </c>
      <c r="F55" s="21" t="s">
        <v>65</v>
      </c>
      <c r="G55" s="21" t="s">
        <v>66</v>
      </c>
      <c r="H55" s="21" t="s">
        <v>67</v>
      </c>
      <c r="I55" s="21" t="s">
        <v>68</v>
      </c>
      <c r="J55" s="22" t="s">
        <v>69</v>
      </c>
      <c r="K55" s="20" t="s">
        <v>70</v>
      </c>
      <c r="L55" s="21" t="s">
        <v>71</v>
      </c>
      <c r="M55" s="21" t="s">
        <v>72</v>
      </c>
      <c r="N55" s="21" t="s">
        <v>73</v>
      </c>
      <c r="O55" s="21" t="s">
        <v>74</v>
      </c>
      <c r="P55" s="21" t="s">
        <v>75</v>
      </c>
      <c r="Q55" s="21" t="s">
        <v>76</v>
      </c>
      <c r="R55" s="21" t="s">
        <v>77</v>
      </c>
      <c r="S55" s="21" t="s">
        <v>78</v>
      </c>
      <c r="T55" s="21" t="s">
        <v>79</v>
      </c>
      <c r="U55" s="21" t="s">
        <v>80</v>
      </c>
      <c r="V55" s="21" t="s">
        <v>81</v>
      </c>
      <c r="W55" s="21" t="s">
        <v>82</v>
      </c>
      <c r="X55" s="21" t="s">
        <v>83</v>
      </c>
      <c r="Y55" s="22" t="s">
        <v>84</v>
      </c>
    </row>
    <row r="56" spans="1:25" ht="39" thickBot="1" x14ac:dyDescent="0.3">
      <c r="A56" s="75" t="s">
        <v>733</v>
      </c>
      <c r="B56" s="76">
        <v>1</v>
      </c>
      <c r="C56" s="65" t="s">
        <v>734</v>
      </c>
      <c r="D56" s="65" t="s">
        <v>735</v>
      </c>
      <c r="E56" s="65" t="s">
        <v>90</v>
      </c>
      <c r="F56" s="65" t="s">
        <v>90</v>
      </c>
      <c r="G56" s="65" t="s">
        <v>90</v>
      </c>
      <c r="H56" s="66" t="s">
        <v>91</v>
      </c>
      <c r="I56" s="67">
        <v>80</v>
      </c>
      <c r="J56" s="77"/>
      <c r="K56" s="76">
        <v>1</v>
      </c>
      <c r="L56" s="68"/>
      <c r="M56" s="69"/>
      <c r="N56" s="70">
        <f>IF(M56&gt;0,ROUND(L56/M56,4),0)</f>
        <v>0</v>
      </c>
      <c r="O56" s="71"/>
      <c r="P56" s="72"/>
      <c r="Q56" s="70">
        <f>ROUND(ROUND(N56,4)*(1-O56),4)</f>
        <v>0</v>
      </c>
      <c r="R56" s="70">
        <f>ROUND(ROUND(Q56,4)*(1+P56),4)</f>
        <v>0</v>
      </c>
      <c r="S56" s="70">
        <f>ROUND($I56*Q56,4)</f>
        <v>0</v>
      </c>
      <c r="T56" s="70">
        <f>ROUND($I56*R56,4)</f>
        <v>0</v>
      </c>
      <c r="U56" s="73"/>
      <c r="V56" s="73"/>
      <c r="W56" s="73"/>
      <c r="X56" s="73"/>
      <c r="Y56" s="74"/>
    </row>
    <row r="57" spans="1:25" ht="13.5" thickBot="1" x14ac:dyDescent="0.3">
      <c r="R57" s="62" t="s">
        <v>100</v>
      </c>
      <c r="S57" s="63">
        <f>SUM(S56:S56)</f>
        <v>0</v>
      </c>
      <c r="T57" s="64">
        <f>SUM(T56:T56)</f>
        <v>0</v>
      </c>
    </row>
    <row r="59" spans="1:25" ht="13.5" thickBot="1" x14ac:dyDescent="0.3"/>
    <row r="60" spans="1:25" ht="13.5" thickBot="1" x14ac:dyDescent="0.3">
      <c r="A60" s="53" t="s">
        <v>55</v>
      </c>
      <c r="B60" s="58" t="s">
        <v>179</v>
      </c>
      <c r="C60" s="19" t="s">
        <v>736</v>
      </c>
      <c r="D60" s="19"/>
      <c r="E60" s="19"/>
      <c r="F60" s="19"/>
      <c r="G60" s="19"/>
      <c r="H60" s="19" t="s">
        <v>58</v>
      </c>
      <c r="I60" s="19"/>
      <c r="J60" s="8"/>
      <c r="K60" s="7"/>
      <c r="L60" s="19" t="s">
        <v>737</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51.75" thickBot="1" x14ac:dyDescent="0.3">
      <c r="A62" s="75" t="s">
        <v>738</v>
      </c>
      <c r="B62" s="76">
        <v>1</v>
      </c>
      <c r="C62" s="65" t="s">
        <v>739</v>
      </c>
      <c r="D62" s="65" t="s">
        <v>740</v>
      </c>
      <c r="E62" s="65" t="s">
        <v>90</v>
      </c>
      <c r="F62" s="65" t="s">
        <v>90</v>
      </c>
      <c r="G62" s="65" t="s">
        <v>90</v>
      </c>
      <c r="H62" s="66" t="s">
        <v>91</v>
      </c>
      <c r="I62" s="67">
        <v>2379</v>
      </c>
      <c r="J62" s="77"/>
      <c r="K62" s="76">
        <v>1</v>
      </c>
      <c r="L62" s="68"/>
      <c r="M62" s="69"/>
      <c r="N62" s="70">
        <f>IF(M62&gt;0,ROUND(L62/M62,4),0)</f>
        <v>0</v>
      </c>
      <c r="O62" s="71"/>
      <c r="P62" s="72"/>
      <c r="Q62" s="70">
        <f>ROUND(ROUND(N62,4)*(1-O62),4)</f>
        <v>0</v>
      </c>
      <c r="R62" s="70">
        <f>ROUND(ROUND(Q62,4)*(1+P62),4)</f>
        <v>0</v>
      </c>
      <c r="S62" s="70">
        <f>ROUND($I62*Q62,4)</f>
        <v>0</v>
      </c>
      <c r="T62" s="70">
        <f>ROUND($I62*R62,4)</f>
        <v>0</v>
      </c>
      <c r="U62" s="73"/>
      <c r="V62" s="73"/>
      <c r="W62" s="73"/>
      <c r="X62" s="73"/>
      <c r="Y62" s="74"/>
    </row>
    <row r="63" spans="1:25" ht="13.5" thickBot="1" x14ac:dyDescent="0.3">
      <c r="R63" s="62" t="s">
        <v>100</v>
      </c>
      <c r="S63" s="63">
        <f>SUM(S62:S62)</f>
        <v>0</v>
      </c>
      <c r="T63" s="64">
        <f>SUM(T62:T62)</f>
        <v>0</v>
      </c>
    </row>
    <row r="65" spans="1:25" ht="13.5" thickBot="1" x14ac:dyDescent="0.3"/>
    <row r="66" spans="1:25" ht="13.5" thickBot="1" x14ac:dyDescent="0.3">
      <c r="A66" s="53" t="s">
        <v>55</v>
      </c>
      <c r="B66" s="58" t="s">
        <v>202</v>
      </c>
      <c r="C66" s="19" t="s">
        <v>741</v>
      </c>
      <c r="D66" s="19"/>
      <c r="E66" s="19"/>
      <c r="F66" s="19"/>
      <c r="G66" s="19"/>
      <c r="H66" s="19" t="s">
        <v>58</v>
      </c>
      <c r="I66" s="19"/>
      <c r="J66" s="8"/>
      <c r="K66" s="7"/>
      <c r="L66" s="19" t="s">
        <v>742</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39" thickBot="1" x14ac:dyDescent="0.3">
      <c r="A68" s="75" t="s">
        <v>743</v>
      </c>
      <c r="B68" s="76">
        <v>1</v>
      </c>
      <c r="C68" s="65" t="s">
        <v>744</v>
      </c>
      <c r="D68" s="65" t="s">
        <v>745</v>
      </c>
      <c r="E68" s="65" t="s">
        <v>90</v>
      </c>
      <c r="F68" s="65" t="s">
        <v>90</v>
      </c>
      <c r="G68" s="65" t="s">
        <v>90</v>
      </c>
      <c r="H68" s="66" t="s">
        <v>91</v>
      </c>
      <c r="I68" s="67">
        <v>744</v>
      </c>
      <c r="J68" s="77"/>
      <c r="K68" s="76">
        <v>1</v>
      </c>
      <c r="L68" s="68"/>
      <c r="M68" s="69"/>
      <c r="N68" s="70">
        <f>IF(M68&gt;0,ROUND(L68/M68,4),0)</f>
        <v>0</v>
      </c>
      <c r="O68" s="71"/>
      <c r="P68" s="72"/>
      <c r="Q68" s="70">
        <f>ROUND(ROUND(N68,4)*(1-O68),4)</f>
        <v>0</v>
      </c>
      <c r="R68" s="70">
        <f>ROUND(ROUND(Q68,4)*(1+P68),4)</f>
        <v>0</v>
      </c>
      <c r="S68" s="70">
        <f>ROUND($I68*Q68,4)</f>
        <v>0</v>
      </c>
      <c r="T68" s="70">
        <f>ROUND($I68*R68,4)</f>
        <v>0</v>
      </c>
      <c r="U68" s="73"/>
      <c r="V68" s="73"/>
      <c r="W68" s="73"/>
      <c r="X68" s="73"/>
      <c r="Y68" s="74"/>
    </row>
    <row r="69" spans="1:25" ht="13.5" thickBot="1" x14ac:dyDescent="0.3">
      <c r="R69" s="62" t="s">
        <v>100</v>
      </c>
      <c r="S69" s="63">
        <f>SUM(S68:S68)</f>
        <v>0</v>
      </c>
      <c r="T69" s="64">
        <f>SUM(T68:T68)</f>
        <v>0</v>
      </c>
    </row>
    <row r="71" spans="1:25" ht="13.5" thickBot="1" x14ac:dyDescent="0.3"/>
    <row r="72" spans="1:25" ht="13.5" thickBot="1" x14ac:dyDescent="0.3">
      <c r="A72" s="53" t="s">
        <v>55</v>
      </c>
      <c r="B72" s="58" t="s">
        <v>214</v>
      </c>
      <c r="C72" s="19" t="s">
        <v>746</v>
      </c>
      <c r="D72" s="19"/>
      <c r="E72" s="19"/>
      <c r="F72" s="19"/>
      <c r="G72" s="19"/>
      <c r="H72" s="19" t="s">
        <v>58</v>
      </c>
      <c r="I72" s="19"/>
      <c r="J72" s="8"/>
      <c r="K72" s="7"/>
      <c r="L72" s="19" t="s">
        <v>747</v>
      </c>
      <c r="M72" s="19"/>
      <c r="N72" s="19"/>
      <c r="O72" s="19"/>
      <c r="P72" s="19"/>
      <c r="Q72" s="19"/>
      <c r="R72" s="19"/>
      <c r="S72" s="19"/>
      <c r="T72" s="19"/>
      <c r="U72" s="19"/>
      <c r="V72" s="19"/>
      <c r="W72" s="19"/>
      <c r="X72" s="19"/>
      <c r="Y72" s="8"/>
    </row>
    <row r="73" spans="1:25" ht="51.75" thickBot="1" x14ac:dyDescent="0.3">
      <c r="A73" s="54" t="s">
        <v>60</v>
      </c>
      <c r="B73" s="20" t="s">
        <v>61</v>
      </c>
      <c r="C73" s="21" t="s">
        <v>62</v>
      </c>
      <c r="D73" s="21" t="s">
        <v>63</v>
      </c>
      <c r="E73" s="21" t="s">
        <v>64</v>
      </c>
      <c r="F73" s="21" t="s">
        <v>65</v>
      </c>
      <c r="G73" s="21" t="s">
        <v>66</v>
      </c>
      <c r="H73" s="21" t="s">
        <v>67</v>
      </c>
      <c r="I73" s="21" t="s">
        <v>68</v>
      </c>
      <c r="J73" s="22" t="s">
        <v>69</v>
      </c>
      <c r="K73" s="20" t="s">
        <v>70</v>
      </c>
      <c r="L73" s="21" t="s">
        <v>71</v>
      </c>
      <c r="M73" s="21" t="s">
        <v>72</v>
      </c>
      <c r="N73" s="21" t="s">
        <v>73</v>
      </c>
      <c r="O73" s="21" t="s">
        <v>74</v>
      </c>
      <c r="P73" s="21" t="s">
        <v>75</v>
      </c>
      <c r="Q73" s="21" t="s">
        <v>76</v>
      </c>
      <c r="R73" s="21" t="s">
        <v>77</v>
      </c>
      <c r="S73" s="21" t="s">
        <v>78</v>
      </c>
      <c r="T73" s="21" t="s">
        <v>79</v>
      </c>
      <c r="U73" s="21" t="s">
        <v>80</v>
      </c>
      <c r="V73" s="21" t="s">
        <v>81</v>
      </c>
      <c r="W73" s="21" t="s">
        <v>82</v>
      </c>
      <c r="X73" s="21" t="s">
        <v>83</v>
      </c>
      <c r="Y73" s="22" t="s">
        <v>84</v>
      </c>
    </row>
    <row r="74" spans="1:25" ht="38.25" x14ac:dyDescent="0.25">
      <c r="A74" s="55" t="s">
        <v>748</v>
      </c>
      <c r="B74" s="9">
        <v>1</v>
      </c>
      <c r="C74" s="23" t="s">
        <v>749</v>
      </c>
      <c r="D74" s="23" t="s">
        <v>750</v>
      </c>
      <c r="E74" s="23" t="s">
        <v>90</v>
      </c>
      <c r="F74" s="23" t="s">
        <v>90</v>
      </c>
      <c r="G74" s="23" t="s">
        <v>90</v>
      </c>
      <c r="H74" s="24" t="s">
        <v>751</v>
      </c>
      <c r="I74" s="25">
        <v>400750</v>
      </c>
      <c r="J74" s="59"/>
      <c r="K74" s="9">
        <v>1</v>
      </c>
      <c r="L74" s="26"/>
      <c r="M74" s="27"/>
      <c r="N74" s="28">
        <f>IF(M74&gt;0,ROUND(L74/M74,4),0)</f>
        <v>0</v>
      </c>
      <c r="O74" s="29"/>
      <c r="P74" s="30"/>
      <c r="Q74" s="28">
        <f>ROUND(ROUND(N74,4)*(1-O74),4)</f>
        <v>0</v>
      </c>
      <c r="R74" s="28">
        <f>ROUND(ROUND(Q74,4)*(1+P74),4)</f>
        <v>0</v>
      </c>
      <c r="S74" s="28">
        <f>ROUND($I74*Q74,4)</f>
        <v>0</v>
      </c>
      <c r="T74" s="28">
        <f>ROUND($I74*R74,4)</f>
        <v>0</v>
      </c>
      <c r="U74" s="31"/>
      <c r="V74" s="31"/>
      <c r="W74" s="31"/>
      <c r="X74" s="31"/>
      <c r="Y74" s="32"/>
    </row>
    <row r="75" spans="1:25" ht="25.5" x14ac:dyDescent="0.25">
      <c r="A75" s="56" t="s">
        <v>752</v>
      </c>
      <c r="B75" s="11">
        <v>2</v>
      </c>
      <c r="C75" s="33" t="s">
        <v>753</v>
      </c>
      <c r="D75" s="33" t="s">
        <v>754</v>
      </c>
      <c r="E75" s="33" t="s">
        <v>90</v>
      </c>
      <c r="F75" s="33" t="s">
        <v>90</v>
      </c>
      <c r="G75" s="33" t="s">
        <v>90</v>
      </c>
      <c r="H75" s="34" t="s">
        <v>91</v>
      </c>
      <c r="I75" s="35">
        <v>75</v>
      </c>
      <c r="J75" s="60"/>
      <c r="K75" s="11">
        <v>1</v>
      </c>
      <c r="L75" s="36"/>
      <c r="M75" s="37"/>
      <c r="N75" s="38">
        <f>IF(M75&gt;0,ROUND(L75/M75,4),0)</f>
        <v>0</v>
      </c>
      <c r="O75" s="39"/>
      <c r="P75" s="40"/>
      <c r="Q75" s="38">
        <f>ROUND(ROUND(N75,4)*(1-O75),4)</f>
        <v>0</v>
      </c>
      <c r="R75" s="38">
        <f>ROUND(ROUND(Q75,4)*(1+P75),4)</f>
        <v>0</v>
      </c>
      <c r="S75" s="38">
        <f>ROUND($I75*Q75,4)</f>
        <v>0</v>
      </c>
      <c r="T75" s="38">
        <f>ROUND($I75*R75,4)</f>
        <v>0</v>
      </c>
      <c r="U75" s="41"/>
      <c r="V75" s="41"/>
      <c r="W75" s="41"/>
      <c r="X75" s="41"/>
      <c r="Y75" s="42"/>
    </row>
    <row r="76" spans="1:25" ht="25.5" x14ac:dyDescent="0.25">
      <c r="A76" s="56" t="s">
        <v>755</v>
      </c>
      <c r="B76" s="11">
        <v>3</v>
      </c>
      <c r="C76" s="33" t="s">
        <v>756</v>
      </c>
      <c r="D76" s="33" t="s">
        <v>754</v>
      </c>
      <c r="E76" s="33" t="s">
        <v>90</v>
      </c>
      <c r="F76" s="33" t="s">
        <v>90</v>
      </c>
      <c r="G76" s="33" t="s">
        <v>90</v>
      </c>
      <c r="H76" s="34" t="s">
        <v>91</v>
      </c>
      <c r="I76" s="35">
        <v>64</v>
      </c>
      <c r="J76" s="60"/>
      <c r="K76" s="11">
        <v>1</v>
      </c>
      <c r="L76" s="36"/>
      <c r="M76" s="37"/>
      <c r="N76" s="38">
        <f>IF(M76&gt;0,ROUND(L76/M76,4),0)</f>
        <v>0</v>
      </c>
      <c r="O76" s="39"/>
      <c r="P76" s="40"/>
      <c r="Q76" s="38">
        <f>ROUND(ROUND(N76,4)*(1-O76),4)</f>
        <v>0</v>
      </c>
      <c r="R76" s="38">
        <f>ROUND(ROUND(Q76,4)*(1+P76),4)</f>
        <v>0</v>
      </c>
      <c r="S76" s="38">
        <f>ROUND($I76*Q76,4)</f>
        <v>0</v>
      </c>
      <c r="T76" s="38">
        <f>ROUND($I76*R76,4)</f>
        <v>0</v>
      </c>
      <c r="U76" s="41"/>
      <c r="V76" s="41"/>
      <c r="W76" s="41"/>
      <c r="X76" s="41"/>
      <c r="Y76" s="42"/>
    </row>
    <row r="77" spans="1:25" ht="26.25" thickBot="1" x14ac:dyDescent="0.3">
      <c r="A77" s="57" t="s">
        <v>757</v>
      </c>
      <c r="B77" s="13">
        <v>4</v>
      </c>
      <c r="C77" s="43" t="s">
        <v>758</v>
      </c>
      <c r="D77" s="43" t="s">
        <v>759</v>
      </c>
      <c r="E77" s="43" t="s">
        <v>90</v>
      </c>
      <c r="F77" s="43" t="s">
        <v>90</v>
      </c>
      <c r="G77" s="43" t="s">
        <v>90</v>
      </c>
      <c r="H77" s="44" t="s">
        <v>618</v>
      </c>
      <c r="I77" s="45">
        <v>1250</v>
      </c>
      <c r="J77" s="61"/>
      <c r="K77" s="13">
        <v>1</v>
      </c>
      <c r="L77" s="46"/>
      <c r="M77" s="47"/>
      <c r="N77" s="48">
        <f>IF(M77&gt;0,ROUND(L77/M77,4),0)</f>
        <v>0</v>
      </c>
      <c r="O77" s="49"/>
      <c r="P77" s="50"/>
      <c r="Q77" s="48">
        <f>ROUND(ROUND(N77,4)*(1-O77),4)</f>
        <v>0</v>
      </c>
      <c r="R77" s="48">
        <f>ROUND(ROUND(Q77,4)*(1+P77),4)</f>
        <v>0</v>
      </c>
      <c r="S77" s="48">
        <f>ROUND($I77*Q77,4)</f>
        <v>0</v>
      </c>
      <c r="T77" s="48">
        <f>ROUND($I77*R77,4)</f>
        <v>0</v>
      </c>
      <c r="U77" s="51"/>
      <c r="V77" s="51"/>
      <c r="W77" s="51"/>
      <c r="X77" s="51"/>
      <c r="Y77" s="52"/>
    </row>
    <row r="78" spans="1:25" ht="13.5" thickBot="1" x14ac:dyDescent="0.3">
      <c r="R78" s="62" t="s">
        <v>100</v>
      </c>
      <c r="S78" s="63">
        <f>SUM(S74:S77)</f>
        <v>0</v>
      </c>
      <c r="T78" s="64">
        <f>SUM(T74:T77)</f>
        <v>0</v>
      </c>
    </row>
    <row r="80" spans="1:25" ht="13.5" thickBot="1" x14ac:dyDescent="0.3"/>
    <row r="81" spans="1:25" ht="13.5" thickBot="1" x14ac:dyDescent="0.3">
      <c r="A81" s="53" t="s">
        <v>55</v>
      </c>
      <c r="B81" s="58" t="s">
        <v>231</v>
      </c>
      <c r="C81" s="19" t="s">
        <v>760</v>
      </c>
      <c r="D81" s="19"/>
      <c r="E81" s="19"/>
      <c r="F81" s="19"/>
      <c r="G81" s="19"/>
      <c r="H81" s="19" t="s">
        <v>58</v>
      </c>
      <c r="I81" s="19"/>
      <c r="J81" s="8"/>
      <c r="K81" s="7"/>
      <c r="L81" s="19" t="s">
        <v>761</v>
      </c>
      <c r="M81" s="19"/>
      <c r="N81" s="19"/>
      <c r="O81" s="19"/>
      <c r="P81" s="19"/>
      <c r="Q81" s="19"/>
      <c r="R81" s="19"/>
      <c r="S81" s="19"/>
      <c r="T81" s="19"/>
      <c r="U81" s="19"/>
      <c r="V81" s="19"/>
      <c r="W81" s="19"/>
      <c r="X81" s="19"/>
      <c r="Y81" s="8"/>
    </row>
    <row r="82" spans="1:25" ht="51.75" thickBot="1" x14ac:dyDescent="0.3">
      <c r="A82" s="54" t="s">
        <v>60</v>
      </c>
      <c r="B82" s="20" t="s">
        <v>61</v>
      </c>
      <c r="C82" s="21" t="s">
        <v>62</v>
      </c>
      <c r="D82" s="21" t="s">
        <v>63</v>
      </c>
      <c r="E82" s="21" t="s">
        <v>64</v>
      </c>
      <c r="F82" s="21" t="s">
        <v>65</v>
      </c>
      <c r="G82" s="21" t="s">
        <v>66</v>
      </c>
      <c r="H82" s="21" t="s">
        <v>67</v>
      </c>
      <c r="I82" s="21" t="s">
        <v>68</v>
      </c>
      <c r="J82" s="22" t="s">
        <v>69</v>
      </c>
      <c r="K82" s="20" t="s">
        <v>70</v>
      </c>
      <c r="L82" s="21" t="s">
        <v>71</v>
      </c>
      <c r="M82" s="21" t="s">
        <v>72</v>
      </c>
      <c r="N82" s="21" t="s">
        <v>73</v>
      </c>
      <c r="O82" s="21" t="s">
        <v>74</v>
      </c>
      <c r="P82" s="21" t="s">
        <v>75</v>
      </c>
      <c r="Q82" s="21" t="s">
        <v>76</v>
      </c>
      <c r="R82" s="21" t="s">
        <v>77</v>
      </c>
      <c r="S82" s="21" t="s">
        <v>78</v>
      </c>
      <c r="T82" s="21" t="s">
        <v>79</v>
      </c>
      <c r="U82" s="21" t="s">
        <v>80</v>
      </c>
      <c r="V82" s="21" t="s">
        <v>81</v>
      </c>
      <c r="W82" s="21" t="s">
        <v>82</v>
      </c>
      <c r="X82" s="21" t="s">
        <v>83</v>
      </c>
      <c r="Y82" s="22" t="s">
        <v>84</v>
      </c>
    </row>
    <row r="83" spans="1:25" ht="39" thickBot="1" x14ac:dyDescent="0.3">
      <c r="A83" s="75" t="s">
        <v>762</v>
      </c>
      <c r="B83" s="76">
        <v>1</v>
      </c>
      <c r="C83" s="65" t="s">
        <v>763</v>
      </c>
      <c r="D83" s="65" t="s">
        <v>764</v>
      </c>
      <c r="E83" s="65" t="s">
        <v>90</v>
      </c>
      <c r="F83" s="65" t="s">
        <v>90</v>
      </c>
      <c r="G83" s="65" t="s">
        <v>90</v>
      </c>
      <c r="H83" s="66" t="s">
        <v>91</v>
      </c>
      <c r="I83" s="67">
        <v>750</v>
      </c>
      <c r="J83" s="77"/>
      <c r="K83" s="76">
        <v>1</v>
      </c>
      <c r="L83" s="68"/>
      <c r="M83" s="69"/>
      <c r="N83" s="70">
        <f>IF(M83&gt;0,ROUND(L83/M83,4),0)</f>
        <v>0</v>
      </c>
      <c r="O83" s="71"/>
      <c r="P83" s="72"/>
      <c r="Q83" s="70">
        <f>ROUND(ROUND(N83,4)*(1-O83),4)</f>
        <v>0</v>
      </c>
      <c r="R83" s="70">
        <f>ROUND(ROUND(Q83,4)*(1+P83),4)</f>
        <v>0</v>
      </c>
      <c r="S83" s="70">
        <f>ROUND($I83*Q83,4)</f>
        <v>0</v>
      </c>
      <c r="T83" s="70">
        <f>ROUND($I83*R83,4)</f>
        <v>0</v>
      </c>
      <c r="U83" s="73"/>
      <c r="V83" s="73"/>
      <c r="W83" s="73"/>
      <c r="X83" s="73"/>
      <c r="Y83" s="74"/>
    </row>
    <row r="84" spans="1:25" ht="13.5" thickBot="1" x14ac:dyDescent="0.3">
      <c r="R84" s="62" t="s">
        <v>100</v>
      </c>
      <c r="S84" s="63">
        <f>SUM(S83:S83)</f>
        <v>0</v>
      </c>
      <c r="T84" s="64">
        <f>SUM(T83:T83)</f>
        <v>0</v>
      </c>
    </row>
    <row r="86" spans="1:25" ht="13.5" thickBot="1" x14ac:dyDescent="0.3"/>
    <row r="87" spans="1:25" ht="13.5" thickBot="1" x14ac:dyDescent="0.3">
      <c r="A87" s="53" t="s">
        <v>55</v>
      </c>
      <c r="B87" s="58" t="s">
        <v>240</v>
      </c>
      <c r="C87" s="19" t="s">
        <v>765</v>
      </c>
      <c r="D87" s="19"/>
      <c r="E87" s="19"/>
      <c r="F87" s="19"/>
      <c r="G87" s="19"/>
      <c r="H87" s="19" t="s">
        <v>58</v>
      </c>
      <c r="I87" s="19"/>
      <c r="J87" s="8"/>
      <c r="K87" s="7"/>
      <c r="L87" s="19" t="s">
        <v>766</v>
      </c>
      <c r="M87" s="19"/>
      <c r="N87" s="19"/>
      <c r="O87" s="19"/>
      <c r="P87" s="19"/>
      <c r="Q87" s="19"/>
      <c r="R87" s="19"/>
      <c r="S87" s="19"/>
      <c r="T87" s="19"/>
      <c r="U87" s="19"/>
      <c r="V87" s="19"/>
      <c r="W87" s="19"/>
      <c r="X87" s="19"/>
      <c r="Y87" s="8"/>
    </row>
    <row r="88" spans="1:25" ht="51.75" thickBot="1" x14ac:dyDescent="0.3">
      <c r="A88" s="54" t="s">
        <v>60</v>
      </c>
      <c r="B88" s="20" t="s">
        <v>61</v>
      </c>
      <c r="C88" s="21" t="s">
        <v>62</v>
      </c>
      <c r="D88" s="21" t="s">
        <v>63</v>
      </c>
      <c r="E88" s="21" t="s">
        <v>64</v>
      </c>
      <c r="F88" s="21" t="s">
        <v>65</v>
      </c>
      <c r="G88" s="21" t="s">
        <v>66</v>
      </c>
      <c r="H88" s="21" t="s">
        <v>67</v>
      </c>
      <c r="I88" s="21" t="s">
        <v>68</v>
      </c>
      <c r="J88" s="22" t="s">
        <v>69</v>
      </c>
      <c r="K88" s="20" t="s">
        <v>70</v>
      </c>
      <c r="L88" s="21" t="s">
        <v>71</v>
      </c>
      <c r="M88" s="21" t="s">
        <v>72</v>
      </c>
      <c r="N88" s="21" t="s">
        <v>73</v>
      </c>
      <c r="O88" s="21" t="s">
        <v>74</v>
      </c>
      <c r="P88" s="21" t="s">
        <v>75</v>
      </c>
      <c r="Q88" s="21" t="s">
        <v>76</v>
      </c>
      <c r="R88" s="21" t="s">
        <v>77</v>
      </c>
      <c r="S88" s="21" t="s">
        <v>78</v>
      </c>
      <c r="T88" s="21" t="s">
        <v>79</v>
      </c>
      <c r="U88" s="21" t="s">
        <v>80</v>
      </c>
      <c r="V88" s="21" t="s">
        <v>81</v>
      </c>
      <c r="W88" s="21" t="s">
        <v>82</v>
      </c>
      <c r="X88" s="21" t="s">
        <v>83</v>
      </c>
      <c r="Y88" s="22" t="s">
        <v>84</v>
      </c>
    </row>
    <row r="89" spans="1:25" ht="26.25" thickBot="1" x14ac:dyDescent="0.3">
      <c r="A89" s="75" t="s">
        <v>767</v>
      </c>
      <c r="B89" s="76">
        <v>1</v>
      </c>
      <c r="C89" s="65" t="s">
        <v>768</v>
      </c>
      <c r="D89" s="65" t="s">
        <v>769</v>
      </c>
      <c r="E89" s="65" t="s">
        <v>90</v>
      </c>
      <c r="F89" s="65" t="s">
        <v>90</v>
      </c>
      <c r="G89" s="65" t="s">
        <v>90</v>
      </c>
      <c r="H89" s="66" t="s">
        <v>408</v>
      </c>
      <c r="I89" s="67">
        <v>70</v>
      </c>
      <c r="J89" s="77"/>
      <c r="K89" s="76">
        <v>1</v>
      </c>
      <c r="L89" s="68"/>
      <c r="M89" s="69"/>
      <c r="N89" s="70">
        <f>IF(M89&gt;0,ROUND(L89/M89,4),0)</f>
        <v>0</v>
      </c>
      <c r="O89" s="71"/>
      <c r="P89" s="72"/>
      <c r="Q89" s="70">
        <f>ROUND(ROUND(N89,4)*(1-O89),4)</f>
        <v>0</v>
      </c>
      <c r="R89" s="70">
        <f>ROUND(ROUND(Q89,4)*(1+P89),4)</f>
        <v>0</v>
      </c>
      <c r="S89" s="70">
        <f>ROUND($I89*Q89,4)</f>
        <v>0</v>
      </c>
      <c r="T89" s="70">
        <f>ROUND($I89*R89,4)</f>
        <v>0</v>
      </c>
      <c r="U89" s="73"/>
      <c r="V89" s="73"/>
      <c r="W89" s="73"/>
      <c r="X89" s="73"/>
      <c r="Y89" s="74"/>
    </row>
    <row r="90" spans="1:25" ht="13.5" thickBot="1" x14ac:dyDescent="0.3">
      <c r="R90" s="62" t="s">
        <v>100</v>
      </c>
      <c r="S90" s="63">
        <f>SUM(S89:S89)</f>
        <v>0</v>
      </c>
      <c r="T90" s="64">
        <f>SUM(T89:T89)</f>
        <v>0</v>
      </c>
    </row>
    <row r="92" spans="1:25" ht="13.5" thickBot="1" x14ac:dyDescent="0.3"/>
    <row r="93" spans="1:25" ht="13.5" thickBot="1" x14ac:dyDescent="0.3">
      <c r="A93" s="53" t="s">
        <v>55</v>
      </c>
      <c r="B93" s="58" t="s">
        <v>254</v>
      </c>
      <c r="C93" s="19" t="s">
        <v>770</v>
      </c>
      <c r="D93" s="19"/>
      <c r="E93" s="19"/>
      <c r="F93" s="19"/>
      <c r="G93" s="19"/>
      <c r="H93" s="19" t="s">
        <v>58</v>
      </c>
      <c r="I93" s="19"/>
      <c r="J93" s="8"/>
      <c r="K93" s="7"/>
      <c r="L93" s="19" t="s">
        <v>771</v>
      </c>
      <c r="M93" s="19"/>
      <c r="N93" s="19"/>
      <c r="O93" s="19"/>
      <c r="P93" s="19"/>
      <c r="Q93" s="19"/>
      <c r="R93" s="19"/>
      <c r="S93" s="19"/>
      <c r="T93" s="19"/>
      <c r="U93" s="19"/>
      <c r="V93" s="19"/>
      <c r="W93" s="19"/>
      <c r="X93" s="19"/>
      <c r="Y93" s="8"/>
    </row>
    <row r="94" spans="1:25" ht="51.75" thickBot="1" x14ac:dyDescent="0.3">
      <c r="A94" s="54" t="s">
        <v>60</v>
      </c>
      <c r="B94" s="20" t="s">
        <v>61</v>
      </c>
      <c r="C94" s="21" t="s">
        <v>62</v>
      </c>
      <c r="D94" s="21" t="s">
        <v>63</v>
      </c>
      <c r="E94" s="21" t="s">
        <v>64</v>
      </c>
      <c r="F94" s="21" t="s">
        <v>65</v>
      </c>
      <c r="G94" s="21" t="s">
        <v>66</v>
      </c>
      <c r="H94" s="21" t="s">
        <v>67</v>
      </c>
      <c r="I94" s="21" t="s">
        <v>68</v>
      </c>
      <c r="J94" s="22" t="s">
        <v>69</v>
      </c>
      <c r="K94" s="20" t="s">
        <v>70</v>
      </c>
      <c r="L94" s="21" t="s">
        <v>71</v>
      </c>
      <c r="M94" s="21" t="s">
        <v>72</v>
      </c>
      <c r="N94" s="21" t="s">
        <v>73</v>
      </c>
      <c r="O94" s="21" t="s">
        <v>74</v>
      </c>
      <c r="P94" s="21" t="s">
        <v>75</v>
      </c>
      <c r="Q94" s="21" t="s">
        <v>76</v>
      </c>
      <c r="R94" s="21" t="s">
        <v>77</v>
      </c>
      <c r="S94" s="21" t="s">
        <v>78</v>
      </c>
      <c r="T94" s="21" t="s">
        <v>79</v>
      </c>
      <c r="U94" s="21" t="s">
        <v>80</v>
      </c>
      <c r="V94" s="21" t="s">
        <v>81</v>
      </c>
      <c r="W94" s="21" t="s">
        <v>82</v>
      </c>
      <c r="X94" s="21" t="s">
        <v>83</v>
      </c>
      <c r="Y94" s="22" t="s">
        <v>84</v>
      </c>
    </row>
    <row r="95" spans="1:25" ht="51" x14ac:dyDescent="0.25">
      <c r="A95" s="55" t="s">
        <v>772</v>
      </c>
      <c r="B95" s="9">
        <v>1</v>
      </c>
      <c r="C95" s="23" t="s">
        <v>773</v>
      </c>
      <c r="D95" s="23" t="s">
        <v>774</v>
      </c>
      <c r="E95" s="23" t="s">
        <v>304</v>
      </c>
      <c r="F95" s="23" t="s">
        <v>90</v>
      </c>
      <c r="G95" s="23" t="s">
        <v>90</v>
      </c>
      <c r="H95" s="24" t="s">
        <v>91</v>
      </c>
      <c r="I95" s="25">
        <v>28</v>
      </c>
      <c r="J95" s="59"/>
      <c r="K95" s="9">
        <v>1</v>
      </c>
      <c r="L95" s="26"/>
      <c r="M95" s="27"/>
      <c r="N95" s="28">
        <f>IF(M95&gt;0,ROUND(L95/M95,4),0)</f>
        <v>0</v>
      </c>
      <c r="O95" s="29"/>
      <c r="P95" s="30"/>
      <c r="Q95" s="28">
        <f>ROUND(ROUND(N95,4)*(1-O95),4)</f>
        <v>0</v>
      </c>
      <c r="R95" s="28">
        <f>ROUND(ROUND(Q95,4)*(1+P95),4)</f>
        <v>0</v>
      </c>
      <c r="S95" s="28">
        <f>ROUND($I95*Q95,4)</f>
        <v>0</v>
      </c>
      <c r="T95" s="28">
        <f>ROUND($I95*R95,4)</f>
        <v>0</v>
      </c>
      <c r="U95" s="31"/>
      <c r="V95" s="31"/>
      <c r="W95" s="31"/>
      <c r="X95" s="31"/>
      <c r="Y95" s="32"/>
    </row>
    <row r="96" spans="1:25" ht="51" x14ac:dyDescent="0.25">
      <c r="A96" s="56" t="s">
        <v>775</v>
      </c>
      <c r="B96" s="11">
        <v>2</v>
      </c>
      <c r="C96" s="33" t="s">
        <v>776</v>
      </c>
      <c r="D96" s="33" t="s">
        <v>774</v>
      </c>
      <c r="E96" s="33" t="s">
        <v>304</v>
      </c>
      <c r="F96" s="33" t="s">
        <v>90</v>
      </c>
      <c r="G96" s="33" t="s">
        <v>90</v>
      </c>
      <c r="H96" s="34" t="s">
        <v>91</v>
      </c>
      <c r="I96" s="35">
        <v>11</v>
      </c>
      <c r="J96" s="60"/>
      <c r="K96" s="11">
        <v>1</v>
      </c>
      <c r="L96" s="36"/>
      <c r="M96" s="37"/>
      <c r="N96" s="38">
        <f>IF(M96&gt;0,ROUND(L96/M96,4),0)</f>
        <v>0</v>
      </c>
      <c r="O96" s="39"/>
      <c r="P96" s="40"/>
      <c r="Q96" s="38">
        <f>ROUND(ROUND(N96,4)*(1-O96),4)</f>
        <v>0</v>
      </c>
      <c r="R96" s="38">
        <f>ROUND(ROUND(Q96,4)*(1+P96),4)</f>
        <v>0</v>
      </c>
      <c r="S96" s="38">
        <f>ROUND($I96*Q96,4)</f>
        <v>0</v>
      </c>
      <c r="T96" s="38">
        <f>ROUND($I96*R96,4)</f>
        <v>0</v>
      </c>
      <c r="U96" s="41"/>
      <c r="V96" s="41"/>
      <c r="W96" s="41"/>
      <c r="X96" s="41"/>
      <c r="Y96" s="42"/>
    </row>
    <row r="97" spans="1:25" ht="51" x14ac:dyDescent="0.25">
      <c r="A97" s="56" t="s">
        <v>777</v>
      </c>
      <c r="B97" s="11">
        <v>3</v>
      </c>
      <c r="C97" s="33" t="s">
        <v>778</v>
      </c>
      <c r="D97" s="33" t="s">
        <v>774</v>
      </c>
      <c r="E97" s="33" t="s">
        <v>304</v>
      </c>
      <c r="F97" s="33" t="s">
        <v>90</v>
      </c>
      <c r="G97" s="33" t="s">
        <v>90</v>
      </c>
      <c r="H97" s="34" t="s">
        <v>91</v>
      </c>
      <c r="I97" s="35">
        <v>9</v>
      </c>
      <c r="J97" s="60"/>
      <c r="K97" s="11">
        <v>1</v>
      </c>
      <c r="L97" s="36"/>
      <c r="M97" s="37"/>
      <c r="N97" s="38">
        <f>IF(M97&gt;0,ROUND(L97/M97,4),0)</f>
        <v>0</v>
      </c>
      <c r="O97" s="39"/>
      <c r="P97" s="40"/>
      <c r="Q97" s="38">
        <f>ROUND(ROUND(N97,4)*(1-O97),4)</f>
        <v>0</v>
      </c>
      <c r="R97" s="38">
        <f>ROUND(ROUND(Q97,4)*(1+P97),4)</f>
        <v>0</v>
      </c>
      <c r="S97" s="38">
        <f>ROUND($I97*Q97,4)</f>
        <v>0</v>
      </c>
      <c r="T97" s="38">
        <f>ROUND($I97*R97,4)</f>
        <v>0</v>
      </c>
      <c r="U97" s="41"/>
      <c r="V97" s="41"/>
      <c r="W97" s="41"/>
      <c r="X97" s="41"/>
      <c r="Y97" s="42"/>
    </row>
    <row r="98" spans="1:25" ht="51.75" thickBot="1" x14ac:dyDescent="0.3">
      <c r="A98" s="57" t="s">
        <v>779</v>
      </c>
      <c r="B98" s="13">
        <v>4</v>
      </c>
      <c r="C98" s="43" t="s">
        <v>780</v>
      </c>
      <c r="D98" s="43" t="s">
        <v>781</v>
      </c>
      <c r="E98" s="43" t="s">
        <v>304</v>
      </c>
      <c r="F98" s="43" t="s">
        <v>90</v>
      </c>
      <c r="G98" s="43" t="s">
        <v>90</v>
      </c>
      <c r="H98" s="44" t="s">
        <v>91</v>
      </c>
      <c r="I98" s="45">
        <v>2</v>
      </c>
      <c r="J98" s="61"/>
      <c r="K98" s="13">
        <v>1</v>
      </c>
      <c r="L98" s="46"/>
      <c r="M98" s="47"/>
      <c r="N98" s="48">
        <f>IF(M98&gt;0,ROUND(L98/M98,4),0)</f>
        <v>0</v>
      </c>
      <c r="O98" s="49"/>
      <c r="P98" s="50"/>
      <c r="Q98" s="48">
        <f>ROUND(ROUND(N98,4)*(1-O98),4)</f>
        <v>0</v>
      </c>
      <c r="R98" s="48">
        <f>ROUND(ROUND(Q98,4)*(1+P98),4)</f>
        <v>0</v>
      </c>
      <c r="S98" s="48">
        <f>ROUND($I98*Q98,4)</f>
        <v>0</v>
      </c>
      <c r="T98" s="48">
        <f>ROUND($I98*R98,4)</f>
        <v>0</v>
      </c>
      <c r="U98" s="51"/>
      <c r="V98" s="51"/>
      <c r="W98" s="51"/>
      <c r="X98" s="51"/>
      <c r="Y98" s="52"/>
    </row>
    <row r="99" spans="1:25" ht="13.5" thickBot="1" x14ac:dyDescent="0.3">
      <c r="R99" s="62" t="s">
        <v>100</v>
      </c>
      <c r="S99" s="63">
        <f>SUM(S95:S98)</f>
        <v>0</v>
      </c>
      <c r="T99" s="64">
        <f>SUM(T95:T98)</f>
        <v>0</v>
      </c>
    </row>
    <row r="101" spans="1:25" ht="13.5" thickBot="1" x14ac:dyDescent="0.3"/>
    <row r="102" spans="1:25" ht="13.5" thickBot="1" x14ac:dyDescent="0.3">
      <c r="A102" s="53" t="s">
        <v>55</v>
      </c>
      <c r="B102" s="58" t="s">
        <v>261</v>
      </c>
      <c r="C102" s="19" t="s">
        <v>782</v>
      </c>
      <c r="D102" s="19"/>
      <c r="E102" s="19"/>
      <c r="F102" s="19"/>
      <c r="G102" s="19"/>
      <c r="H102" s="19" t="s">
        <v>58</v>
      </c>
      <c r="I102" s="19"/>
      <c r="J102" s="8"/>
      <c r="K102" s="7"/>
      <c r="L102" s="19" t="s">
        <v>783</v>
      </c>
      <c r="M102" s="19"/>
      <c r="N102" s="19"/>
      <c r="O102" s="19"/>
      <c r="P102" s="19"/>
      <c r="Q102" s="19"/>
      <c r="R102" s="19"/>
      <c r="S102" s="19"/>
      <c r="T102" s="19"/>
      <c r="U102" s="19"/>
      <c r="V102" s="19"/>
      <c r="W102" s="19"/>
      <c r="X102" s="19"/>
      <c r="Y102" s="8"/>
    </row>
    <row r="103" spans="1:25" ht="51.75" thickBot="1" x14ac:dyDescent="0.3">
      <c r="A103" s="54" t="s">
        <v>60</v>
      </c>
      <c r="B103" s="20" t="s">
        <v>61</v>
      </c>
      <c r="C103" s="21" t="s">
        <v>62</v>
      </c>
      <c r="D103" s="21" t="s">
        <v>63</v>
      </c>
      <c r="E103" s="21" t="s">
        <v>64</v>
      </c>
      <c r="F103" s="21" t="s">
        <v>65</v>
      </c>
      <c r="G103" s="21" t="s">
        <v>66</v>
      </c>
      <c r="H103" s="21" t="s">
        <v>67</v>
      </c>
      <c r="I103" s="21" t="s">
        <v>68</v>
      </c>
      <c r="J103" s="22" t="s">
        <v>69</v>
      </c>
      <c r="K103" s="20" t="s">
        <v>70</v>
      </c>
      <c r="L103" s="21" t="s">
        <v>71</v>
      </c>
      <c r="M103" s="21" t="s">
        <v>72</v>
      </c>
      <c r="N103" s="21" t="s">
        <v>73</v>
      </c>
      <c r="O103" s="21" t="s">
        <v>74</v>
      </c>
      <c r="P103" s="21" t="s">
        <v>75</v>
      </c>
      <c r="Q103" s="21" t="s">
        <v>76</v>
      </c>
      <c r="R103" s="21" t="s">
        <v>77</v>
      </c>
      <c r="S103" s="21" t="s">
        <v>78</v>
      </c>
      <c r="T103" s="21" t="s">
        <v>79</v>
      </c>
      <c r="U103" s="21" t="s">
        <v>80</v>
      </c>
      <c r="V103" s="21" t="s">
        <v>81</v>
      </c>
      <c r="W103" s="21" t="s">
        <v>82</v>
      </c>
      <c r="X103" s="21" t="s">
        <v>83</v>
      </c>
      <c r="Y103" s="22" t="s">
        <v>84</v>
      </c>
    </row>
    <row r="104" spans="1:25" ht="51" x14ac:dyDescent="0.25">
      <c r="A104" s="55" t="s">
        <v>784</v>
      </c>
      <c r="B104" s="9">
        <v>1</v>
      </c>
      <c r="C104" s="23" t="s">
        <v>785</v>
      </c>
      <c r="D104" s="23" t="s">
        <v>786</v>
      </c>
      <c r="E104" s="23" t="s">
        <v>787</v>
      </c>
      <c r="F104" s="23" t="s">
        <v>90</v>
      </c>
      <c r="G104" s="23" t="s">
        <v>90</v>
      </c>
      <c r="H104" s="24" t="s">
        <v>91</v>
      </c>
      <c r="I104" s="25">
        <v>140</v>
      </c>
      <c r="J104" s="59"/>
      <c r="K104" s="9">
        <v>1</v>
      </c>
      <c r="L104" s="26"/>
      <c r="M104" s="27"/>
      <c r="N104" s="28">
        <f>IF(M104&gt;0,ROUND(L104/M104,4),0)</f>
        <v>0</v>
      </c>
      <c r="O104" s="29"/>
      <c r="P104" s="30"/>
      <c r="Q104" s="28">
        <f>ROUND(ROUND(N104,4)*(1-O104),4)</f>
        <v>0</v>
      </c>
      <c r="R104" s="28">
        <f>ROUND(ROUND(Q104,4)*(1+P104),4)</f>
        <v>0</v>
      </c>
      <c r="S104" s="28">
        <f>ROUND($I104*Q104,4)</f>
        <v>0</v>
      </c>
      <c r="T104" s="28">
        <f>ROUND($I104*R104,4)</f>
        <v>0</v>
      </c>
      <c r="U104" s="31"/>
      <c r="V104" s="31"/>
      <c r="W104" s="31"/>
      <c r="X104" s="31"/>
      <c r="Y104" s="32"/>
    </row>
    <row r="105" spans="1:25" ht="51" x14ac:dyDescent="0.25">
      <c r="A105" s="56" t="s">
        <v>788</v>
      </c>
      <c r="B105" s="11">
        <v>2</v>
      </c>
      <c r="C105" s="33" t="s">
        <v>789</v>
      </c>
      <c r="D105" s="33" t="s">
        <v>786</v>
      </c>
      <c r="E105" s="33" t="s">
        <v>787</v>
      </c>
      <c r="F105" s="33" t="s">
        <v>90</v>
      </c>
      <c r="G105" s="33" t="s">
        <v>90</v>
      </c>
      <c r="H105" s="34" t="s">
        <v>91</v>
      </c>
      <c r="I105" s="35">
        <v>13</v>
      </c>
      <c r="J105" s="60"/>
      <c r="K105" s="11">
        <v>1</v>
      </c>
      <c r="L105" s="36"/>
      <c r="M105" s="37"/>
      <c r="N105" s="38">
        <f>IF(M105&gt;0,ROUND(L105/M105,4),0)</f>
        <v>0</v>
      </c>
      <c r="O105" s="39"/>
      <c r="P105" s="40"/>
      <c r="Q105" s="38">
        <f>ROUND(ROUND(N105,4)*(1-O105),4)</f>
        <v>0</v>
      </c>
      <c r="R105" s="38">
        <f>ROUND(ROUND(Q105,4)*(1+P105),4)</f>
        <v>0</v>
      </c>
      <c r="S105" s="38">
        <f>ROUND($I105*Q105,4)</f>
        <v>0</v>
      </c>
      <c r="T105" s="38">
        <f>ROUND($I105*R105,4)</f>
        <v>0</v>
      </c>
      <c r="U105" s="41"/>
      <c r="V105" s="41"/>
      <c r="W105" s="41"/>
      <c r="X105" s="41"/>
      <c r="Y105" s="42"/>
    </row>
    <row r="106" spans="1:25" ht="51.75" thickBot="1" x14ac:dyDescent="0.3">
      <c r="A106" s="57" t="s">
        <v>790</v>
      </c>
      <c r="B106" s="13">
        <v>3</v>
      </c>
      <c r="C106" s="43" t="s">
        <v>791</v>
      </c>
      <c r="D106" s="43" t="s">
        <v>786</v>
      </c>
      <c r="E106" s="43" t="s">
        <v>787</v>
      </c>
      <c r="F106" s="43" t="s">
        <v>90</v>
      </c>
      <c r="G106" s="43" t="s">
        <v>90</v>
      </c>
      <c r="H106" s="44" t="s">
        <v>91</v>
      </c>
      <c r="I106" s="45">
        <v>50</v>
      </c>
      <c r="J106" s="61"/>
      <c r="K106" s="13">
        <v>1</v>
      </c>
      <c r="L106" s="46"/>
      <c r="M106" s="47"/>
      <c r="N106" s="48">
        <f>IF(M106&gt;0,ROUND(L106/M106,4),0)</f>
        <v>0</v>
      </c>
      <c r="O106" s="49"/>
      <c r="P106" s="50"/>
      <c r="Q106" s="48">
        <f>ROUND(ROUND(N106,4)*(1-O106),4)</f>
        <v>0</v>
      </c>
      <c r="R106" s="48">
        <f>ROUND(ROUND(Q106,4)*(1+P106),4)</f>
        <v>0</v>
      </c>
      <c r="S106" s="48">
        <f>ROUND($I106*Q106,4)</f>
        <v>0</v>
      </c>
      <c r="T106" s="48">
        <f>ROUND($I106*R106,4)</f>
        <v>0</v>
      </c>
      <c r="U106" s="51"/>
      <c r="V106" s="51"/>
      <c r="W106" s="51"/>
      <c r="X106" s="51"/>
      <c r="Y106" s="52"/>
    </row>
    <row r="107" spans="1:25" ht="13.5" thickBot="1" x14ac:dyDescent="0.3">
      <c r="R107" s="62" t="s">
        <v>100</v>
      </c>
      <c r="S107" s="63">
        <f>SUM(S104:S106)</f>
        <v>0</v>
      </c>
      <c r="T107" s="64">
        <f>SUM(T104:T106)</f>
        <v>0</v>
      </c>
    </row>
    <row r="109" spans="1:25" ht="13.5" thickBot="1" x14ac:dyDescent="0.3"/>
    <row r="110" spans="1:25" ht="13.5" thickBot="1" x14ac:dyDescent="0.3">
      <c r="A110" s="53" t="s">
        <v>55</v>
      </c>
      <c r="B110" s="58" t="s">
        <v>270</v>
      </c>
      <c r="C110" s="19" t="s">
        <v>792</v>
      </c>
      <c r="D110" s="19"/>
      <c r="E110" s="19"/>
      <c r="F110" s="19"/>
      <c r="G110" s="19"/>
      <c r="H110" s="19" t="s">
        <v>58</v>
      </c>
      <c r="I110" s="19"/>
      <c r="J110" s="8"/>
      <c r="K110" s="7"/>
      <c r="L110" s="19" t="s">
        <v>793</v>
      </c>
      <c r="M110" s="19"/>
      <c r="N110" s="19"/>
      <c r="O110" s="19"/>
      <c r="P110" s="19"/>
      <c r="Q110" s="19"/>
      <c r="R110" s="19"/>
      <c r="S110" s="19"/>
      <c r="T110" s="19"/>
      <c r="U110" s="19"/>
      <c r="V110" s="19"/>
      <c r="W110" s="19"/>
      <c r="X110" s="19"/>
      <c r="Y110" s="8"/>
    </row>
    <row r="111" spans="1:25" ht="51.75" thickBot="1" x14ac:dyDescent="0.3">
      <c r="A111" s="54" t="s">
        <v>60</v>
      </c>
      <c r="B111" s="20" t="s">
        <v>61</v>
      </c>
      <c r="C111" s="21" t="s">
        <v>62</v>
      </c>
      <c r="D111" s="21" t="s">
        <v>63</v>
      </c>
      <c r="E111" s="21" t="s">
        <v>64</v>
      </c>
      <c r="F111" s="21" t="s">
        <v>65</v>
      </c>
      <c r="G111" s="21" t="s">
        <v>66</v>
      </c>
      <c r="H111" s="21" t="s">
        <v>67</v>
      </c>
      <c r="I111" s="21" t="s">
        <v>68</v>
      </c>
      <c r="J111" s="22" t="s">
        <v>69</v>
      </c>
      <c r="K111" s="20" t="s">
        <v>70</v>
      </c>
      <c r="L111" s="21" t="s">
        <v>71</v>
      </c>
      <c r="M111" s="21" t="s">
        <v>72</v>
      </c>
      <c r="N111" s="21" t="s">
        <v>73</v>
      </c>
      <c r="O111" s="21" t="s">
        <v>74</v>
      </c>
      <c r="P111" s="21" t="s">
        <v>75</v>
      </c>
      <c r="Q111" s="21" t="s">
        <v>76</v>
      </c>
      <c r="R111" s="21" t="s">
        <v>77</v>
      </c>
      <c r="S111" s="21" t="s">
        <v>78</v>
      </c>
      <c r="T111" s="21" t="s">
        <v>79</v>
      </c>
      <c r="U111" s="21" t="s">
        <v>80</v>
      </c>
      <c r="V111" s="21" t="s">
        <v>81</v>
      </c>
      <c r="W111" s="21" t="s">
        <v>82</v>
      </c>
      <c r="X111" s="21" t="s">
        <v>83</v>
      </c>
      <c r="Y111" s="22" t="s">
        <v>84</v>
      </c>
    </row>
    <row r="112" spans="1:25" x14ac:dyDescent="0.25">
      <c r="A112" s="55" t="s">
        <v>794</v>
      </c>
      <c r="B112" s="9">
        <v>1</v>
      </c>
      <c r="C112" s="23" t="s">
        <v>795</v>
      </c>
      <c r="D112" s="23" t="s">
        <v>796</v>
      </c>
      <c r="E112" s="23" t="s">
        <v>90</v>
      </c>
      <c r="F112" s="23" t="s">
        <v>90</v>
      </c>
      <c r="G112" s="23" t="s">
        <v>90</v>
      </c>
      <c r="H112" s="24" t="s">
        <v>797</v>
      </c>
      <c r="I112" s="25">
        <v>100</v>
      </c>
      <c r="J112" s="59"/>
      <c r="K112" s="9">
        <v>1</v>
      </c>
      <c r="L112" s="26"/>
      <c r="M112" s="27"/>
      <c r="N112" s="28">
        <f>IF(M112&gt;0,ROUND(L112/M112,4),0)</f>
        <v>0</v>
      </c>
      <c r="O112" s="29"/>
      <c r="P112" s="30"/>
      <c r="Q112" s="28">
        <f>ROUND(ROUND(N112,4)*(1-O112),4)</f>
        <v>0</v>
      </c>
      <c r="R112" s="28">
        <f>ROUND(ROUND(Q112,4)*(1+P112),4)</f>
        <v>0</v>
      </c>
      <c r="S112" s="28">
        <f>ROUND($I112*Q112,4)</f>
        <v>0</v>
      </c>
      <c r="T112" s="28">
        <f>ROUND($I112*R112,4)</f>
        <v>0</v>
      </c>
      <c r="U112" s="31"/>
      <c r="V112" s="31"/>
      <c r="W112" s="31"/>
      <c r="X112" s="31"/>
      <c r="Y112" s="32"/>
    </row>
    <row r="113" spans="1:25" x14ac:dyDescent="0.25">
      <c r="A113" s="56" t="s">
        <v>798</v>
      </c>
      <c r="B113" s="11">
        <v>2</v>
      </c>
      <c r="C113" s="33" t="s">
        <v>799</v>
      </c>
      <c r="D113" s="33" t="s">
        <v>796</v>
      </c>
      <c r="E113" s="33" t="s">
        <v>90</v>
      </c>
      <c r="F113" s="33" t="s">
        <v>90</v>
      </c>
      <c r="G113" s="33" t="s">
        <v>90</v>
      </c>
      <c r="H113" s="34" t="s">
        <v>797</v>
      </c>
      <c r="I113" s="35">
        <v>300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x14ac:dyDescent="0.25">
      <c r="A114" s="56" t="s">
        <v>800</v>
      </c>
      <c r="B114" s="11">
        <v>3</v>
      </c>
      <c r="C114" s="33" t="s">
        <v>801</v>
      </c>
      <c r="D114" s="33" t="s">
        <v>796</v>
      </c>
      <c r="E114" s="33" t="s">
        <v>90</v>
      </c>
      <c r="F114" s="33" t="s">
        <v>90</v>
      </c>
      <c r="G114" s="33" t="s">
        <v>90</v>
      </c>
      <c r="H114" s="34" t="s">
        <v>797</v>
      </c>
      <c r="I114" s="35">
        <v>250</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x14ac:dyDescent="0.25">
      <c r="A115" s="56" t="s">
        <v>802</v>
      </c>
      <c r="B115" s="11">
        <v>4</v>
      </c>
      <c r="C115" s="33" t="s">
        <v>803</v>
      </c>
      <c r="D115" s="33" t="s">
        <v>796</v>
      </c>
      <c r="E115" s="33" t="s">
        <v>90</v>
      </c>
      <c r="F115" s="33" t="s">
        <v>90</v>
      </c>
      <c r="G115" s="33" t="s">
        <v>90</v>
      </c>
      <c r="H115" s="34" t="s">
        <v>797</v>
      </c>
      <c r="I115" s="35">
        <v>375</v>
      </c>
      <c r="J115" s="60"/>
      <c r="K115" s="11">
        <v>1</v>
      </c>
      <c r="L115" s="36"/>
      <c r="M115" s="37"/>
      <c r="N115" s="38">
        <f>IF(M115&gt;0,ROUND(L115/M115,4),0)</f>
        <v>0</v>
      </c>
      <c r="O115" s="39"/>
      <c r="P115" s="40"/>
      <c r="Q115" s="38">
        <f>ROUND(ROUND(N115,4)*(1-O115),4)</f>
        <v>0</v>
      </c>
      <c r="R115" s="38">
        <f>ROUND(ROUND(Q115,4)*(1+P115),4)</f>
        <v>0</v>
      </c>
      <c r="S115" s="38">
        <f>ROUND($I115*Q115,4)</f>
        <v>0</v>
      </c>
      <c r="T115" s="38">
        <f>ROUND($I115*R115,4)</f>
        <v>0</v>
      </c>
      <c r="U115" s="41"/>
      <c r="V115" s="41"/>
      <c r="W115" s="41"/>
      <c r="X115" s="41"/>
      <c r="Y115" s="42"/>
    </row>
    <row r="116" spans="1:25" x14ac:dyDescent="0.25">
      <c r="A116" s="56" t="s">
        <v>804</v>
      </c>
      <c r="B116" s="11">
        <v>5</v>
      </c>
      <c r="C116" s="33" t="s">
        <v>805</v>
      </c>
      <c r="D116" s="33" t="s">
        <v>796</v>
      </c>
      <c r="E116" s="33" t="s">
        <v>90</v>
      </c>
      <c r="F116" s="33" t="s">
        <v>90</v>
      </c>
      <c r="G116" s="33" t="s">
        <v>90</v>
      </c>
      <c r="H116" s="34" t="s">
        <v>797</v>
      </c>
      <c r="I116" s="35">
        <v>125</v>
      </c>
      <c r="J116" s="60"/>
      <c r="K116" s="11">
        <v>1</v>
      </c>
      <c r="L116" s="36"/>
      <c r="M116" s="37"/>
      <c r="N116" s="38">
        <f>IF(M116&gt;0,ROUND(L116/M116,4),0)</f>
        <v>0</v>
      </c>
      <c r="O116" s="39"/>
      <c r="P116" s="40"/>
      <c r="Q116" s="38">
        <f>ROUND(ROUND(N116,4)*(1-O116),4)</f>
        <v>0</v>
      </c>
      <c r="R116" s="38">
        <f>ROUND(ROUND(Q116,4)*(1+P116),4)</f>
        <v>0</v>
      </c>
      <c r="S116" s="38">
        <f>ROUND($I116*Q116,4)</f>
        <v>0</v>
      </c>
      <c r="T116" s="38">
        <f>ROUND($I116*R116,4)</f>
        <v>0</v>
      </c>
      <c r="U116" s="41"/>
      <c r="V116" s="41"/>
      <c r="W116" s="41"/>
      <c r="X116" s="41"/>
      <c r="Y116" s="42"/>
    </row>
    <row r="117" spans="1:25" ht="13.5" thickBot="1" x14ac:dyDescent="0.3">
      <c r="A117" s="57" t="s">
        <v>806</v>
      </c>
      <c r="B117" s="13">
        <v>6</v>
      </c>
      <c r="C117" s="43" t="s">
        <v>807</v>
      </c>
      <c r="D117" s="43" t="s">
        <v>796</v>
      </c>
      <c r="E117" s="43" t="s">
        <v>90</v>
      </c>
      <c r="F117" s="43" t="s">
        <v>90</v>
      </c>
      <c r="G117" s="43" t="s">
        <v>90</v>
      </c>
      <c r="H117" s="44" t="s">
        <v>797</v>
      </c>
      <c r="I117" s="45">
        <v>75</v>
      </c>
      <c r="J117" s="61"/>
      <c r="K117" s="13">
        <v>1</v>
      </c>
      <c r="L117" s="46"/>
      <c r="M117" s="47"/>
      <c r="N117" s="48">
        <f>IF(M117&gt;0,ROUND(L117/M117,4),0)</f>
        <v>0</v>
      </c>
      <c r="O117" s="49"/>
      <c r="P117" s="50"/>
      <c r="Q117" s="48">
        <f>ROUND(ROUND(N117,4)*(1-O117),4)</f>
        <v>0</v>
      </c>
      <c r="R117" s="48">
        <f>ROUND(ROUND(Q117,4)*(1+P117),4)</f>
        <v>0</v>
      </c>
      <c r="S117" s="48">
        <f>ROUND($I117*Q117,4)</f>
        <v>0</v>
      </c>
      <c r="T117" s="48">
        <f>ROUND($I117*R117,4)</f>
        <v>0</v>
      </c>
      <c r="U117" s="51"/>
      <c r="V117" s="51"/>
      <c r="W117" s="51"/>
      <c r="X117" s="51"/>
      <c r="Y117" s="52"/>
    </row>
    <row r="118" spans="1:25" ht="13.5" thickBot="1" x14ac:dyDescent="0.3">
      <c r="R118" s="62" t="s">
        <v>100</v>
      </c>
      <c r="S118" s="63">
        <f>SUM(S112:S117)</f>
        <v>0</v>
      </c>
      <c r="T118" s="64">
        <f>SUM(T112:T117)</f>
        <v>0</v>
      </c>
    </row>
    <row r="120" spans="1:25" ht="13.5" thickBot="1" x14ac:dyDescent="0.3"/>
    <row r="121" spans="1:25" ht="13.5" thickBot="1" x14ac:dyDescent="0.3">
      <c r="A121" s="53" t="s">
        <v>55</v>
      </c>
      <c r="B121" s="58" t="s">
        <v>283</v>
      </c>
      <c r="C121" s="19" t="s">
        <v>808</v>
      </c>
      <c r="D121" s="19"/>
      <c r="E121" s="19"/>
      <c r="F121" s="19"/>
      <c r="G121" s="19"/>
      <c r="H121" s="19" t="s">
        <v>58</v>
      </c>
      <c r="I121" s="19"/>
      <c r="J121" s="8"/>
      <c r="K121" s="7"/>
      <c r="L121" s="19" t="s">
        <v>809</v>
      </c>
      <c r="M121" s="19"/>
      <c r="N121" s="19"/>
      <c r="O121" s="19"/>
      <c r="P121" s="19"/>
      <c r="Q121" s="19"/>
      <c r="R121" s="19"/>
      <c r="S121" s="19"/>
      <c r="T121" s="19"/>
      <c r="U121" s="19"/>
      <c r="V121" s="19"/>
      <c r="W121" s="19"/>
      <c r="X121" s="19"/>
      <c r="Y121" s="8"/>
    </row>
    <row r="122" spans="1:25" ht="51.75" thickBot="1" x14ac:dyDescent="0.3">
      <c r="A122" s="54" t="s">
        <v>60</v>
      </c>
      <c r="B122" s="20" t="s">
        <v>61</v>
      </c>
      <c r="C122" s="21" t="s">
        <v>62</v>
      </c>
      <c r="D122" s="21" t="s">
        <v>63</v>
      </c>
      <c r="E122" s="21" t="s">
        <v>64</v>
      </c>
      <c r="F122" s="21" t="s">
        <v>65</v>
      </c>
      <c r="G122" s="21" t="s">
        <v>66</v>
      </c>
      <c r="H122" s="21" t="s">
        <v>67</v>
      </c>
      <c r="I122" s="21" t="s">
        <v>68</v>
      </c>
      <c r="J122" s="22" t="s">
        <v>69</v>
      </c>
      <c r="K122" s="20" t="s">
        <v>70</v>
      </c>
      <c r="L122" s="21" t="s">
        <v>71</v>
      </c>
      <c r="M122" s="21" t="s">
        <v>72</v>
      </c>
      <c r="N122" s="21" t="s">
        <v>73</v>
      </c>
      <c r="O122" s="21" t="s">
        <v>74</v>
      </c>
      <c r="P122" s="21" t="s">
        <v>75</v>
      </c>
      <c r="Q122" s="21" t="s">
        <v>76</v>
      </c>
      <c r="R122" s="21" t="s">
        <v>77</v>
      </c>
      <c r="S122" s="21" t="s">
        <v>78</v>
      </c>
      <c r="T122" s="21" t="s">
        <v>79</v>
      </c>
      <c r="U122" s="21" t="s">
        <v>80</v>
      </c>
      <c r="V122" s="21" t="s">
        <v>81</v>
      </c>
      <c r="W122" s="21" t="s">
        <v>82</v>
      </c>
      <c r="X122" s="21" t="s">
        <v>83</v>
      </c>
      <c r="Y122" s="22" t="s">
        <v>84</v>
      </c>
    </row>
    <row r="123" spans="1:25" x14ac:dyDescent="0.25">
      <c r="A123" s="55" t="s">
        <v>810</v>
      </c>
      <c r="B123" s="9">
        <v>1</v>
      </c>
      <c r="C123" s="23" t="s">
        <v>811</v>
      </c>
      <c r="D123" s="23" t="s">
        <v>812</v>
      </c>
      <c r="E123" s="23" t="s">
        <v>787</v>
      </c>
      <c r="F123" s="23" t="s">
        <v>90</v>
      </c>
      <c r="G123" s="23" t="s">
        <v>90</v>
      </c>
      <c r="H123" s="24" t="s">
        <v>91</v>
      </c>
      <c r="I123" s="25">
        <v>120</v>
      </c>
      <c r="J123" s="59"/>
      <c r="K123" s="9">
        <v>1</v>
      </c>
      <c r="L123" s="26"/>
      <c r="M123" s="27"/>
      <c r="N123" s="28">
        <f>IF(M123&gt;0,ROUND(L123/M123,4),0)</f>
        <v>0</v>
      </c>
      <c r="O123" s="29"/>
      <c r="P123" s="30"/>
      <c r="Q123" s="28">
        <f>ROUND(ROUND(N123,4)*(1-O123),4)</f>
        <v>0</v>
      </c>
      <c r="R123" s="28">
        <f>ROUND(ROUND(Q123,4)*(1+P123),4)</f>
        <v>0</v>
      </c>
      <c r="S123" s="28">
        <f>ROUND($I123*Q123,4)</f>
        <v>0</v>
      </c>
      <c r="T123" s="28">
        <f>ROUND($I123*R123,4)</f>
        <v>0</v>
      </c>
      <c r="U123" s="31"/>
      <c r="V123" s="31"/>
      <c r="W123" s="31"/>
      <c r="X123" s="31"/>
      <c r="Y123" s="32"/>
    </row>
    <row r="124" spans="1:25" x14ac:dyDescent="0.25">
      <c r="A124" s="56" t="s">
        <v>813</v>
      </c>
      <c r="B124" s="11">
        <v>2</v>
      </c>
      <c r="C124" s="33" t="s">
        <v>814</v>
      </c>
      <c r="D124" s="33" t="s">
        <v>812</v>
      </c>
      <c r="E124" s="33" t="s">
        <v>787</v>
      </c>
      <c r="F124" s="33" t="s">
        <v>90</v>
      </c>
      <c r="G124" s="33" t="s">
        <v>90</v>
      </c>
      <c r="H124" s="34" t="s">
        <v>91</v>
      </c>
      <c r="I124" s="35">
        <v>350</v>
      </c>
      <c r="J124" s="60"/>
      <c r="K124" s="11">
        <v>1</v>
      </c>
      <c r="L124" s="36"/>
      <c r="M124" s="37"/>
      <c r="N124" s="38">
        <f>IF(M124&gt;0,ROUND(L124/M124,4),0)</f>
        <v>0</v>
      </c>
      <c r="O124" s="39"/>
      <c r="P124" s="40"/>
      <c r="Q124" s="38">
        <f>ROUND(ROUND(N124,4)*(1-O124),4)</f>
        <v>0</v>
      </c>
      <c r="R124" s="38">
        <f>ROUND(ROUND(Q124,4)*(1+P124),4)</f>
        <v>0</v>
      </c>
      <c r="S124" s="38">
        <f>ROUND($I124*Q124,4)</f>
        <v>0</v>
      </c>
      <c r="T124" s="38">
        <f>ROUND($I124*R124,4)</f>
        <v>0</v>
      </c>
      <c r="U124" s="41"/>
      <c r="V124" s="41"/>
      <c r="W124" s="41"/>
      <c r="X124" s="41"/>
      <c r="Y124" s="42"/>
    </row>
    <row r="125" spans="1:25" ht="13.5" thickBot="1" x14ac:dyDescent="0.3">
      <c r="A125" s="57" t="s">
        <v>815</v>
      </c>
      <c r="B125" s="13">
        <v>3</v>
      </c>
      <c r="C125" s="43" t="s">
        <v>816</v>
      </c>
      <c r="D125" s="43" t="s">
        <v>812</v>
      </c>
      <c r="E125" s="43" t="s">
        <v>787</v>
      </c>
      <c r="F125" s="43" t="s">
        <v>90</v>
      </c>
      <c r="G125" s="43" t="s">
        <v>90</v>
      </c>
      <c r="H125" s="44" t="s">
        <v>91</v>
      </c>
      <c r="I125" s="45">
        <v>640</v>
      </c>
      <c r="J125" s="61"/>
      <c r="K125" s="13">
        <v>1</v>
      </c>
      <c r="L125" s="46"/>
      <c r="M125" s="47"/>
      <c r="N125" s="48">
        <f>IF(M125&gt;0,ROUND(L125/M125,4),0)</f>
        <v>0</v>
      </c>
      <c r="O125" s="49"/>
      <c r="P125" s="50"/>
      <c r="Q125" s="48">
        <f>ROUND(ROUND(N125,4)*(1-O125),4)</f>
        <v>0</v>
      </c>
      <c r="R125" s="48">
        <f>ROUND(ROUND(Q125,4)*(1+P125),4)</f>
        <v>0</v>
      </c>
      <c r="S125" s="48">
        <f>ROUND($I125*Q125,4)</f>
        <v>0</v>
      </c>
      <c r="T125" s="48">
        <f>ROUND($I125*R125,4)</f>
        <v>0</v>
      </c>
      <c r="U125" s="51"/>
      <c r="V125" s="51"/>
      <c r="W125" s="51"/>
      <c r="X125" s="51"/>
      <c r="Y125" s="52"/>
    </row>
    <row r="126" spans="1:25" ht="13.5" thickBot="1" x14ac:dyDescent="0.3">
      <c r="R126" s="62" t="s">
        <v>100</v>
      </c>
      <c r="S126" s="63">
        <f>SUM(S123:S125)</f>
        <v>0</v>
      </c>
      <c r="T126" s="64">
        <f>SUM(T123:T125)</f>
        <v>0</v>
      </c>
    </row>
    <row r="128" spans="1:25" ht="13.5" thickBot="1" x14ac:dyDescent="0.3"/>
    <row r="129" spans="1:25" ht="13.5" thickBot="1" x14ac:dyDescent="0.3">
      <c r="A129" s="53" t="s">
        <v>55</v>
      </c>
      <c r="B129" s="58" t="s">
        <v>298</v>
      </c>
      <c r="C129" s="19" t="s">
        <v>817</v>
      </c>
      <c r="D129" s="19"/>
      <c r="E129" s="19"/>
      <c r="F129" s="19"/>
      <c r="G129" s="19"/>
      <c r="H129" s="19" t="s">
        <v>58</v>
      </c>
      <c r="I129" s="19"/>
      <c r="J129" s="8"/>
      <c r="K129" s="7"/>
      <c r="L129" s="19" t="s">
        <v>818</v>
      </c>
      <c r="M129" s="19"/>
      <c r="N129" s="19"/>
      <c r="O129" s="19"/>
      <c r="P129" s="19"/>
      <c r="Q129" s="19"/>
      <c r="R129" s="19"/>
      <c r="S129" s="19"/>
      <c r="T129" s="19"/>
      <c r="U129" s="19"/>
      <c r="V129" s="19"/>
      <c r="W129" s="19"/>
      <c r="X129" s="19"/>
      <c r="Y129" s="8"/>
    </row>
    <row r="130" spans="1:25" ht="51.75" thickBot="1" x14ac:dyDescent="0.3">
      <c r="A130" s="54" t="s">
        <v>60</v>
      </c>
      <c r="B130" s="20" t="s">
        <v>61</v>
      </c>
      <c r="C130" s="21" t="s">
        <v>62</v>
      </c>
      <c r="D130" s="21" t="s">
        <v>63</v>
      </c>
      <c r="E130" s="21" t="s">
        <v>64</v>
      </c>
      <c r="F130" s="21" t="s">
        <v>65</v>
      </c>
      <c r="G130" s="21" t="s">
        <v>66</v>
      </c>
      <c r="H130" s="21" t="s">
        <v>67</v>
      </c>
      <c r="I130" s="21" t="s">
        <v>68</v>
      </c>
      <c r="J130" s="22" t="s">
        <v>69</v>
      </c>
      <c r="K130" s="20" t="s">
        <v>70</v>
      </c>
      <c r="L130" s="21" t="s">
        <v>71</v>
      </c>
      <c r="M130" s="21" t="s">
        <v>72</v>
      </c>
      <c r="N130" s="21" t="s">
        <v>73</v>
      </c>
      <c r="O130" s="21" t="s">
        <v>74</v>
      </c>
      <c r="P130" s="21" t="s">
        <v>75</v>
      </c>
      <c r="Q130" s="21" t="s">
        <v>76</v>
      </c>
      <c r="R130" s="21" t="s">
        <v>77</v>
      </c>
      <c r="S130" s="21" t="s">
        <v>78</v>
      </c>
      <c r="T130" s="21" t="s">
        <v>79</v>
      </c>
      <c r="U130" s="21" t="s">
        <v>80</v>
      </c>
      <c r="V130" s="21" t="s">
        <v>81</v>
      </c>
      <c r="W130" s="21" t="s">
        <v>82</v>
      </c>
      <c r="X130" s="21" t="s">
        <v>83</v>
      </c>
      <c r="Y130" s="22" t="s">
        <v>84</v>
      </c>
    </row>
    <row r="131" spans="1:25" ht="63.75" x14ac:dyDescent="0.25">
      <c r="A131" s="55" t="s">
        <v>819</v>
      </c>
      <c r="B131" s="9">
        <v>1</v>
      </c>
      <c r="C131" s="23" t="s">
        <v>820</v>
      </c>
      <c r="D131" s="23" t="s">
        <v>821</v>
      </c>
      <c r="E131" s="23" t="s">
        <v>304</v>
      </c>
      <c r="F131" s="23" t="s">
        <v>90</v>
      </c>
      <c r="G131" s="23" t="s">
        <v>90</v>
      </c>
      <c r="H131" s="24" t="s">
        <v>91</v>
      </c>
      <c r="I131" s="25">
        <v>1608</v>
      </c>
      <c r="J131" s="59"/>
      <c r="K131" s="9">
        <v>1</v>
      </c>
      <c r="L131" s="26"/>
      <c r="M131" s="27"/>
      <c r="N131" s="28">
        <f>IF(M131&gt;0,ROUND(L131/M131,4),0)</f>
        <v>0</v>
      </c>
      <c r="O131" s="29"/>
      <c r="P131" s="30"/>
      <c r="Q131" s="28">
        <f>ROUND(ROUND(N131,4)*(1-O131),4)</f>
        <v>0</v>
      </c>
      <c r="R131" s="28">
        <f>ROUND(ROUND(Q131,4)*(1+P131),4)</f>
        <v>0</v>
      </c>
      <c r="S131" s="28">
        <f>ROUND($I131*Q131,4)</f>
        <v>0</v>
      </c>
      <c r="T131" s="28">
        <f>ROUND($I131*R131,4)</f>
        <v>0</v>
      </c>
      <c r="U131" s="31"/>
      <c r="V131" s="31"/>
      <c r="W131" s="31"/>
      <c r="X131" s="31"/>
      <c r="Y131" s="32"/>
    </row>
    <row r="132" spans="1:25" ht="63.75" x14ac:dyDescent="0.25">
      <c r="A132" s="56" t="s">
        <v>822</v>
      </c>
      <c r="B132" s="11">
        <v>2</v>
      </c>
      <c r="C132" s="33" t="s">
        <v>823</v>
      </c>
      <c r="D132" s="33" t="s">
        <v>821</v>
      </c>
      <c r="E132" s="33" t="s">
        <v>304</v>
      </c>
      <c r="F132" s="33" t="s">
        <v>90</v>
      </c>
      <c r="G132" s="33" t="s">
        <v>90</v>
      </c>
      <c r="H132" s="34" t="s">
        <v>91</v>
      </c>
      <c r="I132" s="35">
        <v>10728</v>
      </c>
      <c r="J132" s="60"/>
      <c r="K132" s="11">
        <v>1</v>
      </c>
      <c r="L132" s="36"/>
      <c r="M132" s="37"/>
      <c r="N132" s="38">
        <f>IF(M132&gt;0,ROUND(L132/M132,4),0)</f>
        <v>0</v>
      </c>
      <c r="O132" s="39"/>
      <c r="P132" s="40"/>
      <c r="Q132" s="38">
        <f>ROUND(ROUND(N132,4)*(1-O132),4)</f>
        <v>0</v>
      </c>
      <c r="R132" s="38">
        <f>ROUND(ROUND(Q132,4)*(1+P132),4)</f>
        <v>0</v>
      </c>
      <c r="S132" s="38">
        <f>ROUND($I132*Q132,4)</f>
        <v>0</v>
      </c>
      <c r="T132" s="38">
        <f>ROUND($I132*R132,4)</f>
        <v>0</v>
      </c>
      <c r="U132" s="41"/>
      <c r="V132" s="41"/>
      <c r="W132" s="41"/>
      <c r="X132" s="41"/>
      <c r="Y132" s="42"/>
    </row>
    <row r="133" spans="1:25" ht="63.75" x14ac:dyDescent="0.25">
      <c r="A133" s="56" t="s">
        <v>824</v>
      </c>
      <c r="B133" s="11">
        <v>3</v>
      </c>
      <c r="C133" s="33" t="s">
        <v>825</v>
      </c>
      <c r="D133" s="33" t="s">
        <v>821</v>
      </c>
      <c r="E133" s="33" t="s">
        <v>304</v>
      </c>
      <c r="F133" s="33" t="s">
        <v>90</v>
      </c>
      <c r="G133" s="33" t="s">
        <v>90</v>
      </c>
      <c r="H133" s="34" t="s">
        <v>91</v>
      </c>
      <c r="I133" s="35">
        <v>6120</v>
      </c>
      <c r="J133" s="60"/>
      <c r="K133" s="11">
        <v>1</v>
      </c>
      <c r="L133" s="36"/>
      <c r="M133" s="37"/>
      <c r="N133" s="38">
        <f>IF(M133&gt;0,ROUND(L133/M133,4),0)</f>
        <v>0</v>
      </c>
      <c r="O133" s="39"/>
      <c r="P133" s="40"/>
      <c r="Q133" s="38">
        <f>ROUND(ROUND(N133,4)*(1-O133),4)</f>
        <v>0</v>
      </c>
      <c r="R133" s="38">
        <f>ROUND(ROUND(Q133,4)*(1+P133),4)</f>
        <v>0</v>
      </c>
      <c r="S133" s="38">
        <f>ROUND($I133*Q133,4)</f>
        <v>0</v>
      </c>
      <c r="T133" s="38">
        <f>ROUND($I133*R133,4)</f>
        <v>0</v>
      </c>
      <c r="U133" s="41"/>
      <c r="V133" s="41"/>
      <c r="W133" s="41"/>
      <c r="X133" s="41"/>
      <c r="Y133" s="42"/>
    </row>
    <row r="134" spans="1:25" ht="25.5" x14ac:dyDescent="0.25">
      <c r="A134" s="56" t="s">
        <v>826</v>
      </c>
      <c r="B134" s="11">
        <v>4</v>
      </c>
      <c r="C134" s="33" t="s">
        <v>827</v>
      </c>
      <c r="D134" s="33" t="s">
        <v>828</v>
      </c>
      <c r="E134" s="33" t="s">
        <v>304</v>
      </c>
      <c r="F134" s="33" t="s">
        <v>90</v>
      </c>
      <c r="G134" s="33" t="s">
        <v>90</v>
      </c>
      <c r="H134" s="34" t="s">
        <v>91</v>
      </c>
      <c r="I134" s="35">
        <v>12</v>
      </c>
      <c r="J134" s="60"/>
      <c r="K134" s="11">
        <v>1</v>
      </c>
      <c r="L134" s="36"/>
      <c r="M134" s="37"/>
      <c r="N134" s="38">
        <f>IF(M134&gt;0,ROUND(L134/M134,4),0)</f>
        <v>0</v>
      </c>
      <c r="O134" s="39"/>
      <c r="P134" s="40"/>
      <c r="Q134" s="38">
        <f>ROUND(ROUND(N134,4)*(1-O134),4)</f>
        <v>0</v>
      </c>
      <c r="R134" s="38">
        <f>ROUND(ROUND(Q134,4)*(1+P134),4)</f>
        <v>0</v>
      </c>
      <c r="S134" s="38">
        <f>ROUND($I134*Q134,4)</f>
        <v>0</v>
      </c>
      <c r="T134" s="38">
        <f>ROUND($I134*R134,4)</f>
        <v>0</v>
      </c>
      <c r="U134" s="41"/>
      <c r="V134" s="41"/>
      <c r="W134" s="41"/>
      <c r="X134" s="41"/>
      <c r="Y134" s="42"/>
    </row>
    <row r="135" spans="1:25" ht="26.25" thickBot="1" x14ac:dyDescent="0.3">
      <c r="A135" s="57" t="s">
        <v>90</v>
      </c>
      <c r="B135" s="13">
        <v>5</v>
      </c>
      <c r="C135" s="43" t="s">
        <v>829</v>
      </c>
      <c r="D135" s="43" t="s">
        <v>830</v>
      </c>
      <c r="E135" s="43" t="s">
        <v>304</v>
      </c>
      <c r="F135" s="43" t="s">
        <v>90</v>
      </c>
      <c r="G135" s="43" t="s">
        <v>90</v>
      </c>
      <c r="H135" s="44" t="s">
        <v>91</v>
      </c>
      <c r="I135" s="45">
        <v>24</v>
      </c>
      <c r="J135" s="61"/>
      <c r="K135" s="13">
        <v>1</v>
      </c>
      <c r="L135" s="46"/>
      <c r="M135" s="47"/>
      <c r="N135" s="48">
        <f>IF(M135&gt;0,ROUND(L135/M135,4),0)</f>
        <v>0</v>
      </c>
      <c r="O135" s="49"/>
      <c r="P135" s="50"/>
      <c r="Q135" s="48">
        <f>ROUND(ROUND(N135,4)*(1-O135),4)</f>
        <v>0</v>
      </c>
      <c r="R135" s="48">
        <f>ROUND(ROUND(Q135,4)*(1+P135),4)</f>
        <v>0</v>
      </c>
      <c r="S135" s="48">
        <f>ROUND($I135*Q135,4)</f>
        <v>0</v>
      </c>
      <c r="T135" s="48">
        <f>ROUND($I135*R135,4)</f>
        <v>0</v>
      </c>
      <c r="U135" s="51"/>
      <c r="V135" s="51"/>
      <c r="W135" s="51"/>
      <c r="X135" s="51"/>
      <c r="Y135" s="52"/>
    </row>
    <row r="136" spans="1:25" ht="13.5" thickBot="1" x14ac:dyDescent="0.3">
      <c r="R136" s="62" t="s">
        <v>100</v>
      </c>
      <c r="S136" s="63">
        <f>SUM(S131:S135)</f>
        <v>0</v>
      </c>
      <c r="T136" s="64">
        <f>SUM(T131:T135)</f>
        <v>0</v>
      </c>
    </row>
    <row r="138" spans="1:25" ht="13.5" thickBot="1" x14ac:dyDescent="0.3"/>
    <row r="139" spans="1:25" ht="13.5" thickBot="1" x14ac:dyDescent="0.3">
      <c r="A139" s="53" t="s">
        <v>55</v>
      </c>
      <c r="B139" s="58" t="s">
        <v>306</v>
      </c>
      <c r="C139" s="19" t="s">
        <v>831</v>
      </c>
      <c r="D139" s="19"/>
      <c r="E139" s="19"/>
      <c r="F139" s="19"/>
      <c r="G139" s="19"/>
      <c r="H139" s="19" t="s">
        <v>58</v>
      </c>
      <c r="I139" s="19"/>
      <c r="J139" s="8"/>
      <c r="K139" s="7"/>
      <c r="L139" s="19" t="s">
        <v>832</v>
      </c>
      <c r="M139" s="19"/>
      <c r="N139" s="19"/>
      <c r="O139" s="19"/>
      <c r="P139" s="19"/>
      <c r="Q139" s="19"/>
      <c r="R139" s="19"/>
      <c r="S139" s="19"/>
      <c r="T139" s="19"/>
      <c r="U139" s="19"/>
      <c r="V139" s="19"/>
      <c r="W139" s="19"/>
      <c r="X139" s="19"/>
      <c r="Y139" s="8"/>
    </row>
    <row r="140" spans="1:25" ht="51.75" thickBot="1" x14ac:dyDescent="0.3">
      <c r="A140" s="54" t="s">
        <v>60</v>
      </c>
      <c r="B140" s="20" t="s">
        <v>61</v>
      </c>
      <c r="C140" s="21" t="s">
        <v>62</v>
      </c>
      <c r="D140" s="21" t="s">
        <v>63</v>
      </c>
      <c r="E140" s="21" t="s">
        <v>64</v>
      </c>
      <c r="F140" s="21" t="s">
        <v>65</v>
      </c>
      <c r="G140" s="21" t="s">
        <v>66</v>
      </c>
      <c r="H140" s="21" t="s">
        <v>67</v>
      </c>
      <c r="I140" s="21" t="s">
        <v>68</v>
      </c>
      <c r="J140" s="22" t="s">
        <v>69</v>
      </c>
      <c r="K140" s="20" t="s">
        <v>70</v>
      </c>
      <c r="L140" s="21" t="s">
        <v>71</v>
      </c>
      <c r="M140" s="21" t="s">
        <v>72</v>
      </c>
      <c r="N140" s="21" t="s">
        <v>73</v>
      </c>
      <c r="O140" s="21" t="s">
        <v>74</v>
      </c>
      <c r="P140" s="21" t="s">
        <v>75</v>
      </c>
      <c r="Q140" s="21" t="s">
        <v>76</v>
      </c>
      <c r="R140" s="21" t="s">
        <v>77</v>
      </c>
      <c r="S140" s="21" t="s">
        <v>78</v>
      </c>
      <c r="T140" s="21" t="s">
        <v>79</v>
      </c>
      <c r="U140" s="21" t="s">
        <v>80</v>
      </c>
      <c r="V140" s="21" t="s">
        <v>81</v>
      </c>
      <c r="W140" s="21" t="s">
        <v>82</v>
      </c>
      <c r="X140" s="21" t="s">
        <v>83</v>
      </c>
      <c r="Y140" s="22" t="s">
        <v>84</v>
      </c>
    </row>
    <row r="141" spans="1:25" ht="26.25" thickBot="1" x14ac:dyDescent="0.3">
      <c r="A141" s="75" t="s">
        <v>833</v>
      </c>
      <c r="B141" s="76">
        <v>1</v>
      </c>
      <c r="C141" s="65" t="s">
        <v>834</v>
      </c>
      <c r="D141" s="65" t="s">
        <v>835</v>
      </c>
      <c r="E141" s="65" t="s">
        <v>90</v>
      </c>
      <c r="F141" s="65" t="s">
        <v>90</v>
      </c>
      <c r="G141" s="65" t="s">
        <v>90</v>
      </c>
      <c r="H141" s="66" t="s">
        <v>91</v>
      </c>
      <c r="I141" s="67">
        <v>950</v>
      </c>
      <c r="J141" s="77"/>
      <c r="K141" s="76">
        <v>1</v>
      </c>
      <c r="L141" s="68"/>
      <c r="M141" s="69"/>
      <c r="N141" s="70">
        <f>IF(M141&gt;0,ROUND(L141/M141,4),0)</f>
        <v>0</v>
      </c>
      <c r="O141" s="71"/>
      <c r="P141" s="72"/>
      <c r="Q141" s="70">
        <f>ROUND(ROUND(N141,4)*(1-O141),4)</f>
        <v>0</v>
      </c>
      <c r="R141" s="70">
        <f>ROUND(ROUND(Q141,4)*(1+P141),4)</f>
        <v>0</v>
      </c>
      <c r="S141" s="70">
        <f>ROUND($I141*Q141,4)</f>
        <v>0</v>
      </c>
      <c r="T141" s="70">
        <f>ROUND($I141*R141,4)</f>
        <v>0</v>
      </c>
      <c r="U141" s="73"/>
      <c r="V141" s="73"/>
      <c r="W141" s="73"/>
      <c r="X141" s="73"/>
      <c r="Y141" s="74"/>
    </row>
    <row r="142" spans="1:25" ht="13.5" thickBot="1" x14ac:dyDescent="0.3">
      <c r="R142" s="62" t="s">
        <v>100</v>
      </c>
      <c r="S142" s="63">
        <f>SUM(S141:S141)</f>
        <v>0</v>
      </c>
      <c r="T142" s="64">
        <f>SUM(T141:T141)</f>
        <v>0</v>
      </c>
    </row>
    <row r="144" spans="1:25" ht="13.5" thickBot="1" x14ac:dyDescent="0.3"/>
    <row r="145" spans="1:25" ht="13.5" thickBot="1" x14ac:dyDescent="0.3">
      <c r="A145" s="53" t="s">
        <v>55</v>
      </c>
      <c r="B145" s="58" t="s">
        <v>313</v>
      </c>
      <c r="C145" s="19" t="s">
        <v>836</v>
      </c>
      <c r="D145" s="19"/>
      <c r="E145" s="19"/>
      <c r="F145" s="19"/>
      <c r="G145" s="19"/>
      <c r="H145" s="19" t="s">
        <v>58</v>
      </c>
      <c r="I145" s="19"/>
      <c r="J145" s="8"/>
      <c r="K145" s="7"/>
      <c r="L145" s="19" t="s">
        <v>837</v>
      </c>
      <c r="M145" s="19"/>
      <c r="N145" s="19"/>
      <c r="O145" s="19"/>
      <c r="P145" s="19"/>
      <c r="Q145" s="19"/>
      <c r="R145" s="19"/>
      <c r="S145" s="19"/>
      <c r="T145" s="19"/>
      <c r="U145" s="19"/>
      <c r="V145" s="19"/>
      <c r="W145" s="19"/>
      <c r="X145" s="19"/>
      <c r="Y145" s="8"/>
    </row>
    <row r="146" spans="1:25" ht="51.75" thickBot="1" x14ac:dyDescent="0.3">
      <c r="A146" s="54" t="s">
        <v>60</v>
      </c>
      <c r="B146" s="20" t="s">
        <v>61</v>
      </c>
      <c r="C146" s="21" t="s">
        <v>62</v>
      </c>
      <c r="D146" s="21" t="s">
        <v>63</v>
      </c>
      <c r="E146" s="21" t="s">
        <v>64</v>
      </c>
      <c r="F146" s="21" t="s">
        <v>65</v>
      </c>
      <c r="G146" s="21" t="s">
        <v>66</v>
      </c>
      <c r="H146" s="21" t="s">
        <v>67</v>
      </c>
      <c r="I146" s="21" t="s">
        <v>68</v>
      </c>
      <c r="J146" s="22" t="s">
        <v>69</v>
      </c>
      <c r="K146" s="20" t="s">
        <v>70</v>
      </c>
      <c r="L146" s="21" t="s">
        <v>71</v>
      </c>
      <c r="M146" s="21" t="s">
        <v>72</v>
      </c>
      <c r="N146" s="21" t="s">
        <v>73</v>
      </c>
      <c r="O146" s="21" t="s">
        <v>74</v>
      </c>
      <c r="P146" s="21" t="s">
        <v>75</v>
      </c>
      <c r="Q146" s="21" t="s">
        <v>76</v>
      </c>
      <c r="R146" s="21" t="s">
        <v>77</v>
      </c>
      <c r="S146" s="21" t="s">
        <v>78</v>
      </c>
      <c r="T146" s="21" t="s">
        <v>79</v>
      </c>
      <c r="U146" s="21" t="s">
        <v>80</v>
      </c>
      <c r="V146" s="21" t="s">
        <v>81</v>
      </c>
      <c r="W146" s="21" t="s">
        <v>82</v>
      </c>
      <c r="X146" s="21" t="s">
        <v>83</v>
      </c>
      <c r="Y146" s="22" t="s">
        <v>84</v>
      </c>
    </row>
    <row r="147" spans="1:25" ht="25.5" x14ac:dyDescent="0.25">
      <c r="A147" s="55" t="s">
        <v>838</v>
      </c>
      <c r="B147" s="9">
        <v>1</v>
      </c>
      <c r="C147" s="23" t="s">
        <v>839</v>
      </c>
      <c r="D147" s="23" t="s">
        <v>840</v>
      </c>
      <c r="E147" s="23" t="s">
        <v>90</v>
      </c>
      <c r="F147" s="23" t="s">
        <v>90</v>
      </c>
      <c r="G147" s="23" t="s">
        <v>90</v>
      </c>
      <c r="H147" s="24" t="s">
        <v>91</v>
      </c>
      <c r="I147" s="25">
        <v>44350</v>
      </c>
      <c r="J147" s="59"/>
      <c r="K147" s="9">
        <v>1</v>
      </c>
      <c r="L147" s="26"/>
      <c r="M147" s="27"/>
      <c r="N147" s="28">
        <f>IF(M147&gt;0,ROUND(L147/M147,4),0)</f>
        <v>0</v>
      </c>
      <c r="O147" s="29"/>
      <c r="P147" s="30"/>
      <c r="Q147" s="28">
        <f>ROUND(ROUND(N147,4)*(1-O147),4)</f>
        <v>0</v>
      </c>
      <c r="R147" s="28">
        <f>ROUND(ROUND(Q147,4)*(1+P147),4)</f>
        <v>0</v>
      </c>
      <c r="S147" s="28">
        <f>ROUND($I147*Q147,4)</f>
        <v>0</v>
      </c>
      <c r="T147" s="28">
        <f>ROUND($I147*R147,4)</f>
        <v>0</v>
      </c>
      <c r="U147" s="31"/>
      <c r="V147" s="31"/>
      <c r="W147" s="31"/>
      <c r="X147" s="31"/>
      <c r="Y147" s="32"/>
    </row>
    <row r="148" spans="1:25" ht="25.5" x14ac:dyDescent="0.25">
      <c r="A148" s="56" t="s">
        <v>841</v>
      </c>
      <c r="B148" s="11">
        <v>2</v>
      </c>
      <c r="C148" s="33" t="s">
        <v>842</v>
      </c>
      <c r="D148" s="33" t="s">
        <v>840</v>
      </c>
      <c r="E148" s="33" t="s">
        <v>90</v>
      </c>
      <c r="F148" s="33" t="s">
        <v>90</v>
      </c>
      <c r="G148" s="33" t="s">
        <v>90</v>
      </c>
      <c r="H148" s="34" t="s">
        <v>91</v>
      </c>
      <c r="I148" s="35">
        <v>17300</v>
      </c>
      <c r="J148" s="60"/>
      <c r="K148" s="11">
        <v>1</v>
      </c>
      <c r="L148" s="36"/>
      <c r="M148" s="37"/>
      <c r="N148" s="38">
        <f>IF(M148&gt;0,ROUND(L148/M148,4),0)</f>
        <v>0</v>
      </c>
      <c r="O148" s="39"/>
      <c r="P148" s="40"/>
      <c r="Q148" s="38">
        <f>ROUND(ROUND(N148,4)*(1-O148),4)</f>
        <v>0</v>
      </c>
      <c r="R148" s="38">
        <f>ROUND(ROUND(Q148,4)*(1+P148),4)</f>
        <v>0</v>
      </c>
      <c r="S148" s="38">
        <f>ROUND($I148*Q148,4)</f>
        <v>0</v>
      </c>
      <c r="T148" s="38">
        <f>ROUND($I148*R148,4)</f>
        <v>0</v>
      </c>
      <c r="U148" s="41"/>
      <c r="V148" s="41"/>
      <c r="W148" s="41"/>
      <c r="X148" s="41"/>
      <c r="Y148" s="42"/>
    </row>
    <row r="149" spans="1:25" ht="25.5" x14ac:dyDescent="0.25">
      <c r="A149" s="56" t="s">
        <v>843</v>
      </c>
      <c r="B149" s="11">
        <v>3</v>
      </c>
      <c r="C149" s="33" t="s">
        <v>844</v>
      </c>
      <c r="D149" s="33" t="s">
        <v>840</v>
      </c>
      <c r="E149" s="33" t="s">
        <v>90</v>
      </c>
      <c r="F149" s="33" t="s">
        <v>90</v>
      </c>
      <c r="G149" s="33" t="s">
        <v>90</v>
      </c>
      <c r="H149" s="34" t="s">
        <v>91</v>
      </c>
      <c r="I149" s="35">
        <v>11325</v>
      </c>
      <c r="J149" s="60"/>
      <c r="K149" s="11">
        <v>1</v>
      </c>
      <c r="L149" s="36"/>
      <c r="M149" s="37"/>
      <c r="N149" s="38">
        <f>IF(M149&gt;0,ROUND(L149/M149,4),0)</f>
        <v>0</v>
      </c>
      <c r="O149" s="39"/>
      <c r="P149" s="40"/>
      <c r="Q149" s="38">
        <f>ROUND(ROUND(N149,4)*(1-O149),4)</f>
        <v>0</v>
      </c>
      <c r="R149" s="38">
        <f>ROUND(ROUND(Q149,4)*(1+P149),4)</f>
        <v>0</v>
      </c>
      <c r="S149" s="38">
        <f>ROUND($I149*Q149,4)</f>
        <v>0</v>
      </c>
      <c r="T149" s="38">
        <f>ROUND($I149*R149,4)</f>
        <v>0</v>
      </c>
      <c r="U149" s="41"/>
      <c r="V149" s="41"/>
      <c r="W149" s="41"/>
      <c r="X149" s="41"/>
      <c r="Y149" s="42"/>
    </row>
    <row r="150" spans="1:25" ht="25.5" x14ac:dyDescent="0.25">
      <c r="A150" s="56" t="s">
        <v>845</v>
      </c>
      <c r="B150" s="11">
        <v>4</v>
      </c>
      <c r="C150" s="33" t="s">
        <v>846</v>
      </c>
      <c r="D150" s="33" t="s">
        <v>840</v>
      </c>
      <c r="E150" s="33" t="s">
        <v>90</v>
      </c>
      <c r="F150" s="33" t="s">
        <v>90</v>
      </c>
      <c r="G150" s="33" t="s">
        <v>90</v>
      </c>
      <c r="H150" s="34" t="s">
        <v>91</v>
      </c>
      <c r="I150" s="35">
        <v>7750</v>
      </c>
      <c r="J150" s="60"/>
      <c r="K150" s="11">
        <v>1</v>
      </c>
      <c r="L150" s="36"/>
      <c r="M150" s="37"/>
      <c r="N150" s="38">
        <f>IF(M150&gt;0,ROUND(L150/M150,4),0)</f>
        <v>0</v>
      </c>
      <c r="O150" s="39"/>
      <c r="P150" s="40"/>
      <c r="Q150" s="38">
        <f>ROUND(ROUND(N150,4)*(1-O150),4)</f>
        <v>0</v>
      </c>
      <c r="R150" s="38">
        <f>ROUND(ROUND(Q150,4)*(1+P150),4)</f>
        <v>0</v>
      </c>
      <c r="S150" s="38">
        <f>ROUND($I150*Q150,4)</f>
        <v>0</v>
      </c>
      <c r="T150" s="38">
        <f>ROUND($I150*R150,4)</f>
        <v>0</v>
      </c>
      <c r="U150" s="41"/>
      <c r="V150" s="41"/>
      <c r="W150" s="41"/>
      <c r="X150" s="41"/>
      <c r="Y150" s="42"/>
    </row>
    <row r="151" spans="1:25" ht="25.5" x14ac:dyDescent="0.25">
      <c r="A151" s="56" t="s">
        <v>847</v>
      </c>
      <c r="B151" s="11">
        <v>5</v>
      </c>
      <c r="C151" s="33" t="s">
        <v>848</v>
      </c>
      <c r="D151" s="33" t="s">
        <v>840</v>
      </c>
      <c r="E151" s="33" t="s">
        <v>90</v>
      </c>
      <c r="F151" s="33" t="s">
        <v>90</v>
      </c>
      <c r="G151" s="33" t="s">
        <v>90</v>
      </c>
      <c r="H151" s="34" t="s">
        <v>91</v>
      </c>
      <c r="I151" s="35">
        <v>6975</v>
      </c>
      <c r="J151" s="60"/>
      <c r="K151" s="11">
        <v>1</v>
      </c>
      <c r="L151" s="36"/>
      <c r="M151" s="37"/>
      <c r="N151" s="38">
        <f>IF(M151&gt;0,ROUND(L151/M151,4),0)</f>
        <v>0</v>
      </c>
      <c r="O151" s="39"/>
      <c r="P151" s="40"/>
      <c r="Q151" s="38">
        <f>ROUND(ROUND(N151,4)*(1-O151),4)</f>
        <v>0</v>
      </c>
      <c r="R151" s="38">
        <f>ROUND(ROUND(Q151,4)*(1+P151),4)</f>
        <v>0</v>
      </c>
      <c r="S151" s="38">
        <f>ROUND($I151*Q151,4)</f>
        <v>0</v>
      </c>
      <c r="T151" s="38">
        <f>ROUND($I151*R151,4)</f>
        <v>0</v>
      </c>
      <c r="U151" s="41"/>
      <c r="V151" s="41"/>
      <c r="W151" s="41"/>
      <c r="X151" s="41"/>
      <c r="Y151" s="42"/>
    </row>
    <row r="152" spans="1:25" ht="26.25" thickBot="1" x14ac:dyDescent="0.3">
      <c r="A152" s="57" t="s">
        <v>849</v>
      </c>
      <c r="B152" s="13">
        <v>6</v>
      </c>
      <c r="C152" s="43" t="s">
        <v>850</v>
      </c>
      <c r="D152" s="43" t="s">
        <v>840</v>
      </c>
      <c r="E152" s="43" t="s">
        <v>90</v>
      </c>
      <c r="F152" s="43" t="s">
        <v>90</v>
      </c>
      <c r="G152" s="43" t="s">
        <v>90</v>
      </c>
      <c r="H152" s="44" t="s">
        <v>91</v>
      </c>
      <c r="I152" s="45">
        <v>1885</v>
      </c>
      <c r="J152" s="61"/>
      <c r="K152" s="13">
        <v>1</v>
      </c>
      <c r="L152" s="46"/>
      <c r="M152" s="47"/>
      <c r="N152" s="48">
        <f>IF(M152&gt;0,ROUND(L152/M152,4),0)</f>
        <v>0</v>
      </c>
      <c r="O152" s="49"/>
      <c r="P152" s="50"/>
      <c r="Q152" s="48">
        <f>ROUND(ROUND(N152,4)*(1-O152),4)</f>
        <v>0</v>
      </c>
      <c r="R152" s="48">
        <f>ROUND(ROUND(Q152,4)*(1+P152),4)</f>
        <v>0</v>
      </c>
      <c r="S152" s="48">
        <f>ROUND($I152*Q152,4)</f>
        <v>0</v>
      </c>
      <c r="T152" s="48">
        <f>ROUND($I152*R152,4)</f>
        <v>0</v>
      </c>
      <c r="U152" s="51"/>
      <c r="V152" s="51"/>
      <c r="W152" s="51"/>
      <c r="X152" s="51"/>
      <c r="Y152" s="52"/>
    </row>
    <row r="153" spans="1:25" ht="13.5" thickBot="1" x14ac:dyDescent="0.3">
      <c r="R153" s="62" t="s">
        <v>100</v>
      </c>
      <c r="S153" s="63">
        <f>SUM(S147:S152)</f>
        <v>0</v>
      </c>
      <c r="T153" s="64">
        <f>SUM(T147:T152)</f>
        <v>0</v>
      </c>
    </row>
    <row r="155" spans="1:25" ht="13.5" thickBot="1" x14ac:dyDescent="0.3"/>
    <row r="156" spans="1:25" ht="13.5" thickBot="1" x14ac:dyDescent="0.3">
      <c r="A156" s="53" t="s">
        <v>55</v>
      </c>
      <c r="B156" s="58" t="s">
        <v>326</v>
      </c>
      <c r="C156" s="19" t="s">
        <v>851</v>
      </c>
      <c r="D156" s="19"/>
      <c r="E156" s="19"/>
      <c r="F156" s="19"/>
      <c r="G156" s="19"/>
      <c r="H156" s="19" t="s">
        <v>58</v>
      </c>
      <c r="I156" s="19"/>
      <c r="J156" s="8"/>
      <c r="K156" s="7"/>
      <c r="L156" s="19" t="s">
        <v>852</v>
      </c>
      <c r="M156" s="19"/>
      <c r="N156" s="19"/>
      <c r="O156" s="19"/>
      <c r="P156" s="19"/>
      <c r="Q156" s="19"/>
      <c r="R156" s="19"/>
      <c r="S156" s="19"/>
      <c r="T156" s="19"/>
      <c r="U156" s="19"/>
      <c r="V156" s="19"/>
      <c r="W156" s="19"/>
      <c r="X156" s="19"/>
      <c r="Y156" s="8"/>
    </row>
    <row r="157" spans="1:25" ht="51.75" thickBot="1" x14ac:dyDescent="0.3">
      <c r="A157" s="54" t="s">
        <v>60</v>
      </c>
      <c r="B157" s="20" t="s">
        <v>61</v>
      </c>
      <c r="C157" s="21" t="s">
        <v>62</v>
      </c>
      <c r="D157" s="21" t="s">
        <v>63</v>
      </c>
      <c r="E157" s="21" t="s">
        <v>64</v>
      </c>
      <c r="F157" s="21" t="s">
        <v>65</v>
      </c>
      <c r="G157" s="21" t="s">
        <v>66</v>
      </c>
      <c r="H157" s="21" t="s">
        <v>67</v>
      </c>
      <c r="I157" s="21" t="s">
        <v>68</v>
      </c>
      <c r="J157" s="22" t="s">
        <v>69</v>
      </c>
      <c r="K157" s="20" t="s">
        <v>70</v>
      </c>
      <c r="L157" s="21" t="s">
        <v>71</v>
      </c>
      <c r="M157" s="21" t="s">
        <v>72</v>
      </c>
      <c r="N157" s="21" t="s">
        <v>73</v>
      </c>
      <c r="O157" s="21" t="s">
        <v>74</v>
      </c>
      <c r="P157" s="21" t="s">
        <v>75</v>
      </c>
      <c r="Q157" s="21" t="s">
        <v>76</v>
      </c>
      <c r="R157" s="21" t="s">
        <v>77</v>
      </c>
      <c r="S157" s="21" t="s">
        <v>78</v>
      </c>
      <c r="T157" s="21" t="s">
        <v>79</v>
      </c>
      <c r="U157" s="21" t="s">
        <v>80</v>
      </c>
      <c r="V157" s="21" t="s">
        <v>81</v>
      </c>
      <c r="W157" s="21" t="s">
        <v>82</v>
      </c>
      <c r="X157" s="21" t="s">
        <v>83</v>
      </c>
      <c r="Y157" s="22" t="s">
        <v>84</v>
      </c>
    </row>
    <row r="158" spans="1:25" ht="38.25" x14ac:dyDescent="0.25">
      <c r="A158" s="55" t="s">
        <v>853</v>
      </c>
      <c r="B158" s="9">
        <v>1</v>
      </c>
      <c r="C158" s="23" t="s">
        <v>854</v>
      </c>
      <c r="D158" s="23" t="s">
        <v>855</v>
      </c>
      <c r="E158" s="23" t="s">
        <v>90</v>
      </c>
      <c r="F158" s="23" t="s">
        <v>90</v>
      </c>
      <c r="G158" s="23" t="s">
        <v>90</v>
      </c>
      <c r="H158" s="24" t="s">
        <v>91</v>
      </c>
      <c r="I158" s="25">
        <v>350</v>
      </c>
      <c r="J158" s="59"/>
      <c r="K158" s="9">
        <v>1</v>
      </c>
      <c r="L158" s="26"/>
      <c r="M158" s="27"/>
      <c r="N158" s="28">
        <f>IF(M158&gt;0,ROUND(L158/M158,4),0)</f>
        <v>0</v>
      </c>
      <c r="O158" s="29"/>
      <c r="P158" s="30"/>
      <c r="Q158" s="28">
        <f>ROUND(ROUND(N158,4)*(1-O158),4)</f>
        <v>0</v>
      </c>
      <c r="R158" s="28">
        <f>ROUND(ROUND(Q158,4)*(1+P158),4)</f>
        <v>0</v>
      </c>
      <c r="S158" s="28">
        <f>ROUND($I158*Q158,4)</f>
        <v>0</v>
      </c>
      <c r="T158" s="28">
        <f>ROUND($I158*R158,4)</f>
        <v>0</v>
      </c>
      <c r="U158" s="31"/>
      <c r="V158" s="31"/>
      <c r="W158" s="31"/>
      <c r="X158" s="31"/>
      <c r="Y158" s="32"/>
    </row>
    <row r="159" spans="1:25" ht="38.25" x14ac:dyDescent="0.25">
      <c r="A159" s="56" t="s">
        <v>856</v>
      </c>
      <c r="B159" s="11">
        <v>2</v>
      </c>
      <c r="C159" s="33" t="s">
        <v>857</v>
      </c>
      <c r="D159" s="33" t="s">
        <v>855</v>
      </c>
      <c r="E159" s="33" t="s">
        <v>90</v>
      </c>
      <c r="F159" s="33" t="s">
        <v>90</v>
      </c>
      <c r="G159" s="33" t="s">
        <v>90</v>
      </c>
      <c r="H159" s="34" t="s">
        <v>91</v>
      </c>
      <c r="I159" s="35">
        <v>800</v>
      </c>
      <c r="J159" s="60"/>
      <c r="K159" s="11">
        <v>1</v>
      </c>
      <c r="L159" s="36"/>
      <c r="M159" s="37"/>
      <c r="N159" s="38">
        <f>IF(M159&gt;0,ROUND(L159/M159,4),0)</f>
        <v>0</v>
      </c>
      <c r="O159" s="39"/>
      <c r="P159" s="40"/>
      <c r="Q159" s="38">
        <f>ROUND(ROUND(N159,4)*(1-O159),4)</f>
        <v>0</v>
      </c>
      <c r="R159" s="38">
        <f>ROUND(ROUND(Q159,4)*(1+P159),4)</f>
        <v>0</v>
      </c>
      <c r="S159" s="38">
        <f>ROUND($I159*Q159,4)</f>
        <v>0</v>
      </c>
      <c r="T159" s="38">
        <f>ROUND($I159*R159,4)</f>
        <v>0</v>
      </c>
      <c r="U159" s="41"/>
      <c r="V159" s="41"/>
      <c r="W159" s="41"/>
      <c r="X159" s="41"/>
      <c r="Y159" s="42"/>
    </row>
    <row r="160" spans="1:25" ht="38.25" x14ac:dyDescent="0.25">
      <c r="A160" s="56" t="s">
        <v>858</v>
      </c>
      <c r="B160" s="11">
        <v>3</v>
      </c>
      <c r="C160" s="33" t="s">
        <v>859</v>
      </c>
      <c r="D160" s="33" t="s">
        <v>855</v>
      </c>
      <c r="E160" s="33" t="s">
        <v>90</v>
      </c>
      <c r="F160" s="33" t="s">
        <v>90</v>
      </c>
      <c r="G160" s="33" t="s">
        <v>90</v>
      </c>
      <c r="H160" s="34" t="s">
        <v>91</v>
      </c>
      <c r="I160" s="35">
        <v>250</v>
      </c>
      <c r="J160" s="60"/>
      <c r="K160" s="11">
        <v>1</v>
      </c>
      <c r="L160" s="36"/>
      <c r="M160" s="37"/>
      <c r="N160" s="38">
        <f>IF(M160&gt;0,ROUND(L160/M160,4),0)</f>
        <v>0</v>
      </c>
      <c r="O160" s="39"/>
      <c r="P160" s="40"/>
      <c r="Q160" s="38">
        <f>ROUND(ROUND(N160,4)*(1-O160),4)</f>
        <v>0</v>
      </c>
      <c r="R160" s="38">
        <f>ROUND(ROUND(Q160,4)*(1+P160),4)</f>
        <v>0</v>
      </c>
      <c r="S160" s="38">
        <f>ROUND($I160*Q160,4)</f>
        <v>0</v>
      </c>
      <c r="T160" s="38">
        <f>ROUND($I160*R160,4)</f>
        <v>0</v>
      </c>
      <c r="U160" s="41"/>
      <c r="V160" s="41"/>
      <c r="W160" s="41"/>
      <c r="X160" s="41"/>
      <c r="Y160" s="42"/>
    </row>
    <row r="161" spans="1:25" ht="26.25" thickBot="1" x14ac:dyDescent="0.3">
      <c r="A161" s="57" t="s">
        <v>860</v>
      </c>
      <c r="B161" s="13">
        <v>4</v>
      </c>
      <c r="C161" s="43" t="s">
        <v>861</v>
      </c>
      <c r="D161" s="43" t="s">
        <v>855</v>
      </c>
      <c r="E161" s="43" t="s">
        <v>90</v>
      </c>
      <c r="F161" s="43" t="s">
        <v>90</v>
      </c>
      <c r="G161" s="43" t="s">
        <v>90</v>
      </c>
      <c r="H161" s="44" t="s">
        <v>91</v>
      </c>
      <c r="I161" s="45">
        <v>10</v>
      </c>
      <c r="J161" s="61"/>
      <c r="K161" s="13">
        <v>1</v>
      </c>
      <c r="L161" s="46"/>
      <c r="M161" s="47"/>
      <c r="N161" s="48">
        <f>IF(M161&gt;0,ROUND(L161/M161,4),0)</f>
        <v>0</v>
      </c>
      <c r="O161" s="49"/>
      <c r="P161" s="50"/>
      <c r="Q161" s="48">
        <f>ROUND(ROUND(N161,4)*(1-O161),4)</f>
        <v>0</v>
      </c>
      <c r="R161" s="48">
        <f>ROUND(ROUND(Q161,4)*(1+P161),4)</f>
        <v>0</v>
      </c>
      <c r="S161" s="48">
        <f>ROUND($I161*Q161,4)</f>
        <v>0</v>
      </c>
      <c r="T161" s="48">
        <f>ROUND($I161*R161,4)</f>
        <v>0</v>
      </c>
      <c r="U161" s="51"/>
      <c r="V161" s="51"/>
      <c r="W161" s="51"/>
      <c r="X161" s="51"/>
      <c r="Y161" s="52"/>
    </row>
    <row r="162" spans="1:25" ht="13.5" thickBot="1" x14ac:dyDescent="0.3">
      <c r="R162" s="62" t="s">
        <v>100</v>
      </c>
      <c r="S162" s="63">
        <f>SUM(S158:S161)</f>
        <v>0</v>
      </c>
      <c r="T162" s="64">
        <f>SUM(T158:T161)</f>
        <v>0</v>
      </c>
    </row>
    <row r="164" spans="1:25" ht="13.5" thickBot="1" x14ac:dyDescent="0.3"/>
    <row r="165" spans="1:25" ht="13.5" thickBot="1" x14ac:dyDescent="0.3">
      <c r="A165" s="53" t="s">
        <v>55</v>
      </c>
      <c r="B165" s="58" t="s">
        <v>333</v>
      </c>
      <c r="C165" s="19" t="s">
        <v>862</v>
      </c>
      <c r="D165" s="19"/>
      <c r="E165" s="19"/>
      <c r="F165" s="19"/>
      <c r="G165" s="19"/>
      <c r="H165" s="19" t="s">
        <v>58</v>
      </c>
      <c r="I165" s="19"/>
      <c r="J165" s="8"/>
      <c r="K165" s="7"/>
      <c r="L165" s="19" t="s">
        <v>863</v>
      </c>
      <c r="M165" s="19"/>
      <c r="N165" s="19"/>
      <c r="O165" s="19"/>
      <c r="P165" s="19"/>
      <c r="Q165" s="19"/>
      <c r="R165" s="19"/>
      <c r="S165" s="19"/>
      <c r="T165" s="19"/>
      <c r="U165" s="19"/>
      <c r="V165" s="19"/>
      <c r="W165" s="19"/>
      <c r="X165" s="19"/>
      <c r="Y165" s="8"/>
    </row>
    <row r="166" spans="1:25" ht="51.75" thickBot="1" x14ac:dyDescent="0.3">
      <c r="A166" s="54" t="s">
        <v>60</v>
      </c>
      <c r="B166" s="20" t="s">
        <v>61</v>
      </c>
      <c r="C166" s="21" t="s">
        <v>62</v>
      </c>
      <c r="D166" s="21" t="s">
        <v>63</v>
      </c>
      <c r="E166" s="21" t="s">
        <v>64</v>
      </c>
      <c r="F166" s="21" t="s">
        <v>65</v>
      </c>
      <c r="G166" s="21" t="s">
        <v>66</v>
      </c>
      <c r="H166" s="21" t="s">
        <v>67</v>
      </c>
      <c r="I166" s="21" t="s">
        <v>68</v>
      </c>
      <c r="J166" s="22" t="s">
        <v>69</v>
      </c>
      <c r="K166" s="20" t="s">
        <v>70</v>
      </c>
      <c r="L166" s="21" t="s">
        <v>71</v>
      </c>
      <c r="M166" s="21" t="s">
        <v>72</v>
      </c>
      <c r="N166" s="21" t="s">
        <v>73</v>
      </c>
      <c r="O166" s="21" t="s">
        <v>74</v>
      </c>
      <c r="P166" s="21" t="s">
        <v>75</v>
      </c>
      <c r="Q166" s="21" t="s">
        <v>76</v>
      </c>
      <c r="R166" s="21" t="s">
        <v>77</v>
      </c>
      <c r="S166" s="21" t="s">
        <v>78</v>
      </c>
      <c r="T166" s="21" t="s">
        <v>79</v>
      </c>
      <c r="U166" s="21" t="s">
        <v>80</v>
      </c>
      <c r="V166" s="21" t="s">
        <v>81</v>
      </c>
      <c r="W166" s="21" t="s">
        <v>82</v>
      </c>
      <c r="X166" s="21" t="s">
        <v>83</v>
      </c>
      <c r="Y166" s="22" t="s">
        <v>84</v>
      </c>
    </row>
    <row r="167" spans="1:25" ht="51" x14ac:dyDescent="0.25">
      <c r="A167" s="55" t="s">
        <v>864</v>
      </c>
      <c r="B167" s="9">
        <v>1</v>
      </c>
      <c r="C167" s="23" t="s">
        <v>865</v>
      </c>
      <c r="D167" s="23" t="s">
        <v>866</v>
      </c>
      <c r="E167" s="23" t="s">
        <v>90</v>
      </c>
      <c r="F167" s="23" t="s">
        <v>90</v>
      </c>
      <c r="G167" s="23" t="s">
        <v>90</v>
      </c>
      <c r="H167" s="24" t="s">
        <v>91</v>
      </c>
      <c r="I167" s="25">
        <v>1</v>
      </c>
      <c r="J167" s="59"/>
      <c r="K167" s="9">
        <v>1</v>
      </c>
      <c r="L167" s="26"/>
      <c r="M167" s="27"/>
      <c r="N167" s="28">
        <f>IF(M167&gt;0,ROUND(L167/M167,4),0)</f>
        <v>0</v>
      </c>
      <c r="O167" s="29"/>
      <c r="P167" s="30"/>
      <c r="Q167" s="28">
        <f>ROUND(ROUND(N167,4)*(1-O167),4)</f>
        <v>0</v>
      </c>
      <c r="R167" s="28">
        <f>ROUND(ROUND(Q167,4)*(1+P167),4)</f>
        <v>0</v>
      </c>
      <c r="S167" s="28">
        <f>ROUND($I167*Q167,4)</f>
        <v>0</v>
      </c>
      <c r="T167" s="28">
        <f>ROUND($I167*R167,4)</f>
        <v>0</v>
      </c>
      <c r="U167" s="31"/>
      <c r="V167" s="31"/>
      <c r="W167" s="31"/>
      <c r="X167" s="31"/>
      <c r="Y167" s="32"/>
    </row>
    <row r="168" spans="1:25" ht="51" x14ac:dyDescent="0.25">
      <c r="A168" s="56" t="s">
        <v>867</v>
      </c>
      <c r="B168" s="11">
        <v>2</v>
      </c>
      <c r="C168" s="33" t="s">
        <v>868</v>
      </c>
      <c r="D168" s="33" t="s">
        <v>866</v>
      </c>
      <c r="E168" s="33" t="s">
        <v>90</v>
      </c>
      <c r="F168" s="33" t="s">
        <v>90</v>
      </c>
      <c r="G168" s="33" t="s">
        <v>90</v>
      </c>
      <c r="H168" s="34" t="s">
        <v>91</v>
      </c>
      <c r="I168" s="35">
        <v>7</v>
      </c>
      <c r="J168" s="60"/>
      <c r="K168" s="11">
        <v>1</v>
      </c>
      <c r="L168" s="36"/>
      <c r="M168" s="37"/>
      <c r="N168" s="38">
        <f>IF(M168&gt;0,ROUND(L168/M168,4),0)</f>
        <v>0</v>
      </c>
      <c r="O168" s="39"/>
      <c r="P168" s="40"/>
      <c r="Q168" s="38">
        <f>ROUND(ROUND(N168,4)*(1-O168),4)</f>
        <v>0</v>
      </c>
      <c r="R168" s="38">
        <f>ROUND(ROUND(Q168,4)*(1+P168),4)</f>
        <v>0</v>
      </c>
      <c r="S168" s="38">
        <f>ROUND($I168*Q168,4)</f>
        <v>0</v>
      </c>
      <c r="T168" s="38">
        <f>ROUND($I168*R168,4)</f>
        <v>0</v>
      </c>
      <c r="U168" s="41"/>
      <c r="V168" s="41"/>
      <c r="W168" s="41"/>
      <c r="X168" s="41"/>
      <c r="Y168" s="42"/>
    </row>
    <row r="169" spans="1:25" ht="39" thickBot="1" x14ac:dyDescent="0.3">
      <c r="A169" s="57" t="s">
        <v>869</v>
      </c>
      <c r="B169" s="13">
        <v>3</v>
      </c>
      <c r="C169" s="43" t="s">
        <v>870</v>
      </c>
      <c r="D169" s="43" t="s">
        <v>866</v>
      </c>
      <c r="E169" s="43" t="s">
        <v>90</v>
      </c>
      <c r="F169" s="43" t="s">
        <v>90</v>
      </c>
      <c r="G169" s="43" t="s">
        <v>90</v>
      </c>
      <c r="H169" s="44" t="s">
        <v>91</v>
      </c>
      <c r="I169" s="45">
        <v>3</v>
      </c>
      <c r="J169" s="61"/>
      <c r="K169" s="13">
        <v>1</v>
      </c>
      <c r="L169" s="46"/>
      <c r="M169" s="47"/>
      <c r="N169" s="48">
        <f>IF(M169&gt;0,ROUND(L169/M169,4),0)</f>
        <v>0</v>
      </c>
      <c r="O169" s="49"/>
      <c r="P169" s="50"/>
      <c r="Q169" s="48">
        <f>ROUND(ROUND(N169,4)*(1-O169),4)</f>
        <v>0</v>
      </c>
      <c r="R169" s="48">
        <f>ROUND(ROUND(Q169,4)*(1+P169),4)</f>
        <v>0</v>
      </c>
      <c r="S169" s="48">
        <f>ROUND($I169*Q169,4)</f>
        <v>0</v>
      </c>
      <c r="T169" s="48">
        <f>ROUND($I169*R169,4)</f>
        <v>0</v>
      </c>
      <c r="U169" s="51"/>
      <c r="V169" s="51"/>
      <c r="W169" s="51"/>
      <c r="X169" s="51"/>
      <c r="Y169" s="52"/>
    </row>
    <row r="170" spans="1:25" ht="13.5" thickBot="1" x14ac:dyDescent="0.3">
      <c r="R170" s="62" t="s">
        <v>100</v>
      </c>
      <c r="S170" s="63">
        <f>SUM(S167:S169)</f>
        <v>0</v>
      </c>
      <c r="T170" s="64">
        <f>SUM(T167:T169)</f>
        <v>0</v>
      </c>
    </row>
    <row r="172" spans="1:25" ht="13.5" thickBot="1" x14ac:dyDescent="0.3"/>
    <row r="173" spans="1:25" ht="13.5" thickBot="1" x14ac:dyDescent="0.3">
      <c r="A173" s="53" t="s">
        <v>55</v>
      </c>
      <c r="B173" s="58" t="s">
        <v>340</v>
      </c>
      <c r="C173" s="19" t="s">
        <v>871</v>
      </c>
      <c r="D173" s="19"/>
      <c r="E173" s="19"/>
      <c r="F173" s="19"/>
      <c r="G173" s="19"/>
      <c r="H173" s="19" t="s">
        <v>58</v>
      </c>
      <c r="I173" s="19"/>
      <c r="J173" s="8"/>
      <c r="K173" s="7"/>
      <c r="L173" s="19" t="s">
        <v>872</v>
      </c>
      <c r="M173" s="19"/>
      <c r="N173" s="19"/>
      <c r="O173" s="19"/>
      <c r="P173" s="19"/>
      <c r="Q173" s="19"/>
      <c r="R173" s="19"/>
      <c r="S173" s="19"/>
      <c r="T173" s="19"/>
      <c r="U173" s="19"/>
      <c r="V173" s="19"/>
      <c r="W173" s="19"/>
      <c r="X173" s="19"/>
      <c r="Y173" s="8"/>
    </row>
    <row r="174" spans="1:25" ht="51.75" thickBot="1" x14ac:dyDescent="0.3">
      <c r="A174" s="54" t="s">
        <v>60</v>
      </c>
      <c r="B174" s="20" t="s">
        <v>61</v>
      </c>
      <c r="C174" s="21" t="s">
        <v>62</v>
      </c>
      <c r="D174" s="21" t="s">
        <v>63</v>
      </c>
      <c r="E174" s="21" t="s">
        <v>64</v>
      </c>
      <c r="F174" s="21" t="s">
        <v>65</v>
      </c>
      <c r="G174" s="21" t="s">
        <v>66</v>
      </c>
      <c r="H174" s="21" t="s">
        <v>67</v>
      </c>
      <c r="I174" s="21" t="s">
        <v>68</v>
      </c>
      <c r="J174" s="22" t="s">
        <v>69</v>
      </c>
      <c r="K174" s="20" t="s">
        <v>70</v>
      </c>
      <c r="L174" s="21" t="s">
        <v>71</v>
      </c>
      <c r="M174" s="21" t="s">
        <v>72</v>
      </c>
      <c r="N174" s="21" t="s">
        <v>73</v>
      </c>
      <c r="O174" s="21" t="s">
        <v>74</v>
      </c>
      <c r="P174" s="21" t="s">
        <v>75</v>
      </c>
      <c r="Q174" s="21" t="s">
        <v>76</v>
      </c>
      <c r="R174" s="21" t="s">
        <v>77</v>
      </c>
      <c r="S174" s="21" t="s">
        <v>78</v>
      </c>
      <c r="T174" s="21" t="s">
        <v>79</v>
      </c>
      <c r="U174" s="21" t="s">
        <v>80</v>
      </c>
      <c r="V174" s="21" t="s">
        <v>81</v>
      </c>
      <c r="W174" s="21" t="s">
        <v>82</v>
      </c>
      <c r="X174" s="21" t="s">
        <v>83</v>
      </c>
      <c r="Y174" s="22" t="s">
        <v>84</v>
      </c>
    </row>
    <row r="175" spans="1:25" ht="51" x14ac:dyDescent="0.25">
      <c r="A175" s="55" t="s">
        <v>873</v>
      </c>
      <c r="B175" s="9">
        <v>1</v>
      </c>
      <c r="C175" s="23" t="s">
        <v>874</v>
      </c>
      <c r="D175" s="23" t="s">
        <v>875</v>
      </c>
      <c r="E175" s="23" t="s">
        <v>90</v>
      </c>
      <c r="F175" s="23" t="s">
        <v>90</v>
      </c>
      <c r="G175" s="23" t="s">
        <v>90</v>
      </c>
      <c r="H175" s="24" t="s">
        <v>91</v>
      </c>
      <c r="I175" s="25">
        <v>8450</v>
      </c>
      <c r="J175" s="59"/>
      <c r="K175" s="9">
        <v>1</v>
      </c>
      <c r="L175" s="26"/>
      <c r="M175" s="27"/>
      <c r="N175" s="28">
        <f>IF(M175&gt;0,ROUND(L175/M175,4),0)</f>
        <v>0</v>
      </c>
      <c r="O175" s="29"/>
      <c r="P175" s="30"/>
      <c r="Q175" s="28">
        <f>ROUND(ROUND(N175,4)*(1-O175),4)</f>
        <v>0</v>
      </c>
      <c r="R175" s="28">
        <f>ROUND(ROUND(Q175,4)*(1+P175),4)</f>
        <v>0</v>
      </c>
      <c r="S175" s="28">
        <f>ROUND($I175*Q175,4)</f>
        <v>0</v>
      </c>
      <c r="T175" s="28">
        <f>ROUND($I175*R175,4)</f>
        <v>0</v>
      </c>
      <c r="U175" s="31"/>
      <c r="V175" s="31"/>
      <c r="W175" s="31"/>
      <c r="X175" s="31"/>
      <c r="Y175" s="32"/>
    </row>
    <row r="176" spans="1:25" ht="51" x14ac:dyDescent="0.25">
      <c r="A176" s="56" t="s">
        <v>876</v>
      </c>
      <c r="B176" s="11">
        <v>2</v>
      </c>
      <c r="C176" s="33" t="s">
        <v>877</v>
      </c>
      <c r="D176" s="33" t="s">
        <v>875</v>
      </c>
      <c r="E176" s="33" t="s">
        <v>90</v>
      </c>
      <c r="F176" s="33" t="s">
        <v>90</v>
      </c>
      <c r="G176" s="33" t="s">
        <v>90</v>
      </c>
      <c r="H176" s="34" t="s">
        <v>91</v>
      </c>
      <c r="I176" s="35">
        <v>4357</v>
      </c>
      <c r="J176" s="60"/>
      <c r="K176" s="11">
        <v>1</v>
      </c>
      <c r="L176" s="36"/>
      <c r="M176" s="37"/>
      <c r="N176" s="38">
        <f>IF(M176&gt;0,ROUND(L176/M176,4),0)</f>
        <v>0</v>
      </c>
      <c r="O176" s="39"/>
      <c r="P176" s="40"/>
      <c r="Q176" s="38">
        <f>ROUND(ROUND(N176,4)*(1-O176),4)</f>
        <v>0</v>
      </c>
      <c r="R176" s="38">
        <f>ROUND(ROUND(Q176,4)*(1+P176),4)</f>
        <v>0</v>
      </c>
      <c r="S176" s="38">
        <f>ROUND($I176*Q176,4)</f>
        <v>0</v>
      </c>
      <c r="T176" s="38">
        <f>ROUND($I176*R176,4)</f>
        <v>0</v>
      </c>
      <c r="U176" s="41"/>
      <c r="V176" s="41"/>
      <c r="W176" s="41"/>
      <c r="X176" s="41"/>
      <c r="Y176" s="42"/>
    </row>
    <row r="177" spans="1:25" ht="51" x14ac:dyDescent="0.25">
      <c r="A177" s="56" t="s">
        <v>878</v>
      </c>
      <c r="B177" s="11">
        <v>3</v>
      </c>
      <c r="C177" s="33" t="s">
        <v>879</v>
      </c>
      <c r="D177" s="33" t="s">
        <v>875</v>
      </c>
      <c r="E177" s="33" t="s">
        <v>90</v>
      </c>
      <c r="F177" s="33" t="s">
        <v>90</v>
      </c>
      <c r="G177" s="33" t="s">
        <v>90</v>
      </c>
      <c r="H177" s="34" t="s">
        <v>91</v>
      </c>
      <c r="I177" s="35">
        <v>2800</v>
      </c>
      <c r="J177" s="60"/>
      <c r="K177" s="11">
        <v>1</v>
      </c>
      <c r="L177" s="36"/>
      <c r="M177" s="37"/>
      <c r="N177" s="38">
        <f>IF(M177&gt;0,ROUND(L177/M177,4),0)</f>
        <v>0</v>
      </c>
      <c r="O177" s="39"/>
      <c r="P177" s="40"/>
      <c r="Q177" s="38">
        <f>ROUND(ROUND(N177,4)*(1-O177),4)</f>
        <v>0</v>
      </c>
      <c r="R177" s="38">
        <f>ROUND(ROUND(Q177,4)*(1+P177),4)</f>
        <v>0</v>
      </c>
      <c r="S177" s="38">
        <f>ROUND($I177*Q177,4)</f>
        <v>0</v>
      </c>
      <c r="T177" s="38">
        <f>ROUND($I177*R177,4)</f>
        <v>0</v>
      </c>
      <c r="U177" s="41"/>
      <c r="V177" s="41"/>
      <c r="W177" s="41"/>
      <c r="X177" s="41"/>
      <c r="Y177" s="42"/>
    </row>
    <row r="178" spans="1:25" ht="51" x14ac:dyDescent="0.25">
      <c r="A178" s="56" t="s">
        <v>880</v>
      </c>
      <c r="B178" s="11">
        <v>4</v>
      </c>
      <c r="C178" s="33" t="s">
        <v>881</v>
      </c>
      <c r="D178" s="33" t="s">
        <v>875</v>
      </c>
      <c r="E178" s="33" t="s">
        <v>90</v>
      </c>
      <c r="F178" s="33" t="s">
        <v>90</v>
      </c>
      <c r="G178" s="33" t="s">
        <v>90</v>
      </c>
      <c r="H178" s="34" t="s">
        <v>91</v>
      </c>
      <c r="I178" s="35">
        <v>200</v>
      </c>
      <c r="J178" s="60"/>
      <c r="K178" s="11">
        <v>1</v>
      </c>
      <c r="L178" s="36"/>
      <c r="M178" s="37"/>
      <c r="N178" s="38">
        <f>IF(M178&gt;0,ROUND(L178/M178,4),0)</f>
        <v>0</v>
      </c>
      <c r="O178" s="39"/>
      <c r="P178" s="40"/>
      <c r="Q178" s="38">
        <f>ROUND(ROUND(N178,4)*(1-O178),4)</f>
        <v>0</v>
      </c>
      <c r="R178" s="38">
        <f>ROUND(ROUND(Q178,4)*(1+P178),4)</f>
        <v>0</v>
      </c>
      <c r="S178" s="38">
        <f>ROUND($I178*Q178,4)</f>
        <v>0</v>
      </c>
      <c r="T178" s="38">
        <f>ROUND($I178*R178,4)</f>
        <v>0</v>
      </c>
      <c r="U178" s="41"/>
      <c r="V178" s="41"/>
      <c r="W178" s="41"/>
      <c r="X178" s="41"/>
      <c r="Y178" s="42"/>
    </row>
    <row r="179" spans="1:25" ht="51.75" thickBot="1" x14ac:dyDescent="0.3">
      <c r="A179" s="57" t="s">
        <v>882</v>
      </c>
      <c r="B179" s="13">
        <v>5</v>
      </c>
      <c r="C179" s="43" t="s">
        <v>883</v>
      </c>
      <c r="D179" s="43" t="s">
        <v>875</v>
      </c>
      <c r="E179" s="43" t="s">
        <v>90</v>
      </c>
      <c r="F179" s="43" t="s">
        <v>90</v>
      </c>
      <c r="G179" s="43" t="s">
        <v>90</v>
      </c>
      <c r="H179" s="44" t="s">
        <v>91</v>
      </c>
      <c r="I179" s="45">
        <v>10</v>
      </c>
      <c r="J179" s="61"/>
      <c r="K179" s="13">
        <v>1</v>
      </c>
      <c r="L179" s="46"/>
      <c r="M179" s="47"/>
      <c r="N179" s="48">
        <f>IF(M179&gt;0,ROUND(L179/M179,4),0)</f>
        <v>0</v>
      </c>
      <c r="O179" s="49"/>
      <c r="P179" s="50"/>
      <c r="Q179" s="48">
        <f>ROUND(ROUND(N179,4)*(1-O179),4)</f>
        <v>0</v>
      </c>
      <c r="R179" s="48">
        <f>ROUND(ROUND(Q179,4)*(1+P179),4)</f>
        <v>0</v>
      </c>
      <c r="S179" s="48">
        <f>ROUND($I179*Q179,4)</f>
        <v>0</v>
      </c>
      <c r="T179" s="48">
        <f>ROUND($I179*R179,4)</f>
        <v>0</v>
      </c>
      <c r="U179" s="51"/>
      <c r="V179" s="51"/>
      <c r="W179" s="51"/>
      <c r="X179" s="51"/>
      <c r="Y179" s="52"/>
    </row>
    <row r="180" spans="1:25" ht="13.5" thickBot="1" x14ac:dyDescent="0.3">
      <c r="R180" s="62" t="s">
        <v>100</v>
      </c>
      <c r="S180" s="63">
        <f>SUM(S175:S179)</f>
        <v>0</v>
      </c>
      <c r="T180" s="64">
        <f>SUM(T175:T179)</f>
        <v>0</v>
      </c>
    </row>
    <row r="182" spans="1:25" ht="13.5" thickBot="1" x14ac:dyDescent="0.3"/>
    <row r="183" spans="1:25" ht="13.5" thickBot="1" x14ac:dyDescent="0.3">
      <c r="A183" s="53" t="s">
        <v>55</v>
      </c>
      <c r="B183" s="58" t="s">
        <v>349</v>
      </c>
      <c r="C183" s="19" t="s">
        <v>884</v>
      </c>
      <c r="D183" s="19"/>
      <c r="E183" s="19"/>
      <c r="F183" s="19"/>
      <c r="G183" s="19"/>
      <c r="H183" s="19" t="s">
        <v>285</v>
      </c>
      <c r="I183" s="19"/>
      <c r="J183" s="8"/>
      <c r="K183" s="7"/>
      <c r="L183" s="19" t="s">
        <v>885</v>
      </c>
      <c r="M183" s="19"/>
      <c r="N183" s="19"/>
      <c r="O183" s="19"/>
      <c r="P183" s="19"/>
      <c r="Q183" s="19"/>
      <c r="R183" s="19"/>
      <c r="S183" s="19"/>
      <c r="T183" s="19"/>
      <c r="U183" s="19"/>
      <c r="V183" s="19"/>
      <c r="W183" s="19"/>
      <c r="X183" s="19"/>
      <c r="Y183" s="8"/>
    </row>
    <row r="184" spans="1:25" ht="51.75" thickBot="1" x14ac:dyDescent="0.3">
      <c r="A184" s="54" t="s">
        <v>60</v>
      </c>
      <c r="B184" s="20" t="s">
        <v>61</v>
      </c>
      <c r="C184" s="21" t="s">
        <v>62</v>
      </c>
      <c r="D184" s="21" t="s">
        <v>63</v>
      </c>
      <c r="E184" s="21" t="s">
        <v>64</v>
      </c>
      <c r="F184" s="21" t="s">
        <v>65</v>
      </c>
      <c r="G184" s="21" t="s">
        <v>66</v>
      </c>
      <c r="H184" s="21" t="s">
        <v>67</v>
      </c>
      <c r="I184" s="21" t="s">
        <v>68</v>
      </c>
      <c r="J184" s="22" t="s">
        <v>69</v>
      </c>
      <c r="K184" s="20" t="s">
        <v>70</v>
      </c>
      <c r="L184" s="21" t="s">
        <v>71</v>
      </c>
      <c r="M184" s="21" t="s">
        <v>72</v>
      </c>
      <c r="N184" s="21" t="s">
        <v>73</v>
      </c>
      <c r="O184" s="21" t="s">
        <v>74</v>
      </c>
      <c r="P184" s="21" t="s">
        <v>75</v>
      </c>
      <c r="Q184" s="21" t="s">
        <v>76</v>
      </c>
      <c r="R184" s="21" t="s">
        <v>77</v>
      </c>
      <c r="S184" s="21" t="s">
        <v>78</v>
      </c>
      <c r="T184" s="21" t="s">
        <v>79</v>
      </c>
      <c r="U184" s="21" t="s">
        <v>80</v>
      </c>
      <c r="V184" s="21" t="s">
        <v>81</v>
      </c>
      <c r="W184" s="21" t="s">
        <v>82</v>
      </c>
      <c r="X184" s="21" t="s">
        <v>83</v>
      </c>
      <c r="Y184" s="22" t="s">
        <v>84</v>
      </c>
    </row>
    <row r="185" spans="1:25" ht="38.25" x14ac:dyDescent="0.25">
      <c r="A185" s="55" t="s">
        <v>886</v>
      </c>
      <c r="B185" s="9">
        <v>1</v>
      </c>
      <c r="C185" s="23" t="s">
        <v>887</v>
      </c>
      <c r="D185" s="23" t="s">
        <v>888</v>
      </c>
      <c r="E185" s="23" t="s">
        <v>90</v>
      </c>
      <c r="F185" s="23" t="s">
        <v>90</v>
      </c>
      <c r="G185" s="23" t="s">
        <v>90</v>
      </c>
      <c r="H185" s="24" t="s">
        <v>91</v>
      </c>
      <c r="I185" s="25">
        <v>4500</v>
      </c>
      <c r="J185" s="59"/>
      <c r="K185" s="9">
        <v>1</v>
      </c>
      <c r="L185" s="26"/>
      <c r="M185" s="27"/>
      <c r="N185" s="28">
        <f>IF(M185&gt;0,ROUND(L185/M185,4),0)</f>
        <v>0</v>
      </c>
      <c r="O185" s="29"/>
      <c r="P185" s="30"/>
      <c r="Q185" s="28">
        <f>ROUND(ROUND(N185,4)*(1-O185),4)</f>
        <v>0</v>
      </c>
      <c r="R185" s="28">
        <f>ROUND(ROUND(Q185,4)*(1+P185),4)</f>
        <v>0</v>
      </c>
      <c r="S185" s="28">
        <f>ROUND($I185*Q185,4)</f>
        <v>0</v>
      </c>
      <c r="T185" s="28">
        <f>ROUND($I185*R185,4)</f>
        <v>0</v>
      </c>
      <c r="U185" s="31"/>
      <c r="V185" s="31"/>
      <c r="W185" s="31"/>
      <c r="X185" s="31"/>
      <c r="Y185" s="32"/>
    </row>
    <row r="186" spans="1:25" ht="51" x14ac:dyDescent="0.25">
      <c r="A186" s="56" t="s">
        <v>889</v>
      </c>
      <c r="B186" s="11">
        <v>2</v>
      </c>
      <c r="C186" s="33" t="s">
        <v>890</v>
      </c>
      <c r="D186" s="33" t="s">
        <v>891</v>
      </c>
      <c r="E186" s="33" t="s">
        <v>90</v>
      </c>
      <c r="F186" s="33" t="s">
        <v>90</v>
      </c>
      <c r="G186" s="33" t="s">
        <v>90</v>
      </c>
      <c r="H186" s="34" t="s">
        <v>91</v>
      </c>
      <c r="I186" s="35">
        <v>48700</v>
      </c>
      <c r="J186" s="60"/>
      <c r="K186" s="11">
        <v>1</v>
      </c>
      <c r="L186" s="36"/>
      <c r="M186" s="37"/>
      <c r="N186" s="38">
        <f>IF(M186&gt;0,ROUND(L186/M186,4),0)</f>
        <v>0</v>
      </c>
      <c r="O186" s="39"/>
      <c r="P186" s="40"/>
      <c r="Q186" s="38">
        <f>ROUND(ROUND(N186,4)*(1-O186),4)</f>
        <v>0</v>
      </c>
      <c r="R186" s="38">
        <f>ROUND(ROUND(Q186,4)*(1+P186),4)</f>
        <v>0</v>
      </c>
      <c r="S186" s="38">
        <f>ROUND($I186*Q186,4)</f>
        <v>0</v>
      </c>
      <c r="T186" s="38">
        <f>ROUND($I186*R186,4)</f>
        <v>0</v>
      </c>
      <c r="U186" s="41"/>
      <c r="V186" s="41"/>
      <c r="W186" s="41"/>
      <c r="X186" s="41"/>
      <c r="Y186" s="42"/>
    </row>
    <row r="187" spans="1:25" ht="38.25" x14ac:dyDescent="0.25">
      <c r="A187" s="56" t="s">
        <v>892</v>
      </c>
      <c r="B187" s="11">
        <v>3</v>
      </c>
      <c r="C187" s="33" t="s">
        <v>893</v>
      </c>
      <c r="D187" s="33" t="s">
        <v>894</v>
      </c>
      <c r="E187" s="33" t="s">
        <v>90</v>
      </c>
      <c r="F187" s="33" t="s">
        <v>90</v>
      </c>
      <c r="G187" s="33" t="s">
        <v>90</v>
      </c>
      <c r="H187" s="34" t="s">
        <v>91</v>
      </c>
      <c r="I187" s="35">
        <v>2550</v>
      </c>
      <c r="J187" s="60"/>
      <c r="K187" s="11">
        <v>1</v>
      </c>
      <c r="L187" s="36"/>
      <c r="M187" s="37"/>
      <c r="N187" s="38">
        <f>IF(M187&gt;0,ROUND(L187/M187,4),0)</f>
        <v>0</v>
      </c>
      <c r="O187" s="39"/>
      <c r="P187" s="40"/>
      <c r="Q187" s="38">
        <f>ROUND(ROUND(N187,4)*(1-O187),4)</f>
        <v>0</v>
      </c>
      <c r="R187" s="38">
        <f>ROUND(ROUND(Q187,4)*(1+P187),4)</f>
        <v>0</v>
      </c>
      <c r="S187" s="38">
        <f>ROUND($I187*Q187,4)</f>
        <v>0</v>
      </c>
      <c r="T187" s="38">
        <f>ROUND($I187*R187,4)</f>
        <v>0</v>
      </c>
      <c r="U187" s="41"/>
      <c r="V187" s="41"/>
      <c r="W187" s="41"/>
      <c r="X187" s="41"/>
      <c r="Y187" s="42"/>
    </row>
    <row r="188" spans="1:25" ht="51.75" thickBot="1" x14ac:dyDescent="0.3">
      <c r="A188" s="57" t="s">
        <v>895</v>
      </c>
      <c r="B188" s="13">
        <v>4</v>
      </c>
      <c r="C188" s="43" t="s">
        <v>896</v>
      </c>
      <c r="D188" s="43" t="s">
        <v>897</v>
      </c>
      <c r="E188" s="43" t="s">
        <v>90</v>
      </c>
      <c r="F188" s="43" t="s">
        <v>90</v>
      </c>
      <c r="G188" s="43" t="s">
        <v>90</v>
      </c>
      <c r="H188" s="44" t="s">
        <v>91</v>
      </c>
      <c r="I188" s="45">
        <v>400</v>
      </c>
      <c r="J188" s="61"/>
      <c r="K188" s="13">
        <v>1</v>
      </c>
      <c r="L188" s="46"/>
      <c r="M188" s="47"/>
      <c r="N188" s="48">
        <f>IF(M188&gt;0,ROUND(L188/M188,4),0)</f>
        <v>0</v>
      </c>
      <c r="O188" s="49"/>
      <c r="P188" s="50"/>
      <c r="Q188" s="48">
        <f>ROUND(ROUND(N188,4)*(1-O188),4)</f>
        <v>0</v>
      </c>
      <c r="R188" s="48">
        <f>ROUND(ROUND(Q188,4)*(1+P188),4)</f>
        <v>0</v>
      </c>
      <c r="S188" s="48">
        <f>ROUND($I188*Q188,4)</f>
        <v>0</v>
      </c>
      <c r="T188" s="48">
        <f>ROUND($I188*R188,4)</f>
        <v>0</v>
      </c>
      <c r="U188" s="51"/>
      <c r="V188" s="51"/>
      <c r="W188" s="51"/>
      <c r="X188" s="51"/>
      <c r="Y188" s="52"/>
    </row>
    <row r="189" spans="1:25" ht="13.5" thickBot="1" x14ac:dyDescent="0.3">
      <c r="R189" s="62" t="s">
        <v>100</v>
      </c>
      <c r="S189" s="63">
        <f>SUM(S185:S188)</f>
        <v>0</v>
      </c>
      <c r="T189" s="64">
        <f>SUM(T185:T188)</f>
        <v>0</v>
      </c>
    </row>
    <row r="191" spans="1:25" ht="13.5" thickBot="1" x14ac:dyDescent="0.3"/>
    <row r="192" spans="1:25" ht="13.5" thickBot="1" x14ac:dyDescent="0.3">
      <c r="A192" s="53" t="s">
        <v>55</v>
      </c>
      <c r="B192" s="58" t="s">
        <v>355</v>
      </c>
      <c r="C192" s="19" t="s">
        <v>898</v>
      </c>
      <c r="D192" s="19"/>
      <c r="E192" s="19"/>
      <c r="F192" s="19"/>
      <c r="G192" s="19"/>
      <c r="H192" s="19" t="s">
        <v>58</v>
      </c>
      <c r="I192" s="19"/>
      <c r="J192" s="8"/>
      <c r="K192" s="7"/>
      <c r="L192" s="19" t="s">
        <v>899</v>
      </c>
      <c r="M192" s="19"/>
      <c r="N192" s="19"/>
      <c r="O192" s="19"/>
      <c r="P192" s="19"/>
      <c r="Q192" s="19"/>
      <c r="R192" s="19"/>
      <c r="S192" s="19"/>
      <c r="T192" s="19"/>
      <c r="U192" s="19"/>
      <c r="V192" s="19"/>
      <c r="W192" s="19"/>
      <c r="X192" s="19"/>
      <c r="Y192" s="8"/>
    </row>
    <row r="193" spans="1:25" ht="51.75" thickBot="1" x14ac:dyDescent="0.3">
      <c r="A193" s="54" t="s">
        <v>60</v>
      </c>
      <c r="B193" s="20" t="s">
        <v>61</v>
      </c>
      <c r="C193" s="21" t="s">
        <v>62</v>
      </c>
      <c r="D193" s="21" t="s">
        <v>63</v>
      </c>
      <c r="E193" s="21" t="s">
        <v>64</v>
      </c>
      <c r="F193" s="21" t="s">
        <v>65</v>
      </c>
      <c r="G193" s="21" t="s">
        <v>66</v>
      </c>
      <c r="H193" s="21" t="s">
        <v>67</v>
      </c>
      <c r="I193" s="21" t="s">
        <v>68</v>
      </c>
      <c r="J193" s="22" t="s">
        <v>69</v>
      </c>
      <c r="K193" s="20" t="s">
        <v>70</v>
      </c>
      <c r="L193" s="21" t="s">
        <v>71</v>
      </c>
      <c r="M193" s="21" t="s">
        <v>72</v>
      </c>
      <c r="N193" s="21" t="s">
        <v>73</v>
      </c>
      <c r="O193" s="21" t="s">
        <v>74</v>
      </c>
      <c r="P193" s="21" t="s">
        <v>75</v>
      </c>
      <c r="Q193" s="21" t="s">
        <v>76</v>
      </c>
      <c r="R193" s="21" t="s">
        <v>77</v>
      </c>
      <c r="S193" s="21" t="s">
        <v>78</v>
      </c>
      <c r="T193" s="21" t="s">
        <v>79</v>
      </c>
      <c r="U193" s="21" t="s">
        <v>80</v>
      </c>
      <c r="V193" s="21" t="s">
        <v>81</v>
      </c>
      <c r="W193" s="21" t="s">
        <v>82</v>
      </c>
      <c r="X193" s="21" t="s">
        <v>83</v>
      </c>
      <c r="Y193" s="22" t="s">
        <v>84</v>
      </c>
    </row>
    <row r="194" spans="1:25" ht="51" x14ac:dyDescent="0.25">
      <c r="A194" s="55" t="s">
        <v>90</v>
      </c>
      <c r="B194" s="9">
        <v>1</v>
      </c>
      <c r="C194" s="23" t="s">
        <v>900</v>
      </c>
      <c r="D194" s="23" t="s">
        <v>901</v>
      </c>
      <c r="E194" s="23" t="s">
        <v>90</v>
      </c>
      <c r="F194" s="23" t="s">
        <v>90</v>
      </c>
      <c r="G194" s="23" t="s">
        <v>90</v>
      </c>
      <c r="H194" s="24" t="s">
        <v>91</v>
      </c>
      <c r="I194" s="25">
        <v>5</v>
      </c>
      <c r="J194" s="59"/>
      <c r="K194" s="9">
        <v>1</v>
      </c>
      <c r="L194" s="26"/>
      <c r="M194" s="27"/>
      <c r="N194" s="28">
        <f>IF(M194&gt;0,ROUND(L194/M194,4),0)</f>
        <v>0</v>
      </c>
      <c r="O194" s="29"/>
      <c r="P194" s="30"/>
      <c r="Q194" s="28">
        <f>ROUND(ROUND(N194,4)*(1-O194),4)</f>
        <v>0</v>
      </c>
      <c r="R194" s="28">
        <f>ROUND(ROUND(Q194,4)*(1+P194),4)</f>
        <v>0</v>
      </c>
      <c r="S194" s="28">
        <f>ROUND($I194*Q194,4)</f>
        <v>0</v>
      </c>
      <c r="T194" s="28">
        <f>ROUND($I194*R194,4)</f>
        <v>0</v>
      </c>
      <c r="U194" s="31"/>
      <c r="V194" s="31"/>
      <c r="W194" s="31"/>
      <c r="X194" s="31"/>
      <c r="Y194" s="32"/>
    </row>
    <row r="195" spans="1:25" ht="51" x14ac:dyDescent="0.25">
      <c r="A195" s="56" t="s">
        <v>90</v>
      </c>
      <c r="B195" s="11">
        <v>2</v>
      </c>
      <c r="C195" s="33" t="s">
        <v>902</v>
      </c>
      <c r="D195" s="33" t="s">
        <v>901</v>
      </c>
      <c r="E195" s="33" t="s">
        <v>90</v>
      </c>
      <c r="F195" s="33" t="s">
        <v>90</v>
      </c>
      <c r="G195" s="33" t="s">
        <v>90</v>
      </c>
      <c r="H195" s="34" t="s">
        <v>91</v>
      </c>
      <c r="I195" s="35">
        <v>20</v>
      </c>
      <c r="J195" s="60"/>
      <c r="K195" s="11">
        <v>1</v>
      </c>
      <c r="L195" s="36"/>
      <c r="M195" s="37"/>
      <c r="N195" s="38">
        <f>IF(M195&gt;0,ROUND(L195/M195,4),0)</f>
        <v>0</v>
      </c>
      <c r="O195" s="39"/>
      <c r="P195" s="40"/>
      <c r="Q195" s="38">
        <f>ROUND(ROUND(N195,4)*(1-O195),4)</f>
        <v>0</v>
      </c>
      <c r="R195" s="38">
        <f>ROUND(ROUND(Q195,4)*(1+P195),4)</f>
        <v>0</v>
      </c>
      <c r="S195" s="38">
        <f>ROUND($I195*Q195,4)</f>
        <v>0</v>
      </c>
      <c r="T195" s="38">
        <f>ROUND($I195*R195,4)</f>
        <v>0</v>
      </c>
      <c r="U195" s="41"/>
      <c r="V195" s="41"/>
      <c r="W195" s="41"/>
      <c r="X195" s="41"/>
      <c r="Y195" s="42"/>
    </row>
    <row r="196" spans="1:25" ht="51" x14ac:dyDescent="0.25">
      <c r="A196" s="56" t="s">
        <v>90</v>
      </c>
      <c r="B196" s="11">
        <v>3</v>
      </c>
      <c r="C196" s="33" t="s">
        <v>903</v>
      </c>
      <c r="D196" s="33" t="s">
        <v>901</v>
      </c>
      <c r="E196" s="33" t="s">
        <v>90</v>
      </c>
      <c r="F196" s="33" t="s">
        <v>90</v>
      </c>
      <c r="G196" s="33" t="s">
        <v>90</v>
      </c>
      <c r="H196" s="34" t="s">
        <v>91</v>
      </c>
      <c r="I196" s="35">
        <v>30</v>
      </c>
      <c r="J196" s="60"/>
      <c r="K196" s="11">
        <v>1</v>
      </c>
      <c r="L196" s="36"/>
      <c r="M196" s="37"/>
      <c r="N196" s="38">
        <f>IF(M196&gt;0,ROUND(L196/M196,4),0)</f>
        <v>0</v>
      </c>
      <c r="O196" s="39"/>
      <c r="P196" s="40"/>
      <c r="Q196" s="38">
        <f>ROUND(ROUND(N196,4)*(1-O196),4)</f>
        <v>0</v>
      </c>
      <c r="R196" s="38">
        <f>ROUND(ROUND(Q196,4)*(1+P196),4)</f>
        <v>0</v>
      </c>
      <c r="S196" s="38">
        <f>ROUND($I196*Q196,4)</f>
        <v>0</v>
      </c>
      <c r="T196" s="38">
        <f>ROUND($I196*R196,4)</f>
        <v>0</v>
      </c>
      <c r="U196" s="41"/>
      <c r="V196" s="41"/>
      <c r="W196" s="41"/>
      <c r="X196" s="41"/>
      <c r="Y196" s="42"/>
    </row>
    <row r="197" spans="1:25" ht="51.75" thickBot="1" x14ac:dyDescent="0.3">
      <c r="A197" s="57" t="s">
        <v>90</v>
      </c>
      <c r="B197" s="13">
        <v>4</v>
      </c>
      <c r="C197" s="43" t="s">
        <v>904</v>
      </c>
      <c r="D197" s="43" t="s">
        <v>901</v>
      </c>
      <c r="E197" s="43" t="s">
        <v>90</v>
      </c>
      <c r="F197" s="43" t="s">
        <v>90</v>
      </c>
      <c r="G197" s="43" t="s">
        <v>90</v>
      </c>
      <c r="H197" s="44" t="s">
        <v>91</v>
      </c>
      <c r="I197" s="45">
        <v>48</v>
      </c>
      <c r="J197" s="61"/>
      <c r="K197" s="13">
        <v>1</v>
      </c>
      <c r="L197" s="46"/>
      <c r="M197" s="47"/>
      <c r="N197" s="48">
        <f>IF(M197&gt;0,ROUND(L197/M197,4),0)</f>
        <v>0</v>
      </c>
      <c r="O197" s="49"/>
      <c r="P197" s="50"/>
      <c r="Q197" s="48">
        <f>ROUND(ROUND(N197,4)*(1-O197),4)</f>
        <v>0</v>
      </c>
      <c r="R197" s="48">
        <f>ROUND(ROUND(Q197,4)*(1+P197),4)</f>
        <v>0</v>
      </c>
      <c r="S197" s="48">
        <f>ROUND($I197*Q197,4)</f>
        <v>0</v>
      </c>
      <c r="T197" s="48">
        <f>ROUND($I197*R197,4)</f>
        <v>0</v>
      </c>
      <c r="U197" s="51"/>
      <c r="V197" s="51"/>
      <c r="W197" s="51"/>
      <c r="X197" s="51"/>
      <c r="Y197" s="52"/>
    </row>
    <row r="198" spans="1:25" ht="13.5" thickBot="1" x14ac:dyDescent="0.3">
      <c r="R198" s="62" t="s">
        <v>100</v>
      </c>
      <c r="S198" s="63">
        <f>SUM(S194:S197)</f>
        <v>0</v>
      </c>
      <c r="T198" s="64">
        <f>SUM(T194:T197)</f>
        <v>0</v>
      </c>
    </row>
    <row r="200" spans="1:25" ht="13.5" thickBot="1" x14ac:dyDescent="0.3"/>
    <row r="201" spans="1:25" ht="13.5" thickBot="1" x14ac:dyDescent="0.3">
      <c r="A201" s="53" t="s">
        <v>55</v>
      </c>
      <c r="B201" s="58" t="s">
        <v>378</v>
      </c>
      <c r="C201" s="19" t="s">
        <v>905</v>
      </c>
      <c r="D201" s="19"/>
      <c r="E201" s="19"/>
      <c r="F201" s="19"/>
      <c r="G201" s="19"/>
      <c r="H201" s="19" t="s">
        <v>58</v>
      </c>
      <c r="I201" s="19"/>
      <c r="J201" s="8"/>
      <c r="K201" s="7"/>
      <c r="L201" s="19" t="s">
        <v>906</v>
      </c>
      <c r="M201" s="19"/>
      <c r="N201" s="19"/>
      <c r="O201" s="19"/>
      <c r="P201" s="19"/>
      <c r="Q201" s="19"/>
      <c r="R201" s="19"/>
      <c r="S201" s="19"/>
      <c r="T201" s="19"/>
      <c r="U201" s="19"/>
      <c r="V201" s="19"/>
      <c r="W201" s="19"/>
      <c r="X201" s="19"/>
      <c r="Y201" s="8"/>
    </row>
    <row r="202" spans="1:25" ht="51.75" thickBot="1" x14ac:dyDescent="0.3">
      <c r="A202" s="54" t="s">
        <v>60</v>
      </c>
      <c r="B202" s="20" t="s">
        <v>61</v>
      </c>
      <c r="C202" s="21" t="s">
        <v>62</v>
      </c>
      <c r="D202" s="21" t="s">
        <v>63</v>
      </c>
      <c r="E202" s="21" t="s">
        <v>64</v>
      </c>
      <c r="F202" s="21" t="s">
        <v>65</v>
      </c>
      <c r="G202" s="21" t="s">
        <v>66</v>
      </c>
      <c r="H202" s="21" t="s">
        <v>67</v>
      </c>
      <c r="I202" s="21" t="s">
        <v>68</v>
      </c>
      <c r="J202" s="22" t="s">
        <v>69</v>
      </c>
      <c r="K202" s="20" t="s">
        <v>70</v>
      </c>
      <c r="L202" s="21" t="s">
        <v>71</v>
      </c>
      <c r="M202" s="21" t="s">
        <v>72</v>
      </c>
      <c r="N202" s="21" t="s">
        <v>73</v>
      </c>
      <c r="O202" s="21" t="s">
        <v>74</v>
      </c>
      <c r="P202" s="21" t="s">
        <v>75</v>
      </c>
      <c r="Q202" s="21" t="s">
        <v>76</v>
      </c>
      <c r="R202" s="21" t="s">
        <v>77</v>
      </c>
      <c r="S202" s="21" t="s">
        <v>78</v>
      </c>
      <c r="T202" s="21" t="s">
        <v>79</v>
      </c>
      <c r="U202" s="21" t="s">
        <v>80</v>
      </c>
      <c r="V202" s="21" t="s">
        <v>81</v>
      </c>
      <c r="W202" s="21" t="s">
        <v>82</v>
      </c>
      <c r="X202" s="21" t="s">
        <v>83</v>
      </c>
      <c r="Y202" s="22" t="s">
        <v>84</v>
      </c>
    </row>
    <row r="203" spans="1:25" ht="26.25" thickBot="1" x14ac:dyDescent="0.3">
      <c r="A203" s="75" t="s">
        <v>90</v>
      </c>
      <c r="B203" s="76">
        <v>1</v>
      </c>
      <c r="C203" s="65" t="s">
        <v>906</v>
      </c>
      <c r="D203" s="65" t="s">
        <v>907</v>
      </c>
      <c r="E203" s="65" t="s">
        <v>90</v>
      </c>
      <c r="F203" s="65" t="s">
        <v>90</v>
      </c>
      <c r="G203" s="65" t="s">
        <v>90</v>
      </c>
      <c r="H203" s="66" t="s">
        <v>91</v>
      </c>
      <c r="I203" s="67">
        <v>100</v>
      </c>
      <c r="J203" s="77"/>
      <c r="K203" s="76">
        <v>1</v>
      </c>
      <c r="L203" s="68"/>
      <c r="M203" s="69"/>
      <c r="N203" s="70">
        <f>IF(M203&gt;0,ROUND(L203/M203,4),0)</f>
        <v>0</v>
      </c>
      <c r="O203" s="71"/>
      <c r="P203" s="72"/>
      <c r="Q203" s="70">
        <f>ROUND(ROUND(N203,4)*(1-O203),4)</f>
        <v>0</v>
      </c>
      <c r="R203" s="70">
        <f>ROUND(ROUND(Q203,4)*(1+P203),4)</f>
        <v>0</v>
      </c>
      <c r="S203" s="70">
        <f>ROUND($I203*Q203,4)</f>
        <v>0</v>
      </c>
      <c r="T203" s="70">
        <f>ROUND($I203*R203,4)</f>
        <v>0</v>
      </c>
      <c r="U203" s="73"/>
      <c r="V203" s="73"/>
      <c r="W203" s="73"/>
      <c r="X203" s="73"/>
      <c r="Y203" s="74"/>
    </row>
    <row r="204" spans="1:25" ht="13.5" thickBot="1" x14ac:dyDescent="0.3">
      <c r="R204" s="62" t="s">
        <v>100</v>
      </c>
      <c r="S204" s="63">
        <f>SUM(S203:S203)</f>
        <v>0</v>
      </c>
      <c r="T204" s="64">
        <f>SUM(T203:T203)</f>
        <v>0</v>
      </c>
    </row>
    <row r="206" spans="1:25" ht="13.5" thickBot="1" x14ac:dyDescent="0.3"/>
    <row r="207" spans="1:25" ht="13.5" thickBot="1" x14ac:dyDescent="0.3">
      <c r="A207" s="53" t="s">
        <v>55</v>
      </c>
      <c r="B207" s="58" t="s">
        <v>390</v>
      </c>
      <c r="C207" s="19" t="s">
        <v>908</v>
      </c>
      <c r="D207" s="19"/>
      <c r="E207" s="19"/>
      <c r="F207" s="19"/>
      <c r="G207" s="19"/>
      <c r="H207" s="19" t="s">
        <v>58</v>
      </c>
      <c r="I207" s="19"/>
      <c r="J207" s="8"/>
      <c r="K207" s="7"/>
      <c r="L207" s="19" t="s">
        <v>909</v>
      </c>
      <c r="M207" s="19"/>
      <c r="N207" s="19"/>
      <c r="O207" s="19"/>
      <c r="P207" s="19"/>
      <c r="Q207" s="19"/>
      <c r="R207" s="19"/>
      <c r="S207" s="19"/>
      <c r="T207" s="19"/>
      <c r="U207" s="19"/>
      <c r="V207" s="19"/>
      <c r="W207" s="19"/>
      <c r="X207" s="19"/>
      <c r="Y207" s="8"/>
    </row>
    <row r="208" spans="1:25" ht="51.75" thickBot="1" x14ac:dyDescent="0.3">
      <c r="A208" s="54" t="s">
        <v>60</v>
      </c>
      <c r="B208" s="20" t="s">
        <v>61</v>
      </c>
      <c r="C208" s="21" t="s">
        <v>62</v>
      </c>
      <c r="D208" s="21" t="s">
        <v>63</v>
      </c>
      <c r="E208" s="21" t="s">
        <v>64</v>
      </c>
      <c r="F208" s="21" t="s">
        <v>65</v>
      </c>
      <c r="G208" s="21" t="s">
        <v>66</v>
      </c>
      <c r="H208" s="21" t="s">
        <v>67</v>
      </c>
      <c r="I208" s="21" t="s">
        <v>68</v>
      </c>
      <c r="J208" s="22" t="s">
        <v>69</v>
      </c>
      <c r="K208" s="20" t="s">
        <v>70</v>
      </c>
      <c r="L208" s="21" t="s">
        <v>71</v>
      </c>
      <c r="M208" s="21" t="s">
        <v>72</v>
      </c>
      <c r="N208" s="21" t="s">
        <v>73</v>
      </c>
      <c r="O208" s="21" t="s">
        <v>74</v>
      </c>
      <c r="P208" s="21" t="s">
        <v>75</v>
      </c>
      <c r="Q208" s="21" t="s">
        <v>76</v>
      </c>
      <c r="R208" s="21" t="s">
        <v>77</v>
      </c>
      <c r="S208" s="21" t="s">
        <v>78</v>
      </c>
      <c r="T208" s="21" t="s">
        <v>79</v>
      </c>
      <c r="U208" s="21" t="s">
        <v>80</v>
      </c>
      <c r="V208" s="21" t="s">
        <v>81</v>
      </c>
      <c r="W208" s="21" t="s">
        <v>82</v>
      </c>
      <c r="X208" s="21" t="s">
        <v>83</v>
      </c>
      <c r="Y208" s="22" t="s">
        <v>84</v>
      </c>
    </row>
    <row r="209" spans="1:25" ht="26.25" thickBot="1" x14ac:dyDescent="0.3">
      <c r="A209" s="75" t="s">
        <v>90</v>
      </c>
      <c r="B209" s="76">
        <v>1</v>
      </c>
      <c r="C209" s="65" t="s">
        <v>909</v>
      </c>
      <c r="D209" s="65" t="s">
        <v>910</v>
      </c>
      <c r="E209" s="65" t="s">
        <v>90</v>
      </c>
      <c r="F209" s="65" t="s">
        <v>90</v>
      </c>
      <c r="G209" s="65" t="s">
        <v>90</v>
      </c>
      <c r="H209" s="66" t="s">
        <v>91</v>
      </c>
      <c r="I209" s="67">
        <v>5</v>
      </c>
      <c r="J209" s="77"/>
      <c r="K209" s="76">
        <v>1</v>
      </c>
      <c r="L209" s="68"/>
      <c r="M209" s="69"/>
      <c r="N209" s="70">
        <f>IF(M209&gt;0,ROUND(L209/M209,4),0)</f>
        <v>0</v>
      </c>
      <c r="O209" s="71"/>
      <c r="P209" s="72"/>
      <c r="Q209" s="70">
        <f>ROUND(ROUND(N209,4)*(1-O209),4)</f>
        <v>0</v>
      </c>
      <c r="R209" s="70">
        <f>ROUND(ROUND(Q209,4)*(1+P209),4)</f>
        <v>0</v>
      </c>
      <c r="S209" s="70">
        <f>ROUND($I209*Q209,4)</f>
        <v>0</v>
      </c>
      <c r="T209" s="70">
        <f>ROUND($I209*R209,4)</f>
        <v>0</v>
      </c>
      <c r="U209" s="73"/>
      <c r="V209" s="73"/>
      <c r="W209" s="73"/>
      <c r="X209" s="73"/>
      <c r="Y209" s="74"/>
    </row>
    <row r="210" spans="1:25" ht="13.5" thickBot="1" x14ac:dyDescent="0.3">
      <c r="R210" s="62" t="s">
        <v>100</v>
      </c>
      <c r="S210" s="63">
        <f>SUM(S209:S209)</f>
        <v>0</v>
      </c>
      <c r="T210" s="64">
        <f>SUM(T209:T209)</f>
        <v>0</v>
      </c>
    </row>
  </sheetData>
  <sheetProtection algorithmName="SHA-512" hashValue="AMCegm7MWdCi1xqp3FbMy74T5LqjVqOcPHe8vqs8FjjU3TCU/SsgYakkzl5+8sUu3Xg6ZuzetN4gaULvXwkNPg==" saltValue="6yqwb+kn50E4mLBTzkPnbQ=="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16-41/21&amp;RStran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58"/>
  <sheetViews>
    <sheetView topLeftCell="B1" workbookViewId="0"/>
  </sheetViews>
  <sheetFormatPr defaultRowHeight="12.75" x14ac:dyDescent="0.25"/>
  <cols>
    <col min="1" max="1" width="15.7109375" style="1" hidden="1" customWidth="1"/>
    <col min="2" max="2" width="7.28515625" style="1" customWidth="1"/>
    <col min="3" max="3" width="55.140625" style="1" customWidth="1"/>
    <col min="4" max="4" width="79.5703125" style="1" customWidth="1"/>
    <col min="5" max="5" width="52" style="1" customWidth="1"/>
    <col min="6"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911</v>
      </c>
      <c r="C5" s="2" t="s">
        <v>912</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913</v>
      </c>
      <c r="D11" s="19"/>
      <c r="E11" s="19"/>
      <c r="F11" s="19"/>
      <c r="G11" s="19"/>
      <c r="H11" s="19" t="s">
        <v>58</v>
      </c>
      <c r="I11" s="19"/>
      <c r="J11" s="8"/>
      <c r="K11" s="7"/>
      <c r="L11" s="19" t="s">
        <v>914</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02" x14ac:dyDescent="0.25">
      <c r="A13" s="55" t="s">
        <v>915</v>
      </c>
      <c r="B13" s="9">
        <v>1</v>
      </c>
      <c r="C13" s="23" t="s">
        <v>916</v>
      </c>
      <c r="D13" s="23" t="s">
        <v>917</v>
      </c>
      <c r="E13" s="23" t="s">
        <v>90</v>
      </c>
      <c r="F13" s="23" t="s">
        <v>90</v>
      </c>
      <c r="G13" s="23" t="s">
        <v>90</v>
      </c>
      <c r="H13" s="24" t="s">
        <v>91</v>
      </c>
      <c r="I13" s="25">
        <v>2000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16.75" x14ac:dyDescent="0.25">
      <c r="A14" s="56" t="s">
        <v>918</v>
      </c>
      <c r="B14" s="11">
        <v>2</v>
      </c>
      <c r="C14" s="33" t="s">
        <v>919</v>
      </c>
      <c r="D14" s="33" t="s">
        <v>920</v>
      </c>
      <c r="E14" s="33" t="s">
        <v>90</v>
      </c>
      <c r="F14" s="33" t="s">
        <v>90</v>
      </c>
      <c r="G14" s="33" t="s">
        <v>90</v>
      </c>
      <c r="H14" s="34" t="s">
        <v>91</v>
      </c>
      <c r="I14" s="35">
        <v>1000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75" thickBot="1" x14ac:dyDescent="0.3">
      <c r="A15" s="57" t="s">
        <v>921</v>
      </c>
      <c r="B15" s="13">
        <v>3</v>
      </c>
      <c r="C15" s="43" t="s">
        <v>922</v>
      </c>
      <c r="D15" s="43" t="s">
        <v>923</v>
      </c>
      <c r="E15" s="43" t="s">
        <v>90</v>
      </c>
      <c r="F15" s="43" t="s">
        <v>90</v>
      </c>
      <c r="G15" s="43" t="s">
        <v>90</v>
      </c>
      <c r="H15" s="44" t="s">
        <v>91</v>
      </c>
      <c r="I15" s="45">
        <v>1000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924</v>
      </c>
      <c r="D19" s="19"/>
      <c r="E19" s="19"/>
      <c r="F19" s="19"/>
      <c r="G19" s="19"/>
      <c r="H19" s="19" t="s">
        <v>285</v>
      </c>
      <c r="I19" s="19"/>
      <c r="J19" s="8"/>
      <c r="K19" s="7"/>
      <c r="L19" s="19" t="s">
        <v>925</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255" x14ac:dyDescent="0.25">
      <c r="A21" s="55" t="s">
        <v>926</v>
      </c>
      <c r="B21" s="9">
        <v>1</v>
      </c>
      <c r="C21" s="23" t="s">
        <v>927</v>
      </c>
      <c r="D21" s="23" t="s">
        <v>928</v>
      </c>
      <c r="E21" s="23" t="s">
        <v>90</v>
      </c>
      <c r="F21" s="23" t="s">
        <v>90</v>
      </c>
      <c r="G21" s="23" t="s">
        <v>90</v>
      </c>
      <c r="H21" s="24" t="s">
        <v>91</v>
      </c>
      <c r="I21" s="25">
        <v>300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153" x14ac:dyDescent="0.25">
      <c r="A22" s="56" t="s">
        <v>929</v>
      </c>
      <c r="B22" s="11">
        <v>2</v>
      </c>
      <c r="C22" s="33" t="s">
        <v>930</v>
      </c>
      <c r="D22" s="33" t="s">
        <v>931</v>
      </c>
      <c r="E22" s="33" t="s">
        <v>90</v>
      </c>
      <c r="F22" s="33" t="s">
        <v>90</v>
      </c>
      <c r="G22" s="33" t="s">
        <v>90</v>
      </c>
      <c r="H22" s="34" t="s">
        <v>91</v>
      </c>
      <c r="I22" s="35">
        <v>160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306" x14ac:dyDescent="0.25">
      <c r="A23" s="56" t="s">
        <v>932</v>
      </c>
      <c r="B23" s="11">
        <v>3</v>
      </c>
      <c r="C23" s="33" t="s">
        <v>933</v>
      </c>
      <c r="D23" s="33" t="s">
        <v>934</v>
      </c>
      <c r="E23" s="33" t="s">
        <v>90</v>
      </c>
      <c r="F23" s="33" t="s">
        <v>90</v>
      </c>
      <c r="G23" s="33" t="s">
        <v>90</v>
      </c>
      <c r="H23" s="34" t="s">
        <v>91</v>
      </c>
      <c r="I23" s="35">
        <v>300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255.75" thickBot="1" x14ac:dyDescent="0.3">
      <c r="A24" s="57" t="s">
        <v>935</v>
      </c>
      <c r="B24" s="13">
        <v>4</v>
      </c>
      <c r="C24" s="43" t="s">
        <v>936</v>
      </c>
      <c r="D24" s="43" t="s">
        <v>937</v>
      </c>
      <c r="E24" s="43" t="s">
        <v>90</v>
      </c>
      <c r="F24" s="43" t="s">
        <v>90</v>
      </c>
      <c r="G24" s="43" t="s">
        <v>90</v>
      </c>
      <c r="H24" s="44" t="s">
        <v>91</v>
      </c>
      <c r="I24" s="45">
        <v>140</v>
      </c>
      <c r="J24" s="61"/>
      <c r="K24" s="13">
        <v>1</v>
      </c>
      <c r="L24" s="46"/>
      <c r="M24" s="47"/>
      <c r="N24" s="48">
        <f>IF(M24&gt;0,ROUND(L24/M24,4),0)</f>
        <v>0</v>
      </c>
      <c r="O24" s="49"/>
      <c r="P24" s="50"/>
      <c r="Q24" s="48">
        <f>ROUND(ROUND(N24,4)*(1-O24),4)</f>
        <v>0</v>
      </c>
      <c r="R24" s="48">
        <f>ROUND(ROUND(Q24,4)*(1+P24),4)</f>
        <v>0</v>
      </c>
      <c r="S24" s="48">
        <f>ROUND($I24*Q24,4)</f>
        <v>0</v>
      </c>
      <c r="T24" s="48">
        <f>ROUND($I24*R24,4)</f>
        <v>0</v>
      </c>
      <c r="U24" s="51"/>
      <c r="V24" s="51"/>
      <c r="W24" s="51"/>
      <c r="X24" s="51"/>
      <c r="Y24" s="52"/>
    </row>
    <row r="25" spans="1:25" ht="13.5" thickBot="1" x14ac:dyDescent="0.3">
      <c r="R25" s="62" t="s">
        <v>100</v>
      </c>
      <c r="S25" s="63">
        <f>SUM(S21:S24)</f>
        <v>0</v>
      </c>
      <c r="T25" s="64">
        <f>SUM(T21:T24)</f>
        <v>0</v>
      </c>
    </row>
    <row r="27" spans="1:25" ht="13.5" thickBot="1" x14ac:dyDescent="0.3"/>
    <row r="28" spans="1:25" ht="13.5" thickBot="1" x14ac:dyDescent="0.3">
      <c r="A28" s="53" t="s">
        <v>55</v>
      </c>
      <c r="B28" s="58" t="s">
        <v>116</v>
      </c>
      <c r="C28" s="19" t="s">
        <v>938</v>
      </c>
      <c r="D28" s="19"/>
      <c r="E28" s="19"/>
      <c r="F28" s="19"/>
      <c r="G28" s="19"/>
      <c r="H28" s="19" t="s">
        <v>285</v>
      </c>
      <c r="I28" s="19"/>
      <c r="J28" s="8"/>
      <c r="K28" s="7"/>
      <c r="L28" s="19" t="s">
        <v>939</v>
      </c>
      <c r="M28" s="19"/>
      <c r="N28" s="19"/>
      <c r="O28" s="19"/>
      <c r="P28" s="19"/>
      <c r="Q28" s="19"/>
      <c r="R28" s="19"/>
      <c r="S28" s="19"/>
      <c r="T28" s="19"/>
      <c r="U28" s="19"/>
      <c r="V28" s="19"/>
      <c r="W28" s="19"/>
      <c r="X28" s="19"/>
      <c r="Y28" s="8"/>
    </row>
    <row r="29" spans="1:25" ht="51.75" thickBot="1" x14ac:dyDescent="0.3">
      <c r="A29" s="54" t="s">
        <v>60</v>
      </c>
      <c r="B29" s="20" t="s">
        <v>61</v>
      </c>
      <c r="C29" s="21" t="s">
        <v>62</v>
      </c>
      <c r="D29" s="21" t="s">
        <v>63</v>
      </c>
      <c r="E29" s="21" t="s">
        <v>64</v>
      </c>
      <c r="F29" s="21" t="s">
        <v>65</v>
      </c>
      <c r="G29" s="21" t="s">
        <v>66</v>
      </c>
      <c r="H29" s="21" t="s">
        <v>67</v>
      </c>
      <c r="I29" s="21" t="s">
        <v>68</v>
      </c>
      <c r="J29" s="22" t="s">
        <v>69</v>
      </c>
      <c r="K29" s="20" t="s">
        <v>70</v>
      </c>
      <c r="L29" s="21" t="s">
        <v>71</v>
      </c>
      <c r="M29" s="21" t="s">
        <v>72</v>
      </c>
      <c r="N29" s="21" t="s">
        <v>73</v>
      </c>
      <c r="O29" s="21" t="s">
        <v>74</v>
      </c>
      <c r="P29" s="21" t="s">
        <v>75</v>
      </c>
      <c r="Q29" s="21" t="s">
        <v>76</v>
      </c>
      <c r="R29" s="21" t="s">
        <v>77</v>
      </c>
      <c r="S29" s="21" t="s">
        <v>78</v>
      </c>
      <c r="T29" s="21" t="s">
        <v>79</v>
      </c>
      <c r="U29" s="21" t="s">
        <v>80</v>
      </c>
      <c r="V29" s="21" t="s">
        <v>81</v>
      </c>
      <c r="W29" s="21" t="s">
        <v>82</v>
      </c>
      <c r="X29" s="21" t="s">
        <v>83</v>
      </c>
      <c r="Y29" s="22" t="s">
        <v>84</v>
      </c>
    </row>
    <row r="30" spans="1:25" ht="76.5" x14ac:dyDescent="0.25">
      <c r="A30" s="55" t="s">
        <v>940</v>
      </c>
      <c r="B30" s="9">
        <v>1</v>
      </c>
      <c r="C30" s="23" t="s">
        <v>941</v>
      </c>
      <c r="D30" s="23" t="s">
        <v>942</v>
      </c>
      <c r="E30" s="23" t="s">
        <v>90</v>
      </c>
      <c r="F30" s="23" t="s">
        <v>90</v>
      </c>
      <c r="G30" s="23" t="s">
        <v>90</v>
      </c>
      <c r="H30" s="24" t="s">
        <v>91</v>
      </c>
      <c r="I30" s="25">
        <v>240</v>
      </c>
      <c r="J30" s="59"/>
      <c r="K30" s="9">
        <v>1</v>
      </c>
      <c r="L30" s="26"/>
      <c r="M30" s="27"/>
      <c r="N30" s="28">
        <f>IF(M30&gt;0,ROUND(L30/M30,4),0)</f>
        <v>0</v>
      </c>
      <c r="O30" s="29"/>
      <c r="P30" s="30"/>
      <c r="Q30" s="28">
        <f>ROUND(ROUND(N30,4)*(1-O30),4)</f>
        <v>0</v>
      </c>
      <c r="R30" s="28">
        <f>ROUND(ROUND(Q30,4)*(1+P30),4)</f>
        <v>0</v>
      </c>
      <c r="S30" s="28">
        <f>ROUND($I30*Q30,4)</f>
        <v>0</v>
      </c>
      <c r="T30" s="28">
        <f>ROUND($I30*R30,4)</f>
        <v>0</v>
      </c>
      <c r="U30" s="31"/>
      <c r="V30" s="31"/>
      <c r="W30" s="31"/>
      <c r="X30" s="31"/>
      <c r="Y30" s="32"/>
    </row>
    <row r="31" spans="1:25" ht="192" thickBot="1" x14ac:dyDescent="0.3">
      <c r="A31" s="57" t="s">
        <v>943</v>
      </c>
      <c r="B31" s="13">
        <v>2</v>
      </c>
      <c r="C31" s="43" t="s">
        <v>944</v>
      </c>
      <c r="D31" s="43" t="s">
        <v>945</v>
      </c>
      <c r="E31" s="43" t="s">
        <v>90</v>
      </c>
      <c r="F31" s="43" t="s">
        <v>90</v>
      </c>
      <c r="G31" s="43" t="s">
        <v>90</v>
      </c>
      <c r="H31" s="44" t="s">
        <v>91</v>
      </c>
      <c r="I31" s="45">
        <v>800</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100</v>
      </c>
      <c r="S32" s="63">
        <f>SUM(S30:S31)</f>
        <v>0</v>
      </c>
      <c r="T32" s="64">
        <f>SUM(T30:T31)</f>
        <v>0</v>
      </c>
    </row>
    <row r="34" spans="1:25" ht="13.5" thickBot="1" x14ac:dyDescent="0.3"/>
    <row r="35" spans="1:25" ht="13.5" thickBot="1" x14ac:dyDescent="0.3">
      <c r="A35" s="53" t="s">
        <v>55</v>
      </c>
      <c r="B35" s="58" t="s">
        <v>135</v>
      </c>
      <c r="C35" s="19" t="s">
        <v>946</v>
      </c>
      <c r="D35" s="19"/>
      <c r="E35" s="19"/>
      <c r="F35" s="19"/>
      <c r="G35" s="19"/>
      <c r="H35" s="19" t="s">
        <v>285</v>
      </c>
      <c r="I35" s="19"/>
      <c r="J35" s="8"/>
      <c r="K35" s="7"/>
      <c r="L35" s="19" t="s">
        <v>947</v>
      </c>
      <c r="M35" s="19"/>
      <c r="N35" s="19"/>
      <c r="O35" s="19"/>
      <c r="P35" s="19"/>
      <c r="Q35" s="19"/>
      <c r="R35" s="19"/>
      <c r="S35" s="19"/>
      <c r="T35" s="19"/>
      <c r="U35" s="19"/>
      <c r="V35" s="19"/>
      <c r="W35" s="19"/>
      <c r="X35" s="19"/>
      <c r="Y35" s="8"/>
    </row>
    <row r="36" spans="1:25" ht="51.75" thickBot="1" x14ac:dyDescent="0.3">
      <c r="A36" s="54" t="s">
        <v>60</v>
      </c>
      <c r="B36" s="20" t="s">
        <v>61</v>
      </c>
      <c r="C36" s="21" t="s">
        <v>62</v>
      </c>
      <c r="D36" s="21" t="s">
        <v>63</v>
      </c>
      <c r="E36" s="21" t="s">
        <v>64</v>
      </c>
      <c r="F36" s="21" t="s">
        <v>65</v>
      </c>
      <c r="G36" s="21" t="s">
        <v>66</v>
      </c>
      <c r="H36" s="21" t="s">
        <v>67</v>
      </c>
      <c r="I36" s="21" t="s">
        <v>68</v>
      </c>
      <c r="J36" s="22" t="s">
        <v>69</v>
      </c>
      <c r="K36" s="20" t="s">
        <v>70</v>
      </c>
      <c r="L36" s="21" t="s">
        <v>71</v>
      </c>
      <c r="M36" s="21" t="s">
        <v>72</v>
      </c>
      <c r="N36" s="21" t="s">
        <v>73</v>
      </c>
      <c r="O36" s="21" t="s">
        <v>74</v>
      </c>
      <c r="P36" s="21" t="s">
        <v>75</v>
      </c>
      <c r="Q36" s="21" t="s">
        <v>76</v>
      </c>
      <c r="R36" s="21" t="s">
        <v>77</v>
      </c>
      <c r="S36" s="21" t="s">
        <v>78</v>
      </c>
      <c r="T36" s="21" t="s">
        <v>79</v>
      </c>
      <c r="U36" s="21" t="s">
        <v>80</v>
      </c>
      <c r="V36" s="21" t="s">
        <v>81</v>
      </c>
      <c r="W36" s="21" t="s">
        <v>82</v>
      </c>
      <c r="X36" s="21" t="s">
        <v>83</v>
      </c>
      <c r="Y36" s="22" t="s">
        <v>84</v>
      </c>
    </row>
    <row r="37" spans="1:25" ht="242.25" x14ac:dyDescent="0.25">
      <c r="A37" s="55" t="s">
        <v>948</v>
      </c>
      <c r="B37" s="9">
        <v>1</v>
      </c>
      <c r="C37" s="23" t="s">
        <v>949</v>
      </c>
      <c r="D37" s="23" t="s">
        <v>950</v>
      </c>
      <c r="E37" s="23" t="s">
        <v>90</v>
      </c>
      <c r="F37" s="23" t="s">
        <v>90</v>
      </c>
      <c r="G37" s="23" t="s">
        <v>90</v>
      </c>
      <c r="H37" s="24" t="s">
        <v>91</v>
      </c>
      <c r="I37" s="25">
        <v>70</v>
      </c>
      <c r="J37" s="59"/>
      <c r="K37" s="9">
        <v>1</v>
      </c>
      <c r="L37" s="26"/>
      <c r="M37" s="27"/>
      <c r="N37" s="28">
        <f>IF(M37&gt;0,ROUND(L37/M37,4),0)</f>
        <v>0</v>
      </c>
      <c r="O37" s="29"/>
      <c r="P37" s="30"/>
      <c r="Q37" s="28">
        <f>ROUND(ROUND(N37,4)*(1-O37),4)</f>
        <v>0</v>
      </c>
      <c r="R37" s="28">
        <f>ROUND(ROUND(Q37,4)*(1+P37),4)</f>
        <v>0</v>
      </c>
      <c r="S37" s="28">
        <f>ROUND($I37*Q37,4)</f>
        <v>0</v>
      </c>
      <c r="T37" s="28">
        <f>ROUND($I37*R37,4)</f>
        <v>0</v>
      </c>
      <c r="U37" s="31"/>
      <c r="V37" s="31"/>
      <c r="W37" s="31"/>
      <c r="X37" s="31"/>
      <c r="Y37" s="32"/>
    </row>
    <row r="38" spans="1:25" ht="306" x14ac:dyDescent="0.25">
      <c r="A38" s="56" t="s">
        <v>951</v>
      </c>
      <c r="B38" s="11">
        <v>2</v>
      </c>
      <c r="C38" s="33" t="s">
        <v>952</v>
      </c>
      <c r="D38" s="33" t="s">
        <v>953</v>
      </c>
      <c r="E38" s="33" t="s">
        <v>90</v>
      </c>
      <c r="F38" s="33" t="s">
        <v>90</v>
      </c>
      <c r="G38" s="33" t="s">
        <v>90</v>
      </c>
      <c r="H38" s="34" t="s">
        <v>91</v>
      </c>
      <c r="I38" s="35">
        <v>600</v>
      </c>
      <c r="J38" s="60"/>
      <c r="K38" s="11">
        <v>1</v>
      </c>
      <c r="L38" s="36"/>
      <c r="M38" s="37"/>
      <c r="N38" s="38">
        <f>IF(M38&gt;0,ROUND(L38/M38,4),0)</f>
        <v>0</v>
      </c>
      <c r="O38" s="39"/>
      <c r="P38" s="40"/>
      <c r="Q38" s="38">
        <f>ROUND(ROUND(N38,4)*(1-O38),4)</f>
        <v>0</v>
      </c>
      <c r="R38" s="38">
        <f>ROUND(ROUND(Q38,4)*(1+P38),4)</f>
        <v>0</v>
      </c>
      <c r="S38" s="38">
        <f>ROUND($I38*Q38,4)</f>
        <v>0</v>
      </c>
      <c r="T38" s="38">
        <f>ROUND($I38*R38,4)</f>
        <v>0</v>
      </c>
      <c r="U38" s="41"/>
      <c r="V38" s="41"/>
      <c r="W38" s="41"/>
      <c r="X38" s="41"/>
      <c r="Y38" s="42"/>
    </row>
    <row r="39" spans="1:25" ht="409.5" x14ac:dyDescent="0.25">
      <c r="A39" s="56" t="s">
        <v>954</v>
      </c>
      <c r="B39" s="11">
        <v>3</v>
      </c>
      <c r="C39" s="33" t="s">
        <v>955</v>
      </c>
      <c r="D39" s="33" t="s">
        <v>956</v>
      </c>
      <c r="E39" s="33" t="s">
        <v>90</v>
      </c>
      <c r="F39" s="33" t="s">
        <v>90</v>
      </c>
      <c r="G39" s="33" t="s">
        <v>90</v>
      </c>
      <c r="H39" s="34" t="s">
        <v>91</v>
      </c>
      <c r="I39" s="35">
        <v>120</v>
      </c>
      <c r="J39" s="60"/>
      <c r="K39" s="11">
        <v>1</v>
      </c>
      <c r="L39" s="36"/>
      <c r="M39" s="37"/>
      <c r="N39" s="38">
        <f>IF(M39&gt;0,ROUND(L39/M39,4),0)</f>
        <v>0</v>
      </c>
      <c r="O39" s="39"/>
      <c r="P39" s="40"/>
      <c r="Q39" s="38">
        <f>ROUND(ROUND(N39,4)*(1-O39),4)</f>
        <v>0</v>
      </c>
      <c r="R39" s="38">
        <f>ROUND(ROUND(Q39,4)*(1+P39),4)</f>
        <v>0</v>
      </c>
      <c r="S39" s="38">
        <f>ROUND($I39*Q39,4)</f>
        <v>0</v>
      </c>
      <c r="T39" s="38">
        <f>ROUND($I39*R39,4)</f>
        <v>0</v>
      </c>
      <c r="U39" s="41"/>
      <c r="V39" s="41"/>
      <c r="W39" s="41"/>
      <c r="X39" s="41"/>
      <c r="Y39" s="42"/>
    </row>
    <row r="40" spans="1:25" ht="204.75" thickBot="1" x14ac:dyDescent="0.3">
      <c r="A40" s="57" t="s">
        <v>957</v>
      </c>
      <c r="B40" s="13">
        <v>4</v>
      </c>
      <c r="C40" s="43" t="s">
        <v>958</v>
      </c>
      <c r="D40" s="43" t="s">
        <v>959</v>
      </c>
      <c r="E40" s="43" t="s">
        <v>90</v>
      </c>
      <c r="F40" s="43" t="s">
        <v>90</v>
      </c>
      <c r="G40" s="43" t="s">
        <v>90</v>
      </c>
      <c r="H40" s="44" t="s">
        <v>91</v>
      </c>
      <c r="I40" s="45">
        <v>180</v>
      </c>
      <c r="J40" s="61"/>
      <c r="K40" s="13">
        <v>1</v>
      </c>
      <c r="L40" s="46"/>
      <c r="M40" s="47"/>
      <c r="N40" s="48">
        <f>IF(M40&gt;0,ROUND(L40/M40,4),0)</f>
        <v>0</v>
      </c>
      <c r="O40" s="49"/>
      <c r="P40" s="50"/>
      <c r="Q40" s="48">
        <f>ROUND(ROUND(N40,4)*(1-O40),4)</f>
        <v>0</v>
      </c>
      <c r="R40" s="48">
        <f>ROUND(ROUND(Q40,4)*(1+P40),4)</f>
        <v>0</v>
      </c>
      <c r="S40" s="48">
        <f>ROUND($I40*Q40,4)</f>
        <v>0</v>
      </c>
      <c r="T40" s="48">
        <f>ROUND($I40*R40,4)</f>
        <v>0</v>
      </c>
      <c r="U40" s="51"/>
      <c r="V40" s="51"/>
      <c r="W40" s="51"/>
      <c r="X40" s="51"/>
      <c r="Y40" s="52"/>
    </row>
    <row r="41" spans="1:25" ht="13.5" thickBot="1" x14ac:dyDescent="0.3">
      <c r="R41" s="62" t="s">
        <v>100</v>
      </c>
      <c r="S41" s="63">
        <f>SUM(S37:S40)</f>
        <v>0</v>
      </c>
      <c r="T41" s="64">
        <f>SUM(T37:T40)</f>
        <v>0</v>
      </c>
    </row>
    <row r="43" spans="1:25" ht="13.5" thickBot="1" x14ac:dyDescent="0.3"/>
    <row r="44" spans="1:25" ht="13.5" thickBot="1" x14ac:dyDescent="0.3">
      <c r="A44" s="53" t="s">
        <v>55</v>
      </c>
      <c r="B44" s="58" t="s">
        <v>152</v>
      </c>
      <c r="C44" s="19" t="s">
        <v>960</v>
      </c>
      <c r="D44" s="19"/>
      <c r="E44" s="19"/>
      <c r="F44" s="19"/>
      <c r="G44" s="19"/>
      <c r="H44" s="19" t="s">
        <v>285</v>
      </c>
      <c r="I44" s="19"/>
      <c r="J44" s="8"/>
      <c r="K44" s="7"/>
      <c r="L44" s="19" t="s">
        <v>961</v>
      </c>
      <c r="M44" s="19"/>
      <c r="N44" s="19"/>
      <c r="O44" s="19"/>
      <c r="P44" s="19"/>
      <c r="Q44" s="19"/>
      <c r="R44" s="19"/>
      <c r="S44" s="19"/>
      <c r="T44" s="19"/>
      <c r="U44" s="19"/>
      <c r="V44" s="19"/>
      <c r="W44" s="19"/>
      <c r="X44" s="19"/>
      <c r="Y44" s="8"/>
    </row>
    <row r="45" spans="1:25" ht="51.75" thickBot="1" x14ac:dyDescent="0.3">
      <c r="A45" s="54" t="s">
        <v>60</v>
      </c>
      <c r="B45" s="20" t="s">
        <v>61</v>
      </c>
      <c r="C45" s="21" t="s">
        <v>62</v>
      </c>
      <c r="D45" s="21" t="s">
        <v>63</v>
      </c>
      <c r="E45" s="21" t="s">
        <v>64</v>
      </c>
      <c r="F45" s="21" t="s">
        <v>65</v>
      </c>
      <c r="G45" s="21" t="s">
        <v>66</v>
      </c>
      <c r="H45" s="21" t="s">
        <v>67</v>
      </c>
      <c r="I45" s="21" t="s">
        <v>68</v>
      </c>
      <c r="J45" s="22" t="s">
        <v>69</v>
      </c>
      <c r="K45" s="20" t="s">
        <v>70</v>
      </c>
      <c r="L45" s="21" t="s">
        <v>71</v>
      </c>
      <c r="M45" s="21" t="s">
        <v>72</v>
      </c>
      <c r="N45" s="21" t="s">
        <v>73</v>
      </c>
      <c r="O45" s="21" t="s">
        <v>74</v>
      </c>
      <c r="P45" s="21" t="s">
        <v>75</v>
      </c>
      <c r="Q45" s="21" t="s">
        <v>76</v>
      </c>
      <c r="R45" s="21" t="s">
        <v>77</v>
      </c>
      <c r="S45" s="21" t="s">
        <v>78</v>
      </c>
      <c r="T45" s="21" t="s">
        <v>79</v>
      </c>
      <c r="U45" s="21" t="s">
        <v>80</v>
      </c>
      <c r="V45" s="21" t="s">
        <v>81</v>
      </c>
      <c r="W45" s="21" t="s">
        <v>82</v>
      </c>
      <c r="X45" s="21" t="s">
        <v>83</v>
      </c>
      <c r="Y45" s="22" t="s">
        <v>84</v>
      </c>
    </row>
    <row r="46" spans="1:25" ht="242.25" x14ac:dyDescent="0.25">
      <c r="A46" s="55" t="s">
        <v>962</v>
      </c>
      <c r="B46" s="9">
        <v>1</v>
      </c>
      <c r="C46" s="23" t="s">
        <v>963</v>
      </c>
      <c r="D46" s="23" t="s">
        <v>964</v>
      </c>
      <c r="E46" s="23" t="s">
        <v>90</v>
      </c>
      <c r="F46" s="23" t="s">
        <v>90</v>
      </c>
      <c r="G46" s="23" t="s">
        <v>90</v>
      </c>
      <c r="H46" s="24" t="s">
        <v>91</v>
      </c>
      <c r="I46" s="25">
        <v>700</v>
      </c>
      <c r="J46" s="59"/>
      <c r="K46" s="9">
        <v>1</v>
      </c>
      <c r="L46" s="26"/>
      <c r="M46" s="27"/>
      <c r="N46" s="28">
        <f>IF(M46&gt;0,ROUND(L46/M46,4),0)</f>
        <v>0</v>
      </c>
      <c r="O46" s="29"/>
      <c r="P46" s="30"/>
      <c r="Q46" s="28">
        <f>ROUND(ROUND(N46,4)*(1-O46),4)</f>
        <v>0</v>
      </c>
      <c r="R46" s="28">
        <f>ROUND(ROUND(Q46,4)*(1+P46),4)</f>
        <v>0</v>
      </c>
      <c r="S46" s="28">
        <f>ROUND($I46*Q46,4)</f>
        <v>0</v>
      </c>
      <c r="T46" s="28">
        <f>ROUND($I46*R46,4)</f>
        <v>0</v>
      </c>
      <c r="U46" s="31"/>
      <c r="V46" s="31"/>
      <c r="W46" s="31"/>
      <c r="X46" s="31"/>
      <c r="Y46" s="32"/>
    </row>
    <row r="47" spans="1:25" ht="102.75" thickBot="1" x14ac:dyDescent="0.3">
      <c r="A47" s="57" t="s">
        <v>90</v>
      </c>
      <c r="B47" s="13">
        <v>2</v>
      </c>
      <c r="C47" s="43" t="s">
        <v>965</v>
      </c>
      <c r="D47" s="43" t="s">
        <v>966</v>
      </c>
      <c r="E47" s="43" t="s">
        <v>90</v>
      </c>
      <c r="F47" s="43" t="s">
        <v>90</v>
      </c>
      <c r="G47" s="43" t="s">
        <v>90</v>
      </c>
      <c r="H47" s="44" t="s">
        <v>91</v>
      </c>
      <c r="I47" s="45">
        <v>120</v>
      </c>
      <c r="J47" s="61"/>
      <c r="K47" s="13">
        <v>1</v>
      </c>
      <c r="L47" s="46"/>
      <c r="M47" s="47"/>
      <c r="N47" s="48">
        <f>IF(M47&gt;0,ROUND(L47/M47,4),0)</f>
        <v>0</v>
      </c>
      <c r="O47" s="49"/>
      <c r="P47" s="50"/>
      <c r="Q47" s="48">
        <f>ROUND(ROUND(N47,4)*(1-O47),4)</f>
        <v>0</v>
      </c>
      <c r="R47" s="48">
        <f>ROUND(ROUND(Q47,4)*(1+P47),4)</f>
        <v>0</v>
      </c>
      <c r="S47" s="48">
        <f>ROUND($I47*Q47,4)</f>
        <v>0</v>
      </c>
      <c r="T47" s="48">
        <f>ROUND($I47*R47,4)</f>
        <v>0</v>
      </c>
      <c r="U47" s="51"/>
      <c r="V47" s="51"/>
      <c r="W47" s="51"/>
      <c r="X47" s="51"/>
      <c r="Y47" s="52"/>
    </row>
    <row r="48" spans="1:25" ht="13.5" thickBot="1" x14ac:dyDescent="0.3">
      <c r="R48" s="62" t="s">
        <v>100</v>
      </c>
      <c r="S48" s="63">
        <f>SUM(S46:S47)</f>
        <v>0</v>
      </c>
      <c r="T48" s="64">
        <f>SUM(T46:T47)</f>
        <v>0</v>
      </c>
    </row>
    <row r="50" spans="1:25" ht="13.5" thickBot="1" x14ac:dyDescent="0.3"/>
    <row r="51" spans="1:25" ht="13.5" thickBot="1" x14ac:dyDescent="0.3">
      <c r="A51" s="53" t="s">
        <v>55</v>
      </c>
      <c r="B51" s="58" t="s">
        <v>161</v>
      </c>
      <c r="C51" s="19" t="s">
        <v>967</v>
      </c>
      <c r="D51" s="19"/>
      <c r="E51" s="19"/>
      <c r="F51" s="19"/>
      <c r="G51" s="19"/>
      <c r="H51" s="19" t="s">
        <v>285</v>
      </c>
      <c r="I51" s="19"/>
      <c r="J51" s="8"/>
      <c r="K51" s="7"/>
      <c r="L51" s="19" t="s">
        <v>968</v>
      </c>
      <c r="M51" s="19"/>
      <c r="N51" s="19"/>
      <c r="O51" s="19"/>
      <c r="P51" s="19"/>
      <c r="Q51" s="19"/>
      <c r="R51" s="19"/>
      <c r="S51" s="19"/>
      <c r="T51" s="19"/>
      <c r="U51" s="19"/>
      <c r="V51" s="19"/>
      <c r="W51" s="19"/>
      <c r="X51" s="19"/>
      <c r="Y51" s="8"/>
    </row>
    <row r="52" spans="1:25" ht="51.75" thickBot="1" x14ac:dyDescent="0.3">
      <c r="A52" s="54" t="s">
        <v>60</v>
      </c>
      <c r="B52" s="20" t="s">
        <v>61</v>
      </c>
      <c r="C52" s="21" t="s">
        <v>62</v>
      </c>
      <c r="D52" s="21" t="s">
        <v>63</v>
      </c>
      <c r="E52" s="21" t="s">
        <v>64</v>
      </c>
      <c r="F52" s="21" t="s">
        <v>65</v>
      </c>
      <c r="G52" s="21" t="s">
        <v>66</v>
      </c>
      <c r="H52" s="21" t="s">
        <v>67</v>
      </c>
      <c r="I52" s="21" t="s">
        <v>68</v>
      </c>
      <c r="J52" s="22" t="s">
        <v>69</v>
      </c>
      <c r="K52" s="20" t="s">
        <v>70</v>
      </c>
      <c r="L52" s="21" t="s">
        <v>71</v>
      </c>
      <c r="M52" s="21" t="s">
        <v>72</v>
      </c>
      <c r="N52" s="21" t="s">
        <v>73</v>
      </c>
      <c r="O52" s="21" t="s">
        <v>74</v>
      </c>
      <c r="P52" s="21" t="s">
        <v>75</v>
      </c>
      <c r="Q52" s="21" t="s">
        <v>76</v>
      </c>
      <c r="R52" s="21" t="s">
        <v>77</v>
      </c>
      <c r="S52" s="21" t="s">
        <v>78</v>
      </c>
      <c r="T52" s="21" t="s">
        <v>79</v>
      </c>
      <c r="U52" s="21" t="s">
        <v>80</v>
      </c>
      <c r="V52" s="21" t="s">
        <v>81</v>
      </c>
      <c r="W52" s="21" t="s">
        <v>82</v>
      </c>
      <c r="X52" s="21" t="s">
        <v>83</v>
      </c>
      <c r="Y52" s="22" t="s">
        <v>84</v>
      </c>
    </row>
    <row r="53" spans="1:25" ht="344.25" x14ac:dyDescent="0.25">
      <c r="A53" s="55" t="s">
        <v>969</v>
      </c>
      <c r="B53" s="9">
        <v>1</v>
      </c>
      <c r="C53" s="23" t="s">
        <v>970</v>
      </c>
      <c r="D53" s="23" t="s">
        <v>971</v>
      </c>
      <c r="E53" s="23" t="s">
        <v>90</v>
      </c>
      <c r="F53" s="23" t="s">
        <v>90</v>
      </c>
      <c r="G53" s="23" t="s">
        <v>90</v>
      </c>
      <c r="H53" s="24" t="s">
        <v>91</v>
      </c>
      <c r="I53" s="25">
        <v>600</v>
      </c>
      <c r="J53" s="59"/>
      <c r="K53" s="9">
        <v>1</v>
      </c>
      <c r="L53" s="26"/>
      <c r="M53" s="27"/>
      <c r="N53" s="28">
        <f>IF(M53&gt;0,ROUND(L53/M53,4),0)</f>
        <v>0</v>
      </c>
      <c r="O53" s="29"/>
      <c r="P53" s="30"/>
      <c r="Q53" s="28">
        <f>ROUND(ROUND(N53,4)*(1-O53),4)</f>
        <v>0</v>
      </c>
      <c r="R53" s="28">
        <f>ROUND(ROUND(Q53,4)*(1+P53),4)</f>
        <v>0</v>
      </c>
      <c r="S53" s="28">
        <f>ROUND($I53*Q53,4)</f>
        <v>0</v>
      </c>
      <c r="T53" s="28">
        <f>ROUND($I53*R53,4)</f>
        <v>0</v>
      </c>
      <c r="U53" s="31"/>
      <c r="V53" s="31"/>
      <c r="W53" s="31"/>
      <c r="X53" s="31"/>
      <c r="Y53" s="32"/>
    </row>
    <row r="54" spans="1:25" ht="382.5" x14ac:dyDescent="0.25">
      <c r="A54" s="56" t="s">
        <v>972</v>
      </c>
      <c r="B54" s="11">
        <v>2</v>
      </c>
      <c r="C54" s="33" t="s">
        <v>973</v>
      </c>
      <c r="D54" s="33" t="s">
        <v>974</v>
      </c>
      <c r="E54" s="33" t="s">
        <v>90</v>
      </c>
      <c r="F54" s="33" t="s">
        <v>90</v>
      </c>
      <c r="G54" s="33" t="s">
        <v>90</v>
      </c>
      <c r="H54" s="34" t="s">
        <v>91</v>
      </c>
      <c r="I54" s="35">
        <v>300</v>
      </c>
      <c r="J54" s="60"/>
      <c r="K54" s="11">
        <v>1</v>
      </c>
      <c r="L54" s="36"/>
      <c r="M54" s="37"/>
      <c r="N54" s="38">
        <f>IF(M54&gt;0,ROUND(L54/M54,4),0)</f>
        <v>0</v>
      </c>
      <c r="O54" s="39"/>
      <c r="P54" s="40"/>
      <c r="Q54" s="38">
        <f>ROUND(ROUND(N54,4)*(1-O54),4)</f>
        <v>0</v>
      </c>
      <c r="R54" s="38">
        <f>ROUND(ROUND(Q54,4)*(1+P54),4)</f>
        <v>0</v>
      </c>
      <c r="S54" s="38">
        <f>ROUND($I54*Q54,4)</f>
        <v>0</v>
      </c>
      <c r="T54" s="38">
        <f>ROUND($I54*R54,4)</f>
        <v>0</v>
      </c>
      <c r="U54" s="41"/>
      <c r="V54" s="41"/>
      <c r="W54" s="41"/>
      <c r="X54" s="41"/>
      <c r="Y54" s="42"/>
    </row>
    <row r="55" spans="1:25" ht="344.25" x14ac:dyDescent="0.25">
      <c r="A55" s="56" t="s">
        <v>975</v>
      </c>
      <c r="B55" s="11">
        <v>3</v>
      </c>
      <c r="C55" s="33" t="s">
        <v>976</v>
      </c>
      <c r="D55" s="33" t="s">
        <v>977</v>
      </c>
      <c r="E55" s="33" t="s">
        <v>90</v>
      </c>
      <c r="F55" s="33" t="s">
        <v>90</v>
      </c>
      <c r="G55" s="33" t="s">
        <v>90</v>
      </c>
      <c r="H55" s="34" t="s">
        <v>91</v>
      </c>
      <c r="I55" s="35">
        <v>150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243" thickBot="1" x14ac:dyDescent="0.3">
      <c r="A56" s="57" t="s">
        <v>978</v>
      </c>
      <c r="B56" s="13">
        <v>4</v>
      </c>
      <c r="C56" s="43" t="s">
        <v>979</v>
      </c>
      <c r="D56" s="43" t="s">
        <v>980</v>
      </c>
      <c r="E56" s="43" t="s">
        <v>90</v>
      </c>
      <c r="F56" s="43" t="s">
        <v>90</v>
      </c>
      <c r="G56" s="43" t="s">
        <v>90</v>
      </c>
      <c r="H56" s="44" t="s">
        <v>91</v>
      </c>
      <c r="I56" s="45">
        <v>200</v>
      </c>
      <c r="J56" s="61"/>
      <c r="K56" s="13">
        <v>1</v>
      </c>
      <c r="L56" s="46"/>
      <c r="M56" s="47"/>
      <c r="N56" s="48">
        <f>IF(M56&gt;0,ROUND(L56/M56,4),0)</f>
        <v>0</v>
      </c>
      <c r="O56" s="49"/>
      <c r="P56" s="50"/>
      <c r="Q56" s="48">
        <f>ROUND(ROUND(N56,4)*(1-O56),4)</f>
        <v>0</v>
      </c>
      <c r="R56" s="48">
        <f>ROUND(ROUND(Q56,4)*(1+P56),4)</f>
        <v>0</v>
      </c>
      <c r="S56" s="48">
        <f>ROUND($I56*Q56,4)</f>
        <v>0</v>
      </c>
      <c r="T56" s="48">
        <f>ROUND($I56*R56,4)</f>
        <v>0</v>
      </c>
      <c r="U56" s="51"/>
      <c r="V56" s="51"/>
      <c r="W56" s="51"/>
      <c r="X56" s="51"/>
      <c r="Y56" s="52"/>
    </row>
    <row r="57" spans="1:25" ht="13.5" thickBot="1" x14ac:dyDescent="0.3">
      <c r="R57" s="62" t="s">
        <v>100</v>
      </c>
      <c r="S57" s="63">
        <f>SUM(S53:S56)</f>
        <v>0</v>
      </c>
      <c r="T57" s="64">
        <f>SUM(T53:T56)</f>
        <v>0</v>
      </c>
    </row>
    <row r="59" spans="1:25" ht="13.5" thickBot="1" x14ac:dyDescent="0.3"/>
    <row r="60" spans="1:25" ht="13.5" thickBot="1" x14ac:dyDescent="0.3">
      <c r="A60" s="53" t="s">
        <v>55</v>
      </c>
      <c r="B60" s="58" t="s">
        <v>179</v>
      </c>
      <c r="C60" s="19" t="s">
        <v>981</v>
      </c>
      <c r="D60" s="19"/>
      <c r="E60" s="19"/>
      <c r="F60" s="19"/>
      <c r="G60" s="19"/>
      <c r="H60" s="19" t="s">
        <v>58</v>
      </c>
      <c r="I60" s="19"/>
      <c r="J60" s="8"/>
      <c r="K60" s="7"/>
      <c r="L60" s="19" t="s">
        <v>982</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128.25" thickBot="1" x14ac:dyDescent="0.3">
      <c r="A62" s="75" t="s">
        <v>983</v>
      </c>
      <c r="B62" s="76">
        <v>1</v>
      </c>
      <c r="C62" s="65" t="s">
        <v>984</v>
      </c>
      <c r="D62" s="65" t="s">
        <v>985</v>
      </c>
      <c r="E62" s="65" t="s">
        <v>90</v>
      </c>
      <c r="F62" s="65" t="s">
        <v>90</v>
      </c>
      <c r="G62" s="65" t="s">
        <v>90</v>
      </c>
      <c r="H62" s="66" t="s">
        <v>91</v>
      </c>
      <c r="I62" s="67">
        <v>500</v>
      </c>
      <c r="J62" s="77"/>
      <c r="K62" s="76">
        <v>1</v>
      </c>
      <c r="L62" s="68"/>
      <c r="M62" s="69"/>
      <c r="N62" s="70">
        <f>IF(M62&gt;0,ROUND(L62/M62,4),0)</f>
        <v>0</v>
      </c>
      <c r="O62" s="71"/>
      <c r="P62" s="72"/>
      <c r="Q62" s="70">
        <f>ROUND(ROUND(N62,4)*(1-O62),4)</f>
        <v>0</v>
      </c>
      <c r="R62" s="70">
        <f>ROUND(ROUND(Q62,4)*(1+P62),4)</f>
        <v>0</v>
      </c>
      <c r="S62" s="70">
        <f>ROUND($I62*Q62,4)</f>
        <v>0</v>
      </c>
      <c r="T62" s="70">
        <f>ROUND($I62*R62,4)</f>
        <v>0</v>
      </c>
      <c r="U62" s="73"/>
      <c r="V62" s="73"/>
      <c r="W62" s="73"/>
      <c r="X62" s="73"/>
      <c r="Y62" s="74"/>
    </row>
    <row r="63" spans="1:25" ht="13.5" thickBot="1" x14ac:dyDescent="0.3">
      <c r="R63" s="62" t="s">
        <v>100</v>
      </c>
      <c r="S63" s="63">
        <f>SUM(S62:S62)</f>
        <v>0</v>
      </c>
      <c r="T63" s="64">
        <f>SUM(T62:T62)</f>
        <v>0</v>
      </c>
    </row>
    <row r="65" spans="1:25" ht="13.5" thickBot="1" x14ac:dyDescent="0.3"/>
    <row r="66" spans="1:25" ht="13.5" thickBot="1" x14ac:dyDescent="0.3">
      <c r="A66" s="53" t="s">
        <v>55</v>
      </c>
      <c r="B66" s="58" t="s">
        <v>202</v>
      </c>
      <c r="C66" s="19" t="s">
        <v>986</v>
      </c>
      <c r="D66" s="19"/>
      <c r="E66" s="19"/>
      <c r="F66" s="19"/>
      <c r="G66" s="19"/>
      <c r="H66" s="19" t="s">
        <v>285</v>
      </c>
      <c r="I66" s="19"/>
      <c r="J66" s="8"/>
      <c r="K66" s="7"/>
      <c r="L66" s="19" t="s">
        <v>987</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127.5" x14ac:dyDescent="0.25">
      <c r="A68" s="55" t="s">
        <v>988</v>
      </c>
      <c r="B68" s="9">
        <v>1</v>
      </c>
      <c r="C68" s="23" t="s">
        <v>989</v>
      </c>
      <c r="D68" s="23" t="s">
        <v>990</v>
      </c>
      <c r="E68" s="23" t="s">
        <v>90</v>
      </c>
      <c r="F68" s="23" t="s">
        <v>90</v>
      </c>
      <c r="G68" s="23" t="s">
        <v>90</v>
      </c>
      <c r="H68" s="24" t="s">
        <v>91</v>
      </c>
      <c r="I68" s="25">
        <v>30</v>
      </c>
      <c r="J68" s="59"/>
      <c r="K68" s="9">
        <v>1</v>
      </c>
      <c r="L68" s="26"/>
      <c r="M68" s="27"/>
      <c r="N68" s="28">
        <f>IF(M68&gt;0,ROUND(L68/M68,4),0)</f>
        <v>0</v>
      </c>
      <c r="O68" s="29"/>
      <c r="P68" s="30"/>
      <c r="Q68" s="28">
        <f>ROUND(ROUND(N68,4)*(1-O68),4)</f>
        <v>0</v>
      </c>
      <c r="R68" s="28">
        <f>ROUND(ROUND(Q68,4)*(1+P68),4)</f>
        <v>0</v>
      </c>
      <c r="S68" s="28">
        <f>ROUND($I68*Q68,4)</f>
        <v>0</v>
      </c>
      <c r="T68" s="28">
        <f>ROUND($I68*R68,4)</f>
        <v>0</v>
      </c>
      <c r="U68" s="31"/>
      <c r="V68" s="31"/>
      <c r="W68" s="31"/>
      <c r="X68" s="31"/>
      <c r="Y68" s="32"/>
    </row>
    <row r="69" spans="1:25" ht="179.25" thickBot="1" x14ac:dyDescent="0.3">
      <c r="A69" s="57" t="s">
        <v>991</v>
      </c>
      <c r="B69" s="13">
        <v>2</v>
      </c>
      <c r="C69" s="43" t="s">
        <v>992</v>
      </c>
      <c r="D69" s="43" t="s">
        <v>993</v>
      </c>
      <c r="E69" s="43" t="s">
        <v>90</v>
      </c>
      <c r="F69" s="43" t="s">
        <v>90</v>
      </c>
      <c r="G69" s="43" t="s">
        <v>90</v>
      </c>
      <c r="H69" s="44" t="s">
        <v>91</v>
      </c>
      <c r="I69" s="45">
        <v>30</v>
      </c>
      <c r="J69" s="61"/>
      <c r="K69" s="13">
        <v>1</v>
      </c>
      <c r="L69" s="46"/>
      <c r="M69" s="47"/>
      <c r="N69" s="48">
        <f>IF(M69&gt;0,ROUND(L69/M69,4),0)</f>
        <v>0</v>
      </c>
      <c r="O69" s="49"/>
      <c r="P69" s="50"/>
      <c r="Q69" s="48">
        <f>ROUND(ROUND(N69,4)*(1-O69),4)</f>
        <v>0</v>
      </c>
      <c r="R69" s="48">
        <f>ROUND(ROUND(Q69,4)*(1+P69),4)</f>
        <v>0</v>
      </c>
      <c r="S69" s="48">
        <f>ROUND($I69*Q69,4)</f>
        <v>0</v>
      </c>
      <c r="T69" s="48">
        <f>ROUND($I69*R69,4)</f>
        <v>0</v>
      </c>
      <c r="U69" s="51"/>
      <c r="V69" s="51"/>
      <c r="W69" s="51"/>
      <c r="X69" s="51"/>
      <c r="Y69" s="52"/>
    </row>
    <row r="70" spans="1:25" ht="13.5" thickBot="1" x14ac:dyDescent="0.3">
      <c r="R70" s="62" t="s">
        <v>100</v>
      </c>
      <c r="S70" s="63">
        <f>SUM(S68:S69)</f>
        <v>0</v>
      </c>
      <c r="T70" s="64">
        <f>SUM(T68:T69)</f>
        <v>0</v>
      </c>
    </row>
    <row r="72" spans="1:25" ht="13.5" thickBot="1" x14ac:dyDescent="0.3"/>
    <row r="73" spans="1:25" ht="13.5" thickBot="1" x14ac:dyDescent="0.3">
      <c r="A73" s="53" t="s">
        <v>55</v>
      </c>
      <c r="B73" s="58" t="s">
        <v>214</v>
      </c>
      <c r="C73" s="19" t="s">
        <v>994</v>
      </c>
      <c r="D73" s="19"/>
      <c r="E73" s="19"/>
      <c r="F73" s="19"/>
      <c r="G73" s="19"/>
      <c r="H73" s="19" t="s">
        <v>285</v>
      </c>
      <c r="I73" s="19"/>
      <c r="J73" s="8"/>
      <c r="K73" s="7"/>
      <c r="L73" s="19" t="s">
        <v>995</v>
      </c>
      <c r="M73" s="19"/>
      <c r="N73" s="19"/>
      <c r="O73" s="19"/>
      <c r="P73" s="19"/>
      <c r="Q73" s="19"/>
      <c r="R73" s="19"/>
      <c r="S73" s="19"/>
      <c r="T73" s="19"/>
      <c r="U73" s="19"/>
      <c r="V73" s="19"/>
      <c r="W73" s="19"/>
      <c r="X73" s="19"/>
      <c r="Y73" s="8"/>
    </row>
    <row r="74" spans="1:25" ht="51.75" thickBot="1" x14ac:dyDescent="0.3">
      <c r="A74" s="54" t="s">
        <v>60</v>
      </c>
      <c r="B74" s="20" t="s">
        <v>61</v>
      </c>
      <c r="C74" s="21" t="s">
        <v>62</v>
      </c>
      <c r="D74" s="21" t="s">
        <v>63</v>
      </c>
      <c r="E74" s="21" t="s">
        <v>64</v>
      </c>
      <c r="F74" s="21" t="s">
        <v>65</v>
      </c>
      <c r="G74" s="21" t="s">
        <v>66</v>
      </c>
      <c r="H74" s="21" t="s">
        <v>67</v>
      </c>
      <c r="I74" s="21" t="s">
        <v>68</v>
      </c>
      <c r="J74" s="22" t="s">
        <v>69</v>
      </c>
      <c r="K74" s="20" t="s">
        <v>70</v>
      </c>
      <c r="L74" s="21" t="s">
        <v>71</v>
      </c>
      <c r="M74" s="21" t="s">
        <v>72</v>
      </c>
      <c r="N74" s="21" t="s">
        <v>73</v>
      </c>
      <c r="O74" s="21" t="s">
        <v>74</v>
      </c>
      <c r="P74" s="21" t="s">
        <v>75</v>
      </c>
      <c r="Q74" s="21" t="s">
        <v>76</v>
      </c>
      <c r="R74" s="21" t="s">
        <v>77</v>
      </c>
      <c r="S74" s="21" t="s">
        <v>78</v>
      </c>
      <c r="T74" s="21" t="s">
        <v>79</v>
      </c>
      <c r="U74" s="21" t="s">
        <v>80</v>
      </c>
      <c r="V74" s="21" t="s">
        <v>81</v>
      </c>
      <c r="W74" s="21" t="s">
        <v>82</v>
      </c>
      <c r="X74" s="21" t="s">
        <v>83</v>
      </c>
      <c r="Y74" s="22" t="s">
        <v>84</v>
      </c>
    </row>
    <row r="75" spans="1:25" ht="25.5" x14ac:dyDescent="0.25">
      <c r="A75" s="55" t="s">
        <v>996</v>
      </c>
      <c r="B75" s="9">
        <v>1</v>
      </c>
      <c r="C75" s="23" t="s">
        <v>997</v>
      </c>
      <c r="D75" s="23" t="s">
        <v>998</v>
      </c>
      <c r="E75" s="23" t="s">
        <v>90</v>
      </c>
      <c r="F75" s="23" t="s">
        <v>90</v>
      </c>
      <c r="G75" s="23" t="s">
        <v>90</v>
      </c>
      <c r="H75" s="24" t="s">
        <v>91</v>
      </c>
      <c r="I75" s="25">
        <v>85</v>
      </c>
      <c r="J75" s="59"/>
      <c r="K75" s="9">
        <v>1</v>
      </c>
      <c r="L75" s="26"/>
      <c r="M75" s="27"/>
      <c r="N75" s="28">
        <f>IF(M75&gt;0,ROUND(L75/M75,4),0)</f>
        <v>0</v>
      </c>
      <c r="O75" s="29"/>
      <c r="P75" s="30"/>
      <c r="Q75" s="28">
        <f>ROUND(ROUND(N75,4)*(1-O75),4)</f>
        <v>0</v>
      </c>
      <c r="R75" s="28">
        <f>ROUND(ROUND(Q75,4)*(1+P75),4)</f>
        <v>0</v>
      </c>
      <c r="S75" s="28">
        <f>ROUND($I75*Q75,4)</f>
        <v>0</v>
      </c>
      <c r="T75" s="28">
        <f>ROUND($I75*R75,4)</f>
        <v>0</v>
      </c>
      <c r="U75" s="31"/>
      <c r="V75" s="31"/>
      <c r="W75" s="31"/>
      <c r="X75" s="31"/>
      <c r="Y75" s="32"/>
    </row>
    <row r="76" spans="1:25" ht="25.5" x14ac:dyDescent="0.25">
      <c r="A76" s="56" t="s">
        <v>999</v>
      </c>
      <c r="B76" s="11">
        <v>2</v>
      </c>
      <c r="C76" s="33" t="s">
        <v>1000</v>
      </c>
      <c r="D76" s="33" t="s">
        <v>1001</v>
      </c>
      <c r="E76" s="33" t="s">
        <v>90</v>
      </c>
      <c r="F76" s="33" t="s">
        <v>90</v>
      </c>
      <c r="G76" s="33" t="s">
        <v>90</v>
      </c>
      <c r="H76" s="34" t="s">
        <v>91</v>
      </c>
      <c r="I76" s="35">
        <v>20</v>
      </c>
      <c r="J76" s="60"/>
      <c r="K76" s="11">
        <v>1</v>
      </c>
      <c r="L76" s="36"/>
      <c r="M76" s="37"/>
      <c r="N76" s="38">
        <f>IF(M76&gt;0,ROUND(L76/M76,4),0)</f>
        <v>0</v>
      </c>
      <c r="O76" s="39"/>
      <c r="P76" s="40"/>
      <c r="Q76" s="38">
        <f>ROUND(ROUND(N76,4)*(1-O76),4)</f>
        <v>0</v>
      </c>
      <c r="R76" s="38">
        <f>ROUND(ROUND(Q76,4)*(1+P76),4)</f>
        <v>0</v>
      </c>
      <c r="S76" s="38">
        <f>ROUND($I76*Q76,4)</f>
        <v>0</v>
      </c>
      <c r="T76" s="38">
        <f>ROUND($I76*R76,4)</f>
        <v>0</v>
      </c>
      <c r="U76" s="41"/>
      <c r="V76" s="41"/>
      <c r="W76" s="41"/>
      <c r="X76" s="41"/>
      <c r="Y76" s="42"/>
    </row>
    <row r="77" spans="1:25" ht="38.25" x14ac:dyDescent="0.25">
      <c r="A77" s="56" t="s">
        <v>1002</v>
      </c>
      <c r="B77" s="11">
        <v>3</v>
      </c>
      <c r="C77" s="33" t="s">
        <v>1003</v>
      </c>
      <c r="D77" s="33" t="s">
        <v>1004</v>
      </c>
      <c r="E77" s="33" t="s">
        <v>90</v>
      </c>
      <c r="F77" s="33" t="s">
        <v>90</v>
      </c>
      <c r="G77" s="33" t="s">
        <v>90</v>
      </c>
      <c r="H77" s="34" t="s">
        <v>91</v>
      </c>
      <c r="I77" s="35">
        <v>5</v>
      </c>
      <c r="J77" s="60"/>
      <c r="K77" s="11">
        <v>1</v>
      </c>
      <c r="L77" s="36"/>
      <c r="M77" s="37"/>
      <c r="N77" s="38">
        <f>IF(M77&gt;0,ROUND(L77/M77,4),0)</f>
        <v>0</v>
      </c>
      <c r="O77" s="39"/>
      <c r="P77" s="40"/>
      <c r="Q77" s="38">
        <f>ROUND(ROUND(N77,4)*(1-O77),4)</f>
        <v>0</v>
      </c>
      <c r="R77" s="38">
        <f>ROUND(ROUND(Q77,4)*(1+P77),4)</f>
        <v>0</v>
      </c>
      <c r="S77" s="38">
        <f>ROUND($I77*Q77,4)</f>
        <v>0</v>
      </c>
      <c r="T77" s="38">
        <f>ROUND($I77*R77,4)</f>
        <v>0</v>
      </c>
      <c r="U77" s="41"/>
      <c r="V77" s="41"/>
      <c r="W77" s="41"/>
      <c r="X77" s="41"/>
      <c r="Y77" s="42"/>
    </row>
    <row r="78" spans="1:25" x14ac:dyDescent="0.25">
      <c r="A78" s="56" t="s">
        <v>1005</v>
      </c>
      <c r="B78" s="11">
        <v>4</v>
      </c>
      <c r="C78" s="33" t="s">
        <v>1006</v>
      </c>
      <c r="D78" s="33" t="s">
        <v>1007</v>
      </c>
      <c r="E78" s="33" t="s">
        <v>90</v>
      </c>
      <c r="F78" s="33" t="s">
        <v>90</v>
      </c>
      <c r="G78" s="33" t="s">
        <v>90</v>
      </c>
      <c r="H78" s="34" t="s">
        <v>91</v>
      </c>
      <c r="I78" s="35">
        <v>250</v>
      </c>
      <c r="J78" s="60"/>
      <c r="K78" s="11">
        <v>1</v>
      </c>
      <c r="L78" s="36"/>
      <c r="M78" s="37"/>
      <c r="N78" s="38">
        <f>IF(M78&gt;0,ROUND(L78/M78,4),0)</f>
        <v>0</v>
      </c>
      <c r="O78" s="39"/>
      <c r="P78" s="40"/>
      <c r="Q78" s="38">
        <f>ROUND(ROUND(N78,4)*(1-O78),4)</f>
        <v>0</v>
      </c>
      <c r="R78" s="38">
        <f>ROUND(ROUND(Q78,4)*(1+P78),4)</f>
        <v>0</v>
      </c>
      <c r="S78" s="38">
        <f>ROUND($I78*Q78,4)</f>
        <v>0</v>
      </c>
      <c r="T78" s="38">
        <f>ROUND($I78*R78,4)</f>
        <v>0</v>
      </c>
      <c r="U78" s="41"/>
      <c r="V78" s="41"/>
      <c r="W78" s="41"/>
      <c r="X78" s="41"/>
      <c r="Y78" s="42"/>
    </row>
    <row r="79" spans="1:25" ht="216.75" x14ac:dyDescent="0.25">
      <c r="A79" s="56" t="s">
        <v>1008</v>
      </c>
      <c r="B79" s="11">
        <v>5</v>
      </c>
      <c r="C79" s="33" t="s">
        <v>1009</v>
      </c>
      <c r="D79" s="33" t="s">
        <v>1010</v>
      </c>
      <c r="E79" s="33" t="s">
        <v>90</v>
      </c>
      <c r="F79" s="33" t="s">
        <v>90</v>
      </c>
      <c r="G79" s="33" t="s">
        <v>90</v>
      </c>
      <c r="H79" s="34" t="s">
        <v>91</v>
      </c>
      <c r="I79" s="35">
        <v>825</v>
      </c>
      <c r="J79" s="60"/>
      <c r="K79" s="11">
        <v>1</v>
      </c>
      <c r="L79" s="36"/>
      <c r="M79" s="37"/>
      <c r="N79" s="38">
        <f>IF(M79&gt;0,ROUND(L79/M79,4),0)</f>
        <v>0</v>
      </c>
      <c r="O79" s="39"/>
      <c r="P79" s="40"/>
      <c r="Q79" s="38">
        <f>ROUND(ROUND(N79,4)*(1-O79),4)</f>
        <v>0</v>
      </c>
      <c r="R79" s="38">
        <f>ROUND(ROUND(Q79,4)*(1+P79),4)</f>
        <v>0</v>
      </c>
      <c r="S79" s="38">
        <f>ROUND($I79*Q79,4)</f>
        <v>0</v>
      </c>
      <c r="T79" s="38">
        <f>ROUND($I79*R79,4)</f>
        <v>0</v>
      </c>
      <c r="U79" s="41"/>
      <c r="V79" s="41"/>
      <c r="W79" s="41"/>
      <c r="X79" s="41"/>
      <c r="Y79" s="42"/>
    </row>
    <row r="80" spans="1:25" ht="102" x14ac:dyDescent="0.25">
      <c r="A80" s="56" t="s">
        <v>1011</v>
      </c>
      <c r="B80" s="11">
        <v>6</v>
      </c>
      <c r="C80" s="33" t="s">
        <v>1012</v>
      </c>
      <c r="D80" s="33" t="s">
        <v>1013</v>
      </c>
      <c r="E80" s="33" t="s">
        <v>90</v>
      </c>
      <c r="F80" s="33" t="s">
        <v>90</v>
      </c>
      <c r="G80" s="33" t="s">
        <v>90</v>
      </c>
      <c r="H80" s="34" t="s">
        <v>91</v>
      </c>
      <c r="I80" s="35">
        <v>7500</v>
      </c>
      <c r="J80" s="60"/>
      <c r="K80" s="11">
        <v>1</v>
      </c>
      <c r="L80" s="36"/>
      <c r="M80" s="37"/>
      <c r="N80" s="38">
        <f>IF(M80&gt;0,ROUND(L80/M80,4),0)</f>
        <v>0</v>
      </c>
      <c r="O80" s="39"/>
      <c r="P80" s="40"/>
      <c r="Q80" s="38">
        <f>ROUND(ROUND(N80,4)*(1-O80),4)</f>
        <v>0</v>
      </c>
      <c r="R80" s="38">
        <f>ROUND(ROUND(Q80,4)*(1+P80),4)</f>
        <v>0</v>
      </c>
      <c r="S80" s="38">
        <f>ROUND($I80*Q80,4)</f>
        <v>0</v>
      </c>
      <c r="T80" s="38">
        <f>ROUND($I80*R80,4)</f>
        <v>0</v>
      </c>
      <c r="U80" s="41"/>
      <c r="V80" s="41"/>
      <c r="W80" s="41"/>
      <c r="X80" s="41"/>
      <c r="Y80" s="42"/>
    </row>
    <row r="81" spans="1:25" ht="229.5" x14ac:dyDescent="0.25">
      <c r="A81" s="56" t="s">
        <v>1014</v>
      </c>
      <c r="B81" s="11">
        <v>7</v>
      </c>
      <c r="C81" s="33" t="s">
        <v>1015</v>
      </c>
      <c r="D81" s="33" t="s">
        <v>1016</v>
      </c>
      <c r="E81" s="33" t="s">
        <v>90</v>
      </c>
      <c r="F81" s="33" t="s">
        <v>90</v>
      </c>
      <c r="G81" s="33" t="s">
        <v>90</v>
      </c>
      <c r="H81" s="34" t="s">
        <v>91</v>
      </c>
      <c r="I81" s="35">
        <v>50</v>
      </c>
      <c r="J81" s="60"/>
      <c r="K81" s="11">
        <v>1</v>
      </c>
      <c r="L81" s="36"/>
      <c r="M81" s="37"/>
      <c r="N81" s="38">
        <f>IF(M81&gt;0,ROUND(L81/M81,4),0)</f>
        <v>0</v>
      </c>
      <c r="O81" s="39"/>
      <c r="P81" s="40"/>
      <c r="Q81" s="38">
        <f>ROUND(ROUND(N81,4)*(1-O81),4)</f>
        <v>0</v>
      </c>
      <c r="R81" s="38">
        <f>ROUND(ROUND(Q81,4)*(1+P81),4)</f>
        <v>0</v>
      </c>
      <c r="S81" s="38">
        <f>ROUND($I81*Q81,4)</f>
        <v>0</v>
      </c>
      <c r="T81" s="38">
        <f>ROUND($I81*R81,4)</f>
        <v>0</v>
      </c>
      <c r="U81" s="41"/>
      <c r="V81" s="41"/>
      <c r="W81" s="41"/>
      <c r="X81" s="41"/>
      <c r="Y81" s="42"/>
    </row>
    <row r="82" spans="1:25" ht="230.25" thickBot="1" x14ac:dyDescent="0.3">
      <c r="A82" s="57" t="s">
        <v>1017</v>
      </c>
      <c r="B82" s="13">
        <v>8</v>
      </c>
      <c r="C82" s="43" t="s">
        <v>1018</v>
      </c>
      <c r="D82" s="43" t="s">
        <v>1019</v>
      </c>
      <c r="E82" s="43" t="s">
        <v>90</v>
      </c>
      <c r="F82" s="43" t="s">
        <v>90</v>
      </c>
      <c r="G82" s="43" t="s">
        <v>90</v>
      </c>
      <c r="H82" s="44" t="s">
        <v>91</v>
      </c>
      <c r="I82" s="45">
        <v>50</v>
      </c>
      <c r="J82" s="61"/>
      <c r="K82" s="13">
        <v>1</v>
      </c>
      <c r="L82" s="46"/>
      <c r="M82" s="47"/>
      <c r="N82" s="48">
        <f>IF(M82&gt;0,ROUND(L82/M82,4),0)</f>
        <v>0</v>
      </c>
      <c r="O82" s="49"/>
      <c r="P82" s="50"/>
      <c r="Q82" s="48">
        <f>ROUND(ROUND(N82,4)*(1-O82),4)</f>
        <v>0</v>
      </c>
      <c r="R82" s="48">
        <f>ROUND(ROUND(Q82,4)*(1+P82),4)</f>
        <v>0</v>
      </c>
      <c r="S82" s="48">
        <f>ROUND($I82*Q82,4)</f>
        <v>0</v>
      </c>
      <c r="T82" s="48">
        <f>ROUND($I82*R82,4)</f>
        <v>0</v>
      </c>
      <c r="U82" s="51"/>
      <c r="V82" s="51"/>
      <c r="W82" s="51"/>
      <c r="X82" s="51"/>
      <c r="Y82" s="52"/>
    </row>
    <row r="83" spans="1:25" ht="13.5" thickBot="1" x14ac:dyDescent="0.3">
      <c r="R83" s="62" t="s">
        <v>100</v>
      </c>
      <c r="S83" s="63">
        <f>SUM(S75:S82)</f>
        <v>0</v>
      </c>
      <c r="T83" s="64">
        <f>SUM(T75:T82)</f>
        <v>0</v>
      </c>
    </row>
    <row r="85" spans="1:25" ht="13.5" thickBot="1" x14ac:dyDescent="0.3"/>
    <row r="86" spans="1:25" ht="13.5" thickBot="1" x14ac:dyDescent="0.3">
      <c r="A86" s="53" t="s">
        <v>55</v>
      </c>
      <c r="B86" s="58" t="s">
        <v>231</v>
      </c>
      <c r="C86" s="19" t="s">
        <v>1020</v>
      </c>
      <c r="D86" s="19"/>
      <c r="E86" s="19"/>
      <c r="F86" s="19"/>
      <c r="G86" s="19"/>
      <c r="H86" s="19" t="s">
        <v>285</v>
      </c>
      <c r="I86" s="19"/>
      <c r="J86" s="8"/>
      <c r="K86" s="7"/>
      <c r="L86" s="19" t="s">
        <v>1021</v>
      </c>
      <c r="M86" s="19"/>
      <c r="N86" s="19"/>
      <c r="O86" s="19"/>
      <c r="P86" s="19"/>
      <c r="Q86" s="19"/>
      <c r="R86" s="19"/>
      <c r="S86" s="19"/>
      <c r="T86" s="19"/>
      <c r="U86" s="19"/>
      <c r="V86" s="19"/>
      <c r="W86" s="19"/>
      <c r="X86" s="19"/>
      <c r="Y86" s="8"/>
    </row>
    <row r="87" spans="1:25" ht="51.75" thickBot="1" x14ac:dyDescent="0.3">
      <c r="A87" s="54" t="s">
        <v>60</v>
      </c>
      <c r="B87" s="20" t="s">
        <v>61</v>
      </c>
      <c r="C87" s="21" t="s">
        <v>62</v>
      </c>
      <c r="D87" s="21" t="s">
        <v>63</v>
      </c>
      <c r="E87" s="21" t="s">
        <v>64</v>
      </c>
      <c r="F87" s="21" t="s">
        <v>65</v>
      </c>
      <c r="G87" s="21" t="s">
        <v>66</v>
      </c>
      <c r="H87" s="21" t="s">
        <v>67</v>
      </c>
      <c r="I87" s="21" t="s">
        <v>68</v>
      </c>
      <c r="J87" s="22" t="s">
        <v>69</v>
      </c>
      <c r="K87" s="20" t="s">
        <v>70</v>
      </c>
      <c r="L87" s="21" t="s">
        <v>71</v>
      </c>
      <c r="M87" s="21" t="s">
        <v>72</v>
      </c>
      <c r="N87" s="21" t="s">
        <v>73</v>
      </c>
      <c r="O87" s="21" t="s">
        <v>74</v>
      </c>
      <c r="P87" s="21" t="s">
        <v>75</v>
      </c>
      <c r="Q87" s="21" t="s">
        <v>76</v>
      </c>
      <c r="R87" s="21" t="s">
        <v>77</v>
      </c>
      <c r="S87" s="21" t="s">
        <v>78</v>
      </c>
      <c r="T87" s="21" t="s">
        <v>79</v>
      </c>
      <c r="U87" s="21" t="s">
        <v>80</v>
      </c>
      <c r="V87" s="21" t="s">
        <v>81</v>
      </c>
      <c r="W87" s="21" t="s">
        <v>82</v>
      </c>
      <c r="X87" s="21" t="s">
        <v>83</v>
      </c>
      <c r="Y87" s="22" t="s">
        <v>84</v>
      </c>
    </row>
    <row r="88" spans="1:25" ht="191.25" x14ac:dyDescent="0.25">
      <c r="A88" s="55" t="s">
        <v>1022</v>
      </c>
      <c r="B88" s="9">
        <v>1</v>
      </c>
      <c r="C88" s="23" t="s">
        <v>1023</v>
      </c>
      <c r="D88" s="23" t="s">
        <v>1024</v>
      </c>
      <c r="E88" s="23" t="s">
        <v>90</v>
      </c>
      <c r="F88" s="23" t="s">
        <v>90</v>
      </c>
      <c r="G88" s="23" t="s">
        <v>90</v>
      </c>
      <c r="H88" s="24" t="s">
        <v>91</v>
      </c>
      <c r="I88" s="25">
        <v>500</v>
      </c>
      <c r="J88" s="59"/>
      <c r="K88" s="9">
        <v>1</v>
      </c>
      <c r="L88" s="26"/>
      <c r="M88" s="27"/>
      <c r="N88" s="28">
        <f>IF(M88&gt;0,ROUND(L88/M88,4),0)</f>
        <v>0</v>
      </c>
      <c r="O88" s="29"/>
      <c r="P88" s="30"/>
      <c r="Q88" s="28">
        <f>ROUND(ROUND(N88,4)*(1-O88),4)</f>
        <v>0</v>
      </c>
      <c r="R88" s="28">
        <f>ROUND(ROUND(Q88,4)*(1+P88),4)</f>
        <v>0</v>
      </c>
      <c r="S88" s="28">
        <f>ROUND($I88*Q88,4)</f>
        <v>0</v>
      </c>
      <c r="T88" s="28">
        <f>ROUND($I88*R88,4)</f>
        <v>0</v>
      </c>
      <c r="U88" s="31"/>
      <c r="V88" s="31"/>
      <c r="W88" s="31"/>
      <c r="X88" s="31"/>
      <c r="Y88" s="32"/>
    </row>
    <row r="89" spans="1:25" ht="293.25" x14ac:dyDescent="0.25">
      <c r="A89" s="56" t="s">
        <v>1025</v>
      </c>
      <c r="B89" s="11">
        <v>2</v>
      </c>
      <c r="C89" s="33" t="s">
        <v>1026</v>
      </c>
      <c r="D89" s="33" t="s">
        <v>1027</v>
      </c>
      <c r="E89" s="33" t="s">
        <v>90</v>
      </c>
      <c r="F89" s="33" t="s">
        <v>90</v>
      </c>
      <c r="G89" s="33" t="s">
        <v>90</v>
      </c>
      <c r="H89" s="34" t="s">
        <v>91</v>
      </c>
      <c r="I89" s="35">
        <v>100</v>
      </c>
      <c r="J89" s="60"/>
      <c r="K89" s="11">
        <v>1</v>
      </c>
      <c r="L89" s="36"/>
      <c r="M89" s="37"/>
      <c r="N89" s="38">
        <f>IF(M89&gt;0,ROUND(L89/M89,4),0)</f>
        <v>0</v>
      </c>
      <c r="O89" s="39"/>
      <c r="P89" s="40"/>
      <c r="Q89" s="38">
        <f>ROUND(ROUND(N89,4)*(1-O89),4)</f>
        <v>0</v>
      </c>
      <c r="R89" s="38">
        <f>ROUND(ROUND(Q89,4)*(1+P89),4)</f>
        <v>0</v>
      </c>
      <c r="S89" s="38">
        <f>ROUND($I89*Q89,4)</f>
        <v>0</v>
      </c>
      <c r="T89" s="38">
        <f>ROUND($I89*R89,4)</f>
        <v>0</v>
      </c>
      <c r="U89" s="41"/>
      <c r="V89" s="41"/>
      <c r="W89" s="41"/>
      <c r="X89" s="41"/>
      <c r="Y89" s="42"/>
    </row>
    <row r="90" spans="1:25" ht="179.25" thickBot="1" x14ac:dyDescent="0.3">
      <c r="A90" s="57" t="s">
        <v>1028</v>
      </c>
      <c r="B90" s="13">
        <v>3</v>
      </c>
      <c r="C90" s="43" t="s">
        <v>1029</v>
      </c>
      <c r="D90" s="43" t="s">
        <v>1030</v>
      </c>
      <c r="E90" s="43" t="s">
        <v>90</v>
      </c>
      <c r="F90" s="43" t="s">
        <v>90</v>
      </c>
      <c r="G90" s="43" t="s">
        <v>90</v>
      </c>
      <c r="H90" s="44" t="s">
        <v>91</v>
      </c>
      <c r="I90" s="45">
        <v>100</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100</v>
      </c>
      <c r="S91" s="63">
        <f>SUM(S88:S90)</f>
        <v>0</v>
      </c>
      <c r="T91" s="64">
        <f>SUM(T88:T90)</f>
        <v>0</v>
      </c>
    </row>
    <row r="93" spans="1:25" ht="13.5" thickBot="1" x14ac:dyDescent="0.3"/>
    <row r="94" spans="1:25" ht="13.5" thickBot="1" x14ac:dyDescent="0.3">
      <c r="A94" s="53" t="s">
        <v>55</v>
      </c>
      <c r="B94" s="58" t="s">
        <v>240</v>
      </c>
      <c r="C94" s="19" t="s">
        <v>1031</v>
      </c>
      <c r="D94" s="19"/>
      <c r="E94" s="19"/>
      <c r="F94" s="19"/>
      <c r="G94" s="19"/>
      <c r="H94" s="19" t="s">
        <v>285</v>
      </c>
      <c r="I94" s="19"/>
      <c r="J94" s="8"/>
      <c r="K94" s="7"/>
      <c r="L94" s="19" t="s">
        <v>1032</v>
      </c>
      <c r="M94" s="19"/>
      <c r="N94" s="19"/>
      <c r="O94" s="19"/>
      <c r="P94" s="19"/>
      <c r="Q94" s="19"/>
      <c r="R94" s="19"/>
      <c r="S94" s="19"/>
      <c r="T94" s="19"/>
      <c r="U94" s="19"/>
      <c r="V94" s="19"/>
      <c r="W94" s="19"/>
      <c r="X94" s="19"/>
      <c r="Y94" s="8"/>
    </row>
    <row r="95" spans="1:25" ht="51.75" thickBot="1" x14ac:dyDescent="0.3">
      <c r="A95" s="5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25.5" x14ac:dyDescent="0.25">
      <c r="A96" s="55" t="s">
        <v>1033</v>
      </c>
      <c r="B96" s="9">
        <v>1</v>
      </c>
      <c r="C96" s="23" t="s">
        <v>1034</v>
      </c>
      <c r="D96" s="23" t="s">
        <v>1035</v>
      </c>
      <c r="E96" s="23" t="s">
        <v>90</v>
      </c>
      <c r="F96" s="23" t="s">
        <v>90</v>
      </c>
      <c r="G96" s="23" t="s">
        <v>90</v>
      </c>
      <c r="H96" s="24" t="s">
        <v>91</v>
      </c>
      <c r="I96" s="25">
        <v>1800</v>
      </c>
      <c r="J96" s="59"/>
      <c r="K96" s="9">
        <v>1</v>
      </c>
      <c r="L96" s="26"/>
      <c r="M96" s="27"/>
      <c r="N96" s="28">
        <f>IF(M96&gt;0,ROUND(L96/M96,4),0)</f>
        <v>0</v>
      </c>
      <c r="O96" s="29"/>
      <c r="P96" s="30"/>
      <c r="Q96" s="28">
        <f>ROUND(ROUND(N96,4)*(1-O96),4)</f>
        <v>0</v>
      </c>
      <c r="R96" s="28">
        <f>ROUND(ROUND(Q96,4)*(1+P96),4)</f>
        <v>0</v>
      </c>
      <c r="S96" s="28">
        <f>ROUND($I96*Q96,4)</f>
        <v>0</v>
      </c>
      <c r="T96" s="28">
        <f>ROUND($I96*R96,4)</f>
        <v>0</v>
      </c>
      <c r="U96" s="31"/>
      <c r="V96" s="31"/>
      <c r="W96" s="31"/>
      <c r="X96" s="31"/>
      <c r="Y96" s="32"/>
    </row>
    <row r="97" spans="1:25" ht="25.5" x14ac:dyDescent="0.25">
      <c r="A97" s="56" t="s">
        <v>1036</v>
      </c>
      <c r="B97" s="11">
        <v>2</v>
      </c>
      <c r="C97" s="33" t="s">
        <v>1037</v>
      </c>
      <c r="D97" s="33" t="s">
        <v>1038</v>
      </c>
      <c r="E97" s="33" t="s">
        <v>90</v>
      </c>
      <c r="F97" s="33" t="s">
        <v>90</v>
      </c>
      <c r="G97" s="33" t="s">
        <v>90</v>
      </c>
      <c r="H97" s="34" t="s">
        <v>91</v>
      </c>
      <c r="I97" s="35">
        <v>350</v>
      </c>
      <c r="J97" s="60"/>
      <c r="K97" s="11">
        <v>1</v>
      </c>
      <c r="L97" s="36"/>
      <c r="M97" s="37"/>
      <c r="N97" s="38">
        <f>IF(M97&gt;0,ROUND(L97/M97,4),0)</f>
        <v>0</v>
      </c>
      <c r="O97" s="39"/>
      <c r="P97" s="40"/>
      <c r="Q97" s="38">
        <f>ROUND(ROUND(N97,4)*(1-O97),4)</f>
        <v>0</v>
      </c>
      <c r="R97" s="38">
        <f>ROUND(ROUND(Q97,4)*(1+P97),4)</f>
        <v>0</v>
      </c>
      <c r="S97" s="38">
        <f>ROUND($I97*Q97,4)</f>
        <v>0</v>
      </c>
      <c r="T97" s="38">
        <f>ROUND($I97*R97,4)</f>
        <v>0</v>
      </c>
      <c r="U97" s="41"/>
      <c r="V97" s="41"/>
      <c r="W97" s="41"/>
      <c r="X97" s="41"/>
      <c r="Y97" s="42"/>
    </row>
    <row r="98" spans="1:25" ht="25.5" x14ac:dyDescent="0.25">
      <c r="A98" s="56" t="s">
        <v>1039</v>
      </c>
      <c r="B98" s="11">
        <v>3</v>
      </c>
      <c r="C98" s="33" t="s">
        <v>1040</v>
      </c>
      <c r="D98" s="33" t="s">
        <v>1041</v>
      </c>
      <c r="E98" s="33" t="s">
        <v>90</v>
      </c>
      <c r="F98" s="33" t="s">
        <v>90</v>
      </c>
      <c r="G98" s="33" t="s">
        <v>90</v>
      </c>
      <c r="H98" s="34" t="s">
        <v>91</v>
      </c>
      <c r="I98" s="35">
        <v>600</v>
      </c>
      <c r="J98" s="60"/>
      <c r="K98" s="11">
        <v>1</v>
      </c>
      <c r="L98" s="36"/>
      <c r="M98" s="37"/>
      <c r="N98" s="38">
        <f>IF(M98&gt;0,ROUND(L98/M98,4),0)</f>
        <v>0</v>
      </c>
      <c r="O98" s="39"/>
      <c r="P98" s="40"/>
      <c r="Q98" s="38">
        <f>ROUND(ROUND(N98,4)*(1-O98),4)</f>
        <v>0</v>
      </c>
      <c r="R98" s="38">
        <f>ROUND(ROUND(Q98,4)*(1+P98),4)</f>
        <v>0</v>
      </c>
      <c r="S98" s="38">
        <f>ROUND($I98*Q98,4)</f>
        <v>0</v>
      </c>
      <c r="T98" s="38">
        <f>ROUND($I98*R98,4)</f>
        <v>0</v>
      </c>
      <c r="U98" s="41"/>
      <c r="V98" s="41"/>
      <c r="W98" s="41"/>
      <c r="X98" s="41"/>
      <c r="Y98" s="42"/>
    </row>
    <row r="99" spans="1:25" ht="25.5" x14ac:dyDescent="0.25">
      <c r="A99" s="56" t="s">
        <v>1042</v>
      </c>
      <c r="B99" s="11">
        <v>4</v>
      </c>
      <c r="C99" s="33" t="s">
        <v>1043</v>
      </c>
      <c r="D99" s="33" t="s">
        <v>1044</v>
      </c>
      <c r="E99" s="33" t="s">
        <v>90</v>
      </c>
      <c r="F99" s="33" t="s">
        <v>90</v>
      </c>
      <c r="G99" s="33" t="s">
        <v>90</v>
      </c>
      <c r="H99" s="34" t="s">
        <v>91</v>
      </c>
      <c r="I99" s="35">
        <v>36</v>
      </c>
      <c r="J99" s="60"/>
      <c r="K99" s="11">
        <v>1</v>
      </c>
      <c r="L99" s="36"/>
      <c r="M99" s="37"/>
      <c r="N99" s="38">
        <f>IF(M99&gt;0,ROUND(L99/M99,4),0)</f>
        <v>0</v>
      </c>
      <c r="O99" s="39"/>
      <c r="P99" s="40"/>
      <c r="Q99" s="38">
        <f>ROUND(ROUND(N99,4)*(1-O99),4)</f>
        <v>0</v>
      </c>
      <c r="R99" s="38">
        <f>ROUND(ROUND(Q99,4)*(1+P99),4)</f>
        <v>0</v>
      </c>
      <c r="S99" s="38">
        <f>ROUND($I99*Q99,4)</f>
        <v>0</v>
      </c>
      <c r="T99" s="38">
        <f>ROUND($I99*R99,4)</f>
        <v>0</v>
      </c>
      <c r="U99" s="41"/>
      <c r="V99" s="41"/>
      <c r="W99" s="41"/>
      <c r="X99" s="41"/>
      <c r="Y99" s="42"/>
    </row>
    <row r="100" spans="1:25" ht="25.5" x14ac:dyDescent="0.25">
      <c r="A100" s="56" t="s">
        <v>1045</v>
      </c>
      <c r="B100" s="11">
        <v>5</v>
      </c>
      <c r="C100" s="33" t="s">
        <v>1046</v>
      </c>
      <c r="D100" s="33" t="s">
        <v>1047</v>
      </c>
      <c r="E100" s="33" t="s">
        <v>90</v>
      </c>
      <c r="F100" s="33" t="s">
        <v>90</v>
      </c>
      <c r="G100" s="33" t="s">
        <v>90</v>
      </c>
      <c r="H100" s="34" t="s">
        <v>91</v>
      </c>
      <c r="I100" s="35">
        <v>100</v>
      </c>
      <c r="J100" s="60"/>
      <c r="K100" s="11">
        <v>1</v>
      </c>
      <c r="L100" s="36"/>
      <c r="M100" s="37"/>
      <c r="N100" s="38">
        <f>IF(M100&gt;0,ROUND(L100/M100,4),0)</f>
        <v>0</v>
      </c>
      <c r="O100" s="39"/>
      <c r="P100" s="40"/>
      <c r="Q100" s="38">
        <f>ROUND(ROUND(N100,4)*(1-O100),4)</f>
        <v>0</v>
      </c>
      <c r="R100" s="38">
        <f>ROUND(ROUND(Q100,4)*(1+P100),4)</f>
        <v>0</v>
      </c>
      <c r="S100" s="38">
        <f>ROUND($I100*Q100,4)</f>
        <v>0</v>
      </c>
      <c r="T100" s="38">
        <f>ROUND($I100*R100,4)</f>
        <v>0</v>
      </c>
      <c r="U100" s="41"/>
      <c r="V100" s="41"/>
      <c r="W100" s="41"/>
      <c r="X100" s="41"/>
      <c r="Y100" s="42"/>
    </row>
    <row r="101" spans="1:25" ht="25.5" x14ac:dyDescent="0.25">
      <c r="A101" s="56" t="s">
        <v>1048</v>
      </c>
      <c r="B101" s="11">
        <v>6</v>
      </c>
      <c r="C101" s="33" t="s">
        <v>1049</v>
      </c>
      <c r="D101" s="33" t="s">
        <v>1050</v>
      </c>
      <c r="E101" s="33" t="s">
        <v>90</v>
      </c>
      <c r="F101" s="33" t="s">
        <v>90</v>
      </c>
      <c r="G101" s="33" t="s">
        <v>90</v>
      </c>
      <c r="H101" s="34" t="s">
        <v>91</v>
      </c>
      <c r="I101" s="35">
        <v>100</v>
      </c>
      <c r="J101" s="60"/>
      <c r="K101" s="11">
        <v>1</v>
      </c>
      <c r="L101" s="36"/>
      <c r="M101" s="37"/>
      <c r="N101" s="38">
        <f>IF(M101&gt;0,ROUND(L101/M101,4),0)</f>
        <v>0</v>
      </c>
      <c r="O101" s="39"/>
      <c r="P101" s="40"/>
      <c r="Q101" s="38">
        <f>ROUND(ROUND(N101,4)*(1-O101),4)</f>
        <v>0</v>
      </c>
      <c r="R101" s="38">
        <f>ROUND(ROUND(Q101,4)*(1+P101),4)</f>
        <v>0</v>
      </c>
      <c r="S101" s="38">
        <f>ROUND($I101*Q101,4)</f>
        <v>0</v>
      </c>
      <c r="T101" s="38">
        <f>ROUND($I101*R101,4)</f>
        <v>0</v>
      </c>
      <c r="U101" s="41"/>
      <c r="V101" s="41"/>
      <c r="W101" s="41"/>
      <c r="X101" s="41"/>
      <c r="Y101" s="42"/>
    </row>
    <row r="102" spans="1:25" ht="25.5" x14ac:dyDescent="0.25">
      <c r="A102" s="56" t="s">
        <v>1051</v>
      </c>
      <c r="B102" s="11">
        <v>7</v>
      </c>
      <c r="C102" s="33" t="s">
        <v>1052</v>
      </c>
      <c r="D102" s="33" t="s">
        <v>1053</v>
      </c>
      <c r="E102" s="33" t="s">
        <v>90</v>
      </c>
      <c r="F102" s="33" t="s">
        <v>90</v>
      </c>
      <c r="G102" s="33" t="s">
        <v>90</v>
      </c>
      <c r="H102" s="34" t="s">
        <v>91</v>
      </c>
      <c r="I102" s="35">
        <v>10</v>
      </c>
      <c r="J102" s="60"/>
      <c r="K102" s="11">
        <v>1</v>
      </c>
      <c r="L102" s="36"/>
      <c r="M102" s="37"/>
      <c r="N102" s="38">
        <f>IF(M102&gt;0,ROUND(L102/M102,4),0)</f>
        <v>0</v>
      </c>
      <c r="O102" s="39"/>
      <c r="P102" s="40"/>
      <c r="Q102" s="38">
        <f>ROUND(ROUND(N102,4)*(1-O102),4)</f>
        <v>0</v>
      </c>
      <c r="R102" s="38">
        <f>ROUND(ROUND(Q102,4)*(1+P102),4)</f>
        <v>0</v>
      </c>
      <c r="S102" s="38">
        <f>ROUND($I102*Q102,4)</f>
        <v>0</v>
      </c>
      <c r="T102" s="38">
        <f>ROUND($I102*R102,4)</f>
        <v>0</v>
      </c>
      <c r="U102" s="41"/>
      <c r="V102" s="41"/>
      <c r="W102" s="41"/>
      <c r="X102" s="41"/>
      <c r="Y102" s="42"/>
    </row>
    <row r="103" spans="1:25" ht="25.5" x14ac:dyDescent="0.25">
      <c r="A103" s="56" t="s">
        <v>1054</v>
      </c>
      <c r="B103" s="11">
        <v>8</v>
      </c>
      <c r="C103" s="33" t="s">
        <v>1055</v>
      </c>
      <c r="D103" s="33" t="s">
        <v>1056</v>
      </c>
      <c r="E103" s="33" t="s">
        <v>90</v>
      </c>
      <c r="F103" s="33" t="s">
        <v>90</v>
      </c>
      <c r="G103" s="33" t="s">
        <v>90</v>
      </c>
      <c r="H103" s="34" t="s">
        <v>91</v>
      </c>
      <c r="I103" s="35">
        <v>36</v>
      </c>
      <c r="J103" s="60"/>
      <c r="K103" s="11">
        <v>1</v>
      </c>
      <c r="L103" s="36"/>
      <c r="M103" s="37"/>
      <c r="N103" s="38">
        <f>IF(M103&gt;0,ROUND(L103/M103,4),0)</f>
        <v>0</v>
      </c>
      <c r="O103" s="39"/>
      <c r="P103" s="40"/>
      <c r="Q103" s="38">
        <f>ROUND(ROUND(N103,4)*(1-O103),4)</f>
        <v>0</v>
      </c>
      <c r="R103" s="38">
        <f>ROUND(ROUND(Q103,4)*(1+P103),4)</f>
        <v>0</v>
      </c>
      <c r="S103" s="38">
        <f>ROUND($I103*Q103,4)</f>
        <v>0</v>
      </c>
      <c r="T103" s="38">
        <f>ROUND($I103*R103,4)</f>
        <v>0</v>
      </c>
      <c r="U103" s="41"/>
      <c r="V103" s="41"/>
      <c r="W103" s="41"/>
      <c r="X103" s="41"/>
      <c r="Y103" s="42"/>
    </row>
    <row r="104" spans="1:25" ht="25.5" x14ac:dyDescent="0.25">
      <c r="A104" s="56" t="s">
        <v>1057</v>
      </c>
      <c r="B104" s="11">
        <v>9</v>
      </c>
      <c r="C104" s="33" t="s">
        <v>1058</v>
      </c>
      <c r="D104" s="33" t="s">
        <v>1059</v>
      </c>
      <c r="E104" s="33" t="s">
        <v>90</v>
      </c>
      <c r="F104" s="33" t="s">
        <v>90</v>
      </c>
      <c r="G104" s="33" t="s">
        <v>90</v>
      </c>
      <c r="H104" s="34" t="s">
        <v>91</v>
      </c>
      <c r="I104" s="35">
        <v>10</v>
      </c>
      <c r="J104" s="60"/>
      <c r="K104" s="11">
        <v>1</v>
      </c>
      <c r="L104" s="36"/>
      <c r="M104" s="37"/>
      <c r="N104" s="38">
        <f>IF(M104&gt;0,ROUND(L104/M104,4),0)</f>
        <v>0</v>
      </c>
      <c r="O104" s="39"/>
      <c r="P104" s="40"/>
      <c r="Q104" s="38">
        <f>ROUND(ROUND(N104,4)*(1-O104),4)</f>
        <v>0</v>
      </c>
      <c r="R104" s="38">
        <f>ROUND(ROUND(Q104,4)*(1+P104),4)</f>
        <v>0</v>
      </c>
      <c r="S104" s="38">
        <f>ROUND($I104*Q104,4)</f>
        <v>0</v>
      </c>
      <c r="T104" s="38">
        <f>ROUND($I104*R104,4)</f>
        <v>0</v>
      </c>
      <c r="U104" s="41"/>
      <c r="V104" s="41"/>
      <c r="W104" s="41"/>
      <c r="X104" s="41"/>
      <c r="Y104" s="42"/>
    </row>
    <row r="105" spans="1:25" ht="38.25" x14ac:dyDescent="0.25">
      <c r="A105" s="56" t="s">
        <v>1060</v>
      </c>
      <c r="B105" s="11">
        <v>10</v>
      </c>
      <c r="C105" s="33" t="s">
        <v>1061</v>
      </c>
      <c r="D105" s="33" t="s">
        <v>1062</v>
      </c>
      <c r="E105" s="33" t="s">
        <v>90</v>
      </c>
      <c r="F105" s="33" t="s">
        <v>90</v>
      </c>
      <c r="G105" s="33" t="s">
        <v>90</v>
      </c>
      <c r="H105" s="34" t="s">
        <v>91</v>
      </c>
      <c r="I105" s="35">
        <v>5</v>
      </c>
      <c r="J105" s="60"/>
      <c r="K105" s="11">
        <v>1</v>
      </c>
      <c r="L105" s="36"/>
      <c r="M105" s="37"/>
      <c r="N105" s="38">
        <f>IF(M105&gt;0,ROUND(L105/M105,4),0)</f>
        <v>0</v>
      </c>
      <c r="O105" s="39"/>
      <c r="P105" s="40"/>
      <c r="Q105" s="38">
        <f>ROUND(ROUND(N105,4)*(1-O105),4)</f>
        <v>0</v>
      </c>
      <c r="R105" s="38">
        <f>ROUND(ROUND(Q105,4)*(1+P105),4)</f>
        <v>0</v>
      </c>
      <c r="S105" s="38">
        <f>ROUND($I105*Q105,4)</f>
        <v>0</v>
      </c>
      <c r="T105" s="38">
        <f>ROUND($I105*R105,4)</f>
        <v>0</v>
      </c>
      <c r="U105" s="41"/>
      <c r="V105" s="41"/>
      <c r="W105" s="41"/>
      <c r="X105" s="41"/>
      <c r="Y105" s="42"/>
    </row>
    <row r="106" spans="1:25" ht="25.5" x14ac:dyDescent="0.25">
      <c r="A106" s="56" t="s">
        <v>1063</v>
      </c>
      <c r="B106" s="11">
        <v>11</v>
      </c>
      <c r="C106" s="33" t="s">
        <v>1064</v>
      </c>
      <c r="D106" s="33" t="s">
        <v>1065</v>
      </c>
      <c r="E106" s="33" t="s">
        <v>90</v>
      </c>
      <c r="F106" s="33" t="s">
        <v>90</v>
      </c>
      <c r="G106" s="33" t="s">
        <v>90</v>
      </c>
      <c r="H106" s="34" t="s">
        <v>91</v>
      </c>
      <c r="I106" s="35">
        <v>5</v>
      </c>
      <c r="J106" s="60"/>
      <c r="K106" s="11">
        <v>1</v>
      </c>
      <c r="L106" s="36"/>
      <c r="M106" s="37"/>
      <c r="N106" s="38">
        <f>IF(M106&gt;0,ROUND(L106/M106,4),0)</f>
        <v>0</v>
      </c>
      <c r="O106" s="39"/>
      <c r="P106" s="40"/>
      <c r="Q106" s="38">
        <f>ROUND(ROUND(N106,4)*(1-O106),4)</f>
        <v>0</v>
      </c>
      <c r="R106" s="38">
        <f>ROUND(ROUND(Q106,4)*(1+P106),4)</f>
        <v>0</v>
      </c>
      <c r="S106" s="38">
        <f>ROUND($I106*Q106,4)</f>
        <v>0</v>
      </c>
      <c r="T106" s="38">
        <f>ROUND($I106*R106,4)</f>
        <v>0</v>
      </c>
      <c r="U106" s="41"/>
      <c r="V106" s="41"/>
      <c r="W106" s="41"/>
      <c r="X106" s="41"/>
      <c r="Y106" s="42"/>
    </row>
    <row r="107" spans="1:25" ht="25.5" x14ac:dyDescent="0.25">
      <c r="A107" s="56" t="s">
        <v>1066</v>
      </c>
      <c r="B107" s="11">
        <v>12</v>
      </c>
      <c r="C107" s="33" t="s">
        <v>1067</v>
      </c>
      <c r="D107" s="33" t="s">
        <v>1068</v>
      </c>
      <c r="E107" s="33" t="s">
        <v>90</v>
      </c>
      <c r="F107" s="33" t="s">
        <v>90</v>
      </c>
      <c r="G107" s="33" t="s">
        <v>90</v>
      </c>
      <c r="H107" s="34" t="s">
        <v>91</v>
      </c>
      <c r="I107" s="35">
        <v>5</v>
      </c>
      <c r="J107" s="60"/>
      <c r="K107" s="11">
        <v>1</v>
      </c>
      <c r="L107" s="36"/>
      <c r="M107" s="37"/>
      <c r="N107" s="38">
        <f>IF(M107&gt;0,ROUND(L107/M107,4),0)</f>
        <v>0</v>
      </c>
      <c r="O107" s="39"/>
      <c r="P107" s="40"/>
      <c r="Q107" s="38">
        <f>ROUND(ROUND(N107,4)*(1-O107),4)</f>
        <v>0</v>
      </c>
      <c r="R107" s="38">
        <f>ROUND(ROUND(Q107,4)*(1+P107),4)</f>
        <v>0</v>
      </c>
      <c r="S107" s="38">
        <f>ROUND($I107*Q107,4)</f>
        <v>0</v>
      </c>
      <c r="T107" s="38">
        <f>ROUND($I107*R107,4)</f>
        <v>0</v>
      </c>
      <c r="U107" s="41"/>
      <c r="V107" s="41"/>
      <c r="W107" s="41"/>
      <c r="X107" s="41"/>
      <c r="Y107" s="42"/>
    </row>
    <row r="108" spans="1:25" ht="25.5" x14ac:dyDescent="0.25">
      <c r="A108" s="56" t="s">
        <v>1069</v>
      </c>
      <c r="B108" s="11">
        <v>13</v>
      </c>
      <c r="C108" s="33" t="s">
        <v>1070</v>
      </c>
      <c r="D108" s="33" t="s">
        <v>1071</v>
      </c>
      <c r="E108" s="33" t="s">
        <v>90</v>
      </c>
      <c r="F108" s="33" t="s">
        <v>90</v>
      </c>
      <c r="G108" s="33" t="s">
        <v>90</v>
      </c>
      <c r="H108" s="34" t="s">
        <v>91</v>
      </c>
      <c r="I108" s="35">
        <v>500</v>
      </c>
      <c r="J108" s="60"/>
      <c r="K108" s="11">
        <v>1</v>
      </c>
      <c r="L108" s="36"/>
      <c r="M108" s="37"/>
      <c r="N108" s="38">
        <f>IF(M108&gt;0,ROUND(L108/M108,4),0)</f>
        <v>0</v>
      </c>
      <c r="O108" s="39"/>
      <c r="P108" s="40"/>
      <c r="Q108" s="38">
        <f>ROUND(ROUND(N108,4)*(1-O108),4)</f>
        <v>0</v>
      </c>
      <c r="R108" s="38">
        <f>ROUND(ROUND(Q108,4)*(1+P108),4)</f>
        <v>0</v>
      </c>
      <c r="S108" s="38">
        <f>ROUND($I108*Q108,4)</f>
        <v>0</v>
      </c>
      <c r="T108" s="38">
        <f>ROUND($I108*R108,4)</f>
        <v>0</v>
      </c>
      <c r="U108" s="41"/>
      <c r="V108" s="41"/>
      <c r="W108" s="41"/>
      <c r="X108" s="41"/>
      <c r="Y108" s="42"/>
    </row>
    <row r="109" spans="1:25" ht="51" x14ac:dyDescent="0.25">
      <c r="A109" s="56" t="s">
        <v>1072</v>
      </c>
      <c r="B109" s="11">
        <v>14</v>
      </c>
      <c r="C109" s="33" t="s">
        <v>1073</v>
      </c>
      <c r="D109" s="33" t="s">
        <v>1074</v>
      </c>
      <c r="E109" s="33" t="s">
        <v>90</v>
      </c>
      <c r="F109" s="33" t="s">
        <v>90</v>
      </c>
      <c r="G109" s="33" t="s">
        <v>90</v>
      </c>
      <c r="H109" s="34" t="s">
        <v>91</v>
      </c>
      <c r="I109" s="35">
        <v>5</v>
      </c>
      <c r="J109" s="60"/>
      <c r="K109" s="11">
        <v>1</v>
      </c>
      <c r="L109" s="36"/>
      <c r="M109" s="37"/>
      <c r="N109" s="38">
        <f>IF(M109&gt;0,ROUND(L109/M109,4),0)</f>
        <v>0</v>
      </c>
      <c r="O109" s="39"/>
      <c r="P109" s="40"/>
      <c r="Q109" s="38">
        <f>ROUND(ROUND(N109,4)*(1-O109),4)</f>
        <v>0</v>
      </c>
      <c r="R109" s="38">
        <f>ROUND(ROUND(Q109,4)*(1+P109),4)</f>
        <v>0</v>
      </c>
      <c r="S109" s="38">
        <f>ROUND($I109*Q109,4)</f>
        <v>0</v>
      </c>
      <c r="T109" s="38">
        <f>ROUND($I109*R109,4)</f>
        <v>0</v>
      </c>
      <c r="U109" s="41"/>
      <c r="V109" s="41"/>
      <c r="W109" s="41"/>
      <c r="X109" s="41"/>
      <c r="Y109" s="42"/>
    </row>
    <row r="110" spans="1:25" ht="25.5" x14ac:dyDescent="0.25">
      <c r="A110" s="56" t="s">
        <v>1075</v>
      </c>
      <c r="B110" s="11">
        <v>15</v>
      </c>
      <c r="C110" s="33" t="s">
        <v>1076</v>
      </c>
      <c r="D110" s="33" t="s">
        <v>1077</v>
      </c>
      <c r="E110" s="33" t="s">
        <v>90</v>
      </c>
      <c r="F110" s="33" t="s">
        <v>90</v>
      </c>
      <c r="G110" s="33" t="s">
        <v>90</v>
      </c>
      <c r="H110" s="34" t="s">
        <v>91</v>
      </c>
      <c r="I110" s="35">
        <v>400</v>
      </c>
      <c r="J110" s="60"/>
      <c r="K110" s="11">
        <v>1</v>
      </c>
      <c r="L110" s="36"/>
      <c r="M110" s="37"/>
      <c r="N110" s="38">
        <f>IF(M110&gt;0,ROUND(L110/M110,4),0)</f>
        <v>0</v>
      </c>
      <c r="O110" s="39"/>
      <c r="P110" s="40"/>
      <c r="Q110" s="38">
        <f>ROUND(ROUND(N110,4)*(1-O110),4)</f>
        <v>0</v>
      </c>
      <c r="R110" s="38">
        <f>ROUND(ROUND(Q110,4)*(1+P110),4)</f>
        <v>0</v>
      </c>
      <c r="S110" s="38">
        <f>ROUND($I110*Q110,4)</f>
        <v>0</v>
      </c>
      <c r="T110" s="38">
        <f>ROUND($I110*R110,4)</f>
        <v>0</v>
      </c>
      <c r="U110" s="41"/>
      <c r="V110" s="41"/>
      <c r="W110" s="41"/>
      <c r="X110" s="41"/>
      <c r="Y110" s="42"/>
    </row>
    <row r="111" spans="1:25" x14ac:dyDescent="0.25">
      <c r="A111" s="56" t="s">
        <v>90</v>
      </c>
      <c r="B111" s="11">
        <v>16</v>
      </c>
      <c r="C111" s="33" t="s">
        <v>1078</v>
      </c>
      <c r="D111" s="33" t="s">
        <v>1079</v>
      </c>
      <c r="E111" s="33" t="s">
        <v>90</v>
      </c>
      <c r="F111" s="33" t="s">
        <v>90</v>
      </c>
      <c r="G111" s="33" t="s">
        <v>90</v>
      </c>
      <c r="H111" s="34" t="s">
        <v>91</v>
      </c>
      <c r="I111" s="35">
        <v>100</v>
      </c>
      <c r="J111" s="60"/>
      <c r="K111" s="11">
        <v>1</v>
      </c>
      <c r="L111" s="36"/>
      <c r="M111" s="37"/>
      <c r="N111" s="38">
        <f>IF(M111&gt;0,ROUND(L111/M111,4),0)</f>
        <v>0</v>
      </c>
      <c r="O111" s="39"/>
      <c r="P111" s="40"/>
      <c r="Q111" s="38">
        <f>ROUND(ROUND(N111,4)*(1-O111),4)</f>
        <v>0</v>
      </c>
      <c r="R111" s="38">
        <f>ROUND(ROUND(Q111,4)*(1+P111),4)</f>
        <v>0</v>
      </c>
      <c r="S111" s="38">
        <f>ROUND($I111*Q111,4)</f>
        <v>0</v>
      </c>
      <c r="T111" s="38">
        <f>ROUND($I111*R111,4)</f>
        <v>0</v>
      </c>
      <c r="U111" s="41"/>
      <c r="V111" s="41"/>
      <c r="W111" s="41"/>
      <c r="X111" s="41"/>
      <c r="Y111" s="42"/>
    </row>
    <row r="112" spans="1:25" x14ac:dyDescent="0.25">
      <c r="A112" s="56" t="s">
        <v>90</v>
      </c>
      <c r="B112" s="11">
        <v>17</v>
      </c>
      <c r="C112" s="33" t="s">
        <v>1080</v>
      </c>
      <c r="D112" s="33" t="s">
        <v>90</v>
      </c>
      <c r="E112" s="33" t="s">
        <v>90</v>
      </c>
      <c r="F112" s="33" t="s">
        <v>90</v>
      </c>
      <c r="G112" s="33" t="s">
        <v>90</v>
      </c>
      <c r="H112" s="34" t="s">
        <v>91</v>
      </c>
      <c r="I112" s="35">
        <v>35</v>
      </c>
      <c r="J112" s="60"/>
      <c r="K112" s="11">
        <v>1</v>
      </c>
      <c r="L112" s="36"/>
      <c r="M112" s="37"/>
      <c r="N112" s="38">
        <f>IF(M112&gt;0,ROUND(L112/M112,4),0)</f>
        <v>0</v>
      </c>
      <c r="O112" s="39"/>
      <c r="P112" s="40"/>
      <c r="Q112" s="38">
        <f>ROUND(ROUND(N112,4)*(1-O112),4)</f>
        <v>0</v>
      </c>
      <c r="R112" s="38">
        <f>ROUND(ROUND(Q112,4)*(1+P112),4)</f>
        <v>0</v>
      </c>
      <c r="S112" s="38">
        <f>ROUND($I112*Q112,4)</f>
        <v>0</v>
      </c>
      <c r="T112" s="38">
        <f>ROUND($I112*R112,4)</f>
        <v>0</v>
      </c>
      <c r="U112" s="41"/>
      <c r="V112" s="41"/>
      <c r="W112" s="41"/>
      <c r="X112" s="41"/>
      <c r="Y112" s="42"/>
    </row>
    <row r="113" spans="1:25" ht="51" x14ac:dyDescent="0.25">
      <c r="A113" s="56" t="s">
        <v>90</v>
      </c>
      <c r="B113" s="11">
        <v>18</v>
      </c>
      <c r="C113" s="33" t="s">
        <v>1081</v>
      </c>
      <c r="D113" s="33" t="s">
        <v>1082</v>
      </c>
      <c r="E113" s="33" t="s">
        <v>1083</v>
      </c>
      <c r="F113" s="33" t="s">
        <v>90</v>
      </c>
      <c r="G113" s="33" t="s">
        <v>90</v>
      </c>
      <c r="H113" s="34" t="s">
        <v>91</v>
      </c>
      <c r="I113" s="35">
        <v>200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ht="63.75" x14ac:dyDescent="0.25">
      <c r="A114" s="56" t="s">
        <v>90</v>
      </c>
      <c r="B114" s="11">
        <v>19</v>
      </c>
      <c r="C114" s="33" t="s">
        <v>1084</v>
      </c>
      <c r="D114" s="33" t="s">
        <v>1085</v>
      </c>
      <c r="E114" s="33" t="s">
        <v>90</v>
      </c>
      <c r="F114" s="33" t="s">
        <v>90</v>
      </c>
      <c r="G114" s="33" t="s">
        <v>90</v>
      </c>
      <c r="H114" s="34" t="s">
        <v>91</v>
      </c>
      <c r="I114" s="35">
        <v>96</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ht="26.25" thickBot="1" x14ac:dyDescent="0.3">
      <c r="A115" s="57" t="s">
        <v>90</v>
      </c>
      <c r="B115" s="13">
        <v>20</v>
      </c>
      <c r="C115" s="43" t="s">
        <v>1086</v>
      </c>
      <c r="D115" s="43" t="s">
        <v>1087</v>
      </c>
      <c r="E115" s="43" t="s">
        <v>90</v>
      </c>
      <c r="F115" s="43" t="s">
        <v>90</v>
      </c>
      <c r="G115" s="43" t="s">
        <v>90</v>
      </c>
      <c r="H115" s="44" t="s">
        <v>91</v>
      </c>
      <c r="I115" s="45">
        <v>72</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100</v>
      </c>
      <c r="S116" s="63">
        <f>SUM(S96:S115)</f>
        <v>0</v>
      </c>
      <c r="T116" s="64">
        <f>SUM(T96:T115)</f>
        <v>0</v>
      </c>
    </row>
    <row r="118" spans="1:25" ht="13.5" thickBot="1" x14ac:dyDescent="0.3"/>
    <row r="119" spans="1:25" ht="13.5" thickBot="1" x14ac:dyDescent="0.3">
      <c r="A119" s="53" t="s">
        <v>55</v>
      </c>
      <c r="B119" s="58" t="s">
        <v>254</v>
      </c>
      <c r="C119" s="19" t="s">
        <v>1088</v>
      </c>
      <c r="D119" s="19"/>
      <c r="E119" s="19"/>
      <c r="F119" s="19"/>
      <c r="G119" s="19"/>
      <c r="H119" s="19" t="s">
        <v>58</v>
      </c>
      <c r="I119" s="19"/>
      <c r="J119" s="8"/>
      <c r="K119" s="7"/>
      <c r="L119" s="19" t="s">
        <v>1089</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x14ac:dyDescent="0.25">
      <c r="A121" s="55" t="s">
        <v>1090</v>
      </c>
      <c r="B121" s="9">
        <v>1</v>
      </c>
      <c r="C121" s="23" t="s">
        <v>1091</v>
      </c>
      <c r="D121" s="23" t="s">
        <v>1092</v>
      </c>
      <c r="E121" s="23" t="s">
        <v>90</v>
      </c>
      <c r="F121" s="23" t="s">
        <v>90</v>
      </c>
      <c r="G121" s="23" t="s">
        <v>90</v>
      </c>
      <c r="H121" s="24" t="s">
        <v>91</v>
      </c>
      <c r="I121" s="25">
        <v>100</v>
      </c>
      <c r="J121" s="59"/>
      <c r="K121" s="9">
        <v>1</v>
      </c>
      <c r="L121" s="26"/>
      <c r="M121" s="27"/>
      <c r="N121" s="28">
        <f>IF(M121&gt;0,ROUND(L121/M121,4),0)</f>
        <v>0</v>
      </c>
      <c r="O121" s="29"/>
      <c r="P121" s="30"/>
      <c r="Q121" s="28">
        <f>ROUND(ROUND(N121,4)*(1-O121),4)</f>
        <v>0</v>
      </c>
      <c r="R121" s="28">
        <f>ROUND(ROUND(Q121,4)*(1+P121),4)</f>
        <v>0</v>
      </c>
      <c r="S121" s="28">
        <f>ROUND($I121*Q121,4)</f>
        <v>0</v>
      </c>
      <c r="T121" s="28">
        <f>ROUND($I121*R121,4)</f>
        <v>0</v>
      </c>
      <c r="U121" s="31"/>
      <c r="V121" s="31"/>
      <c r="W121" s="31"/>
      <c r="X121" s="31"/>
      <c r="Y121" s="32"/>
    </row>
    <row r="122" spans="1:25" ht="13.5" thickBot="1" x14ac:dyDescent="0.3">
      <c r="A122" s="57" t="s">
        <v>1093</v>
      </c>
      <c r="B122" s="13">
        <v>2</v>
      </c>
      <c r="C122" s="43" t="s">
        <v>1094</v>
      </c>
      <c r="D122" s="43" t="s">
        <v>1092</v>
      </c>
      <c r="E122" s="43" t="s">
        <v>90</v>
      </c>
      <c r="F122" s="43" t="s">
        <v>90</v>
      </c>
      <c r="G122" s="43" t="s">
        <v>90</v>
      </c>
      <c r="H122" s="44" t="s">
        <v>91</v>
      </c>
      <c r="I122" s="45">
        <v>40</v>
      </c>
      <c r="J122" s="61"/>
      <c r="K122" s="13">
        <v>1</v>
      </c>
      <c r="L122" s="46"/>
      <c r="M122" s="47"/>
      <c r="N122" s="48">
        <f>IF(M122&gt;0,ROUND(L122/M122,4),0)</f>
        <v>0</v>
      </c>
      <c r="O122" s="49"/>
      <c r="P122" s="50"/>
      <c r="Q122" s="48">
        <f>ROUND(ROUND(N122,4)*(1-O122),4)</f>
        <v>0</v>
      </c>
      <c r="R122" s="48">
        <f>ROUND(ROUND(Q122,4)*(1+P122),4)</f>
        <v>0</v>
      </c>
      <c r="S122" s="48">
        <f>ROUND($I122*Q122,4)</f>
        <v>0</v>
      </c>
      <c r="T122" s="48">
        <f>ROUND($I122*R122,4)</f>
        <v>0</v>
      </c>
      <c r="U122" s="51"/>
      <c r="V122" s="51"/>
      <c r="W122" s="51"/>
      <c r="X122" s="51"/>
      <c r="Y122" s="52"/>
    </row>
    <row r="123" spans="1:25" ht="13.5" thickBot="1" x14ac:dyDescent="0.3">
      <c r="R123" s="62" t="s">
        <v>100</v>
      </c>
      <c r="S123" s="63">
        <f>SUM(S121:S122)</f>
        <v>0</v>
      </c>
      <c r="T123" s="64">
        <f>SUM(T121:T122)</f>
        <v>0</v>
      </c>
    </row>
    <row r="125" spans="1:25" ht="13.5" thickBot="1" x14ac:dyDescent="0.3"/>
    <row r="126" spans="1:25" ht="13.5" thickBot="1" x14ac:dyDescent="0.3">
      <c r="A126" s="53" t="s">
        <v>55</v>
      </c>
      <c r="B126" s="58" t="s">
        <v>261</v>
      </c>
      <c r="C126" s="19" t="s">
        <v>1095</v>
      </c>
      <c r="D126" s="19"/>
      <c r="E126" s="19"/>
      <c r="F126" s="19"/>
      <c r="G126" s="19"/>
      <c r="H126" s="19" t="s">
        <v>58</v>
      </c>
      <c r="I126" s="19"/>
      <c r="J126" s="8"/>
      <c r="K126" s="7"/>
      <c r="L126" s="19" t="s">
        <v>1096</v>
      </c>
      <c r="M126" s="19"/>
      <c r="N126" s="19"/>
      <c r="O126" s="19"/>
      <c r="P126" s="19"/>
      <c r="Q126" s="19"/>
      <c r="R126" s="19"/>
      <c r="S126" s="19"/>
      <c r="T126" s="19"/>
      <c r="U126" s="19"/>
      <c r="V126" s="19"/>
      <c r="W126" s="19"/>
      <c r="X126" s="19"/>
      <c r="Y126" s="8"/>
    </row>
    <row r="127" spans="1:25" ht="51.75" thickBot="1" x14ac:dyDescent="0.3">
      <c r="A127" s="54" t="s">
        <v>60</v>
      </c>
      <c r="B127" s="20" t="s">
        <v>61</v>
      </c>
      <c r="C127" s="21" t="s">
        <v>62</v>
      </c>
      <c r="D127" s="21" t="s">
        <v>63</v>
      </c>
      <c r="E127" s="21" t="s">
        <v>64</v>
      </c>
      <c r="F127" s="21" t="s">
        <v>65</v>
      </c>
      <c r="G127" s="21" t="s">
        <v>66</v>
      </c>
      <c r="H127" s="21" t="s">
        <v>67</v>
      </c>
      <c r="I127" s="21" t="s">
        <v>68</v>
      </c>
      <c r="J127" s="22" t="s">
        <v>69</v>
      </c>
      <c r="K127" s="20" t="s">
        <v>70</v>
      </c>
      <c r="L127" s="21" t="s">
        <v>71</v>
      </c>
      <c r="M127" s="21" t="s">
        <v>72</v>
      </c>
      <c r="N127" s="21" t="s">
        <v>73</v>
      </c>
      <c r="O127" s="21" t="s">
        <v>74</v>
      </c>
      <c r="P127" s="21" t="s">
        <v>75</v>
      </c>
      <c r="Q127" s="21" t="s">
        <v>76</v>
      </c>
      <c r="R127" s="21" t="s">
        <v>77</v>
      </c>
      <c r="S127" s="21" t="s">
        <v>78</v>
      </c>
      <c r="T127" s="21" t="s">
        <v>79</v>
      </c>
      <c r="U127" s="21" t="s">
        <v>80</v>
      </c>
      <c r="V127" s="21" t="s">
        <v>81</v>
      </c>
      <c r="W127" s="21" t="s">
        <v>82</v>
      </c>
      <c r="X127" s="21" t="s">
        <v>83</v>
      </c>
      <c r="Y127" s="22" t="s">
        <v>84</v>
      </c>
    </row>
    <row r="128" spans="1:25" ht="25.5" x14ac:dyDescent="0.25">
      <c r="A128" s="55" t="s">
        <v>1097</v>
      </c>
      <c r="B128" s="9">
        <v>1</v>
      </c>
      <c r="C128" s="23" t="s">
        <v>1098</v>
      </c>
      <c r="D128" s="23" t="s">
        <v>1099</v>
      </c>
      <c r="E128" s="23" t="s">
        <v>90</v>
      </c>
      <c r="F128" s="23" t="s">
        <v>90</v>
      </c>
      <c r="G128" s="23" t="s">
        <v>90</v>
      </c>
      <c r="H128" s="24" t="s">
        <v>91</v>
      </c>
      <c r="I128" s="25">
        <v>150</v>
      </c>
      <c r="J128" s="59"/>
      <c r="K128" s="9">
        <v>1</v>
      </c>
      <c r="L128" s="26"/>
      <c r="M128" s="27"/>
      <c r="N128" s="28">
        <f>IF(M128&gt;0,ROUND(L128/M128,4),0)</f>
        <v>0</v>
      </c>
      <c r="O128" s="29"/>
      <c r="P128" s="30"/>
      <c r="Q128" s="28">
        <f>ROUND(ROUND(N128,4)*(1-O128),4)</f>
        <v>0</v>
      </c>
      <c r="R128" s="28">
        <f>ROUND(ROUND(Q128,4)*(1+P128),4)</f>
        <v>0</v>
      </c>
      <c r="S128" s="28">
        <f>ROUND($I128*Q128,4)</f>
        <v>0</v>
      </c>
      <c r="T128" s="28">
        <f>ROUND($I128*R128,4)</f>
        <v>0</v>
      </c>
      <c r="U128" s="31"/>
      <c r="V128" s="31"/>
      <c r="W128" s="31"/>
      <c r="X128" s="31"/>
      <c r="Y128" s="32"/>
    </row>
    <row r="129" spans="1:25" ht="26.25" thickBot="1" x14ac:dyDescent="0.3">
      <c r="A129" s="57" t="s">
        <v>1100</v>
      </c>
      <c r="B129" s="13">
        <v>2</v>
      </c>
      <c r="C129" s="43" t="s">
        <v>1101</v>
      </c>
      <c r="D129" s="43" t="s">
        <v>1102</v>
      </c>
      <c r="E129" s="43" t="s">
        <v>90</v>
      </c>
      <c r="F129" s="43" t="s">
        <v>90</v>
      </c>
      <c r="G129" s="43" t="s">
        <v>90</v>
      </c>
      <c r="H129" s="44" t="s">
        <v>91</v>
      </c>
      <c r="I129" s="45">
        <v>150</v>
      </c>
      <c r="J129" s="61"/>
      <c r="K129" s="13">
        <v>1</v>
      </c>
      <c r="L129" s="46"/>
      <c r="M129" s="47"/>
      <c r="N129" s="48">
        <f>IF(M129&gt;0,ROUND(L129/M129,4),0)</f>
        <v>0</v>
      </c>
      <c r="O129" s="49"/>
      <c r="P129" s="50"/>
      <c r="Q129" s="48">
        <f>ROUND(ROUND(N129,4)*(1-O129),4)</f>
        <v>0</v>
      </c>
      <c r="R129" s="48">
        <f>ROUND(ROUND(Q129,4)*(1+P129),4)</f>
        <v>0</v>
      </c>
      <c r="S129" s="48">
        <f>ROUND($I129*Q129,4)</f>
        <v>0</v>
      </c>
      <c r="T129" s="48">
        <f>ROUND($I129*R129,4)</f>
        <v>0</v>
      </c>
      <c r="U129" s="51"/>
      <c r="V129" s="51"/>
      <c r="W129" s="51"/>
      <c r="X129" s="51"/>
      <c r="Y129" s="52"/>
    </row>
    <row r="130" spans="1:25" ht="13.5" thickBot="1" x14ac:dyDescent="0.3">
      <c r="R130" s="62" t="s">
        <v>100</v>
      </c>
      <c r="S130" s="63">
        <f>SUM(S128:S129)</f>
        <v>0</v>
      </c>
      <c r="T130" s="64">
        <f>SUM(T128:T129)</f>
        <v>0</v>
      </c>
    </row>
    <row r="132" spans="1:25" ht="13.5" thickBot="1" x14ac:dyDescent="0.3"/>
    <row r="133" spans="1:25" ht="13.5" thickBot="1" x14ac:dyDescent="0.3">
      <c r="A133" s="53" t="s">
        <v>55</v>
      </c>
      <c r="B133" s="58" t="s">
        <v>270</v>
      </c>
      <c r="C133" s="19" t="s">
        <v>1103</v>
      </c>
      <c r="D133" s="19"/>
      <c r="E133" s="19"/>
      <c r="F133" s="19"/>
      <c r="G133" s="19"/>
      <c r="H133" s="19" t="s">
        <v>58</v>
      </c>
      <c r="I133" s="19"/>
      <c r="J133" s="8"/>
      <c r="K133" s="7"/>
      <c r="L133" s="19" t="s">
        <v>1104</v>
      </c>
      <c r="M133" s="19"/>
      <c r="N133" s="19"/>
      <c r="O133" s="19"/>
      <c r="P133" s="19"/>
      <c r="Q133" s="19"/>
      <c r="R133" s="19"/>
      <c r="S133" s="19"/>
      <c r="T133" s="19"/>
      <c r="U133" s="19"/>
      <c r="V133" s="19"/>
      <c r="W133" s="19"/>
      <c r="X133" s="19"/>
      <c r="Y133" s="8"/>
    </row>
    <row r="134" spans="1:25" ht="51.75" thickBot="1" x14ac:dyDescent="0.3">
      <c r="A134" s="54" t="s">
        <v>60</v>
      </c>
      <c r="B134" s="20" t="s">
        <v>61</v>
      </c>
      <c r="C134" s="21" t="s">
        <v>62</v>
      </c>
      <c r="D134" s="21" t="s">
        <v>63</v>
      </c>
      <c r="E134" s="21" t="s">
        <v>64</v>
      </c>
      <c r="F134" s="21" t="s">
        <v>65</v>
      </c>
      <c r="G134" s="21" t="s">
        <v>66</v>
      </c>
      <c r="H134" s="21" t="s">
        <v>67</v>
      </c>
      <c r="I134" s="21" t="s">
        <v>68</v>
      </c>
      <c r="J134" s="22" t="s">
        <v>69</v>
      </c>
      <c r="K134" s="20" t="s">
        <v>70</v>
      </c>
      <c r="L134" s="21" t="s">
        <v>71</v>
      </c>
      <c r="M134" s="21" t="s">
        <v>72</v>
      </c>
      <c r="N134" s="21" t="s">
        <v>73</v>
      </c>
      <c r="O134" s="21" t="s">
        <v>74</v>
      </c>
      <c r="P134" s="21" t="s">
        <v>75</v>
      </c>
      <c r="Q134" s="21" t="s">
        <v>76</v>
      </c>
      <c r="R134" s="21" t="s">
        <v>77</v>
      </c>
      <c r="S134" s="21" t="s">
        <v>78</v>
      </c>
      <c r="T134" s="21" t="s">
        <v>79</v>
      </c>
      <c r="U134" s="21" t="s">
        <v>80</v>
      </c>
      <c r="V134" s="21" t="s">
        <v>81</v>
      </c>
      <c r="W134" s="21" t="s">
        <v>82</v>
      </c>
      <c r="X134" s="21" t="s">
        <v>83</v>
      </c>
      <c r="Y134" s="22" t="s">
        <v>84</v>
      </c>
    </row>
    <row r="135" spans="1:25" ht="13.5" thickBot="1" x14ac:dyDescent="0.3">
      <c r="A135" s="75" t="s">
        <v>1105</v>
      </c>
      <c r="B135" s="76">
        <v>1</v>
      </c>
      <c r="C135" s="65" t="s">
        <v>1106</v>
      </c>
      <c r="D135" s="65" t="s">
        <v>1107</v>
      </c>
      <c r="E135" s="65" t="s">
        <v>90</v>
      </c>
      <c r="F135" s="65" t="s">
        <v>90</v>
      </c>
      <c r="G135" s="65" t="s">
        <v>90</v>
      </c>
      <c r="H135" s="66" t="s">
        <v>91</v>
      </c>
      <c r="I135" s="67">
        <v>115</v>
      </c>
      <c r="J135" s="77"/>
      <c r="K135" s="76">
        <v>1</v>
      </c>
      <c r="L135" s="68"/>
      <c r="M135" s="69"/>
      <c r="N135" s="70">
        <f>IF(M135&gt;0,ROUND(L135/M135,4),0)</f>
        <v>0</v>
      </c>
      <c r="O135" s="71"/>
      <c r="P135" s="72"/>
      <c r="Q135" s="70">
        <f>ROUND(ROUND(N135,4)*(1-O135),4)</f>
        <v>0</v>
      </c>
      <c r="R135" s="70">
        <f>ROUND(ROUND(Q135,4)*(1+P135),4)</f>
        <v>0</v>
      </c>
      <c r="S135" s="70">
        <f>ROUND($I135*Q135,4)</f>
        <v>0</v>
      </c>
      <c r="T135" s="70">
        <f>ROUND($I135*R135,4)</f>
        <v>0</v>
      </c>
      <c r="U135" s="73"/>
      <c r="V135" s="73"/>
      <c r="W135" s="73"/>
      <c r="X135" s="73"/>
      <c r="Y135" s="74"/>
    </row>
    <row r="136" spans="1:25" ht="13.5" thickBot="1" x14ac:dyDescent="0.3">
      <c r="R136" s="62" t="s">
        <v>100</v>
      </c>
      <c r="S136" s="63">
        <f>SUM(S135:S135)</f>
        <v>0</v>
      </c>
      <c r="T136" s="64">
        <f>SUM(T135:T135)</f>
        <v>0</v>
      </c>
    </row>
    <row r="138" spans="1:25" ht="13.5" thickBot="1" x14ac:dyDescent="0.3"/>
    <row r="139" spans="1:25" ht="13.5" thickBot="1" x14ac:dyDescent="0.3">
      <c r="A139" s="53" t="s">
        <v>55</v>
      </c>
      <c r="B139" s="58" t="s">
        <v>283</v>
      </c>
      <c r="C139" s="19" t="s">
        <v>1108</v>
      </c>
      <c r="D139" s="19"/>
      <c r="E139" s="19"/>
      <c r="F139" s="19"/>
      <c r="G139" s="19"/>
      <c r="H139" s="19" t="s">
        <v>285</v>
      </c>
      <c r="I139" s="19"/>
      <c r="J139" s="8"/>
      <c r="K139" s="7"/>
      <c r="L139" s="19" t="s">
        <v>1109</v>
      </c>
      <c r="M139" s="19"/>
      <c r="N139" s="19"/>
      <c r="O139" s="19"/>
      <c r="P139" s="19"/>
      <c r="Q139" s="19"/>
      <c r="R139" s="19"/>
      <c r="S139" s="19"/>
      <c r="T139" s="19"/>
      <c r="U139" s="19"/>
      <c r="V139" s="19"/>
      <c r="W139" s="19"/>
      <c r="X139" s="19"/>
      <c r="Y139" s="8"/>
    </row>
    <row r="140" spans="1:25" ht="51.75" thickBot="1" x14ac:dyDescent="0.3">
      <c r="A140" s="54" t="s">
        <v>60</v>
      </c>
      <c r="B140" s="20" t="s">
        <v>61</v>
      </c>
      <c r="C140" s="21" t="s">
        <v>62</v>
      </c>
      <c r="D140" s="21" t="s">
        <v>63</v>
      </c>
      <c r="E140" s="21" t="s">
        <v>64</v>
      </c>
      <c r="F140" s="21" t="s">
        <v>65</v>
      </c>
      <c r="G140" s="21" t="s">
        <v>66</v>
      </c>
      <c r="H140" s="21" t="s">
        <v>67</v>
      </c>
      <c r="I140" s="21" t="s">
        <v>68</v>
      </c>
      <c r="J140" s="22" t="s">
        <v>69</v>
      </c>
      <c r="K140" s="20" t="s">
        <v>70</v>
      </c>
      <c r="L140" s="21" t="s">
        <v>71</v>
      </c>
      <c r="M140" s="21" t="s">
        <v>72</v>
      </c>
      <c r="N140" s="21" t="s">
        <v>73</v>
      </c>
      <c r="O140" s="21" t="s">
        <v>74</v>
      </c>
      <c r="P140" s="21" t="s">
        <v>75</v>
      </c>
      <c r="Q140" s="21" t="s">
        <v>76</v>
      </c>
      <c r="R140" s="21" t="s">
        <v>77</v>
      </c>
      <c r="S140" s="21" t="s">
        <v>78</v>
      </c>
      <c r="T140" s="21" t="s">
        <v>79</v>
      </c>
      <c r="U140" s="21" t="s">
        <v>80</v>
      </c>
      <c r="V140" s="21" t="s">
        <v>81</v>
      </c>
      <c r="W140" s="21" t="s">
        <v>82</v>
      </c>
      <c r="X140" s="21" t="s">
        <v>83</v>
      </c>
      <c r="Y140" s="22" t="s">
        <v>84</v>
      </c>
    </row>
    <row r="141" spans="1:25" ht="25.5" x14ac:dyDescent="0.25">
      <c r="A141" s="55" t="s">
        <v>1110</v>
      </c>
      <c r="B141" s="9">
        <v>1</v>
      </c>
      <c r="C141" s="23" t="s">
        <v>1111</v>
      </c>
      <c r="D141" s="23" t="s">
        <v>1112</v>
      </c>
      <c r="E141" s="23" t="s">
        <v>1113</v>
      </c>
      <c r="F141" s="23" t="s">
        <v>90</v>
      </c>
      <c r="G141" s="23" t="s">
        <v>90</v>
      </c>
      <c r="H141" s="24" t="s">
        <v>91</v>
      </c>
      <c r="I141" s="25">
        <v>150</v>
      </c>
      <c r="J141" s="59"/>
      <c r="K141" s="9">
        <v>1</v>
      </c>
      <c r="L141" s="26"/>
      <c r="M141" s="27"/>
      <c r="N141" s="28">
        <f>IF(M141&gt;0,ROUND(L141/M141,4),0)</f>
        <v>0</v>
      </c>
      <c r="O141" s="29"/>
      <c r="P141" s="30"/>
      <c r="Q141" s="28">
        <f>ROUND(ROUND(N141,4)*(1-O141),4)</f>
        <v>0</v>
      </c>
      <c r="R141" s="28">
        <f>ROUND(ROUND(Q141,4)*(1+P141),4)</f>
        <v>0</v>
      </c>
      <c r="S141" s="28">
        <f>ROUND($I141*Q141,4)</f>
        <v>0</v>
      </c>
      <c r="T141" s="28">
        <f>ROUND($I141*R141,4)</f>
        <v>0</v>
      </c>
      <c r="U141" s="31"/>
      <c r="V141" s="31"/>
      <c r="W141" s="31"/>
      <c r="X141" s="31"/>
      <c r="Y141" s="32"/>
    </row>
    <row r="142" spans="1:25" x14ac:dyDescent="0.25">
      <c r="A142" s="56" t="s">
        <v>1114</v>
      </c>
      <c r="B142" s="11">
        <v>2</v>
      </c>
      <c r="C142" s="33" t="s">
        <v>1115</v>
      </c>
      <c r="D142" s="33" t="s">
        <v>1116</v>
      </c>
      <c r="E142" s="33" t="s">
        <v>1113</v>
      </c>
      <c r="F142" s="33" t="s">
        <v>90</v>
      </c>
      <c r="G142" s="33" t="s">
        <v>90</v>
      </c>
      <c r="H142" s="34" t="s">
        <v>91</v>
      </c>
      <c r="I142" s="35">
        <v>520</v>
      </c>
      <c r="J142" s="60"/>
      <c r="K142" s="11">
        <v>1</v>
      </c>
      <c r="L142" s="36"/>
      <c r="M142" s="37"/>
      <c r="N142" s="38">
        <f>IF(M142&gt;0,ROUND(L142/M142,4),0)</f>
        <v>0</v>
      </c>
      <c r="O142" s="39"/>
      <c r="P142" s="40"/>
      <c r="Q142" s="38">
        <f>ROUND(ROUND(N142,4)*(1-O142),4)</f>
        <v>0</v>
      </c>
      <c r="R142" s="38">
        <f>ROUND(ROUND(Q142,4)*(1+P142),4)</f>
        <v>0</v>
      </c>
      <c r="S142" s="38">
        <f>ROUND($I142*Q142,4)</f>
        <v>0</v>
      </c>
      <c r="T142" s="38">
        <f>ROUND($I142*R142,4)</f>
        <v>0</v>
      </c>
      <c r="U142" s="41"/>
      <c r="V142" s="41"/>
      <c r="W142" s="41"/>
      <c r="X142" s="41"/>
      <c r="Y142" s="42"/>
    </row>
    <row r="143" spans="1:25" x14ac:dyDescent="0.25">
      <c r="A143" s="56" t="s">
        <v>1117</v>
      </c>
      <c r="B143" s="11">
        <v>3</v>
      </c>
      <c r="C143" s="33" t="s">
        <v>1118</v>
      </c>
      <c r="D143" s="33" t="s">
        <v>1119</v>
      </c>
      <c r="E143" s="33" t="s">
        <v>787</v>
      </c>
      <c r="F143" s="33" t="s">
        <v>90</v>
      </c>
      <c r="G143" s="33" t="s">
        <v>90</v>
      </c>
      <c r="H143" s="34" t="s">
        <v>91</v>
      </c>
      <c r="I143" s="35">
        <v>100</v>
      </c>
      <c r="J143" s="60"/>
      <c r="K143" s="11">
        <v>1</v>
      </c>
      <c r="L143" s="36"/>
      <c r="M143" s="37"/>
      <c r="N143" s="38">
        <f>IF(M143&gt;0,ROUND(L143/M143,4),0)</f>
        <v>0</v>
      </c>
      <c r="O143" s="39"/>
      <c r="P143" s="40"/>
      <c r="Q143" s="38">
        <f>ROUND(ROUND(N143,4)*(1-O143),4)</f>
        <v>0</v>
      </c>
      <c r="R143" s="38">
        <f>ROUND(ROUND(Q143,4)*(1+P143),4)</f>
        <v>0</v>
      </c>
      <c r="S143" s="38">
        <f>ROUND($I143*Q143,4)</f>
        <v>0</v>
      </c>
      <c r="T143" s="38">
        <f>ROUND($I143*R143,4)</f>
        <v>0</v>
      </c>
      <c r="U143" s="41"/>
      <c r="V143" s="41"/>
      <c r="W143" s="41"/>
      <c r="X143" s="41"/>
      <c r="Y143" s="42"/>
    </row>
    <row r="144" spans="1:25" x14ac:dyDescent="0.25">
      <c r="A144" s="56" t="s">
        <v>1120</v>
      </c>
      <c r="B144" s="11">
        <v>4</v>
      </c>
      <c r="C144" s="33" t="s">
        <v>1121</v>
      </c>
      <c r="D144" s="33" t="s">
        <v>1122</v>
      </c>
      <c r="E144" s="33" t="s">
        <v>1113</v>
      </c>
      <c r="F144" s="33" t="s">
        <v>90</v>
      </c>
      <c r="G144" s="33" t="s">
        <v>90</v>
      </c>
      <c r="H144" s="34" t="s">
        <v>91</v>
      </c>
      <c r="I144" s="35">
        <v>400</v>
      </c>
      <c r="J144" s="60"/>
      <c r="K144" s="11">
        <v>1</v>
      </c>
      <c r="L144" s="36"/>
      <c r="M144" s="37"/>
      <c r="N144" s="38">
        <f>IF(M144&gt;0,ROUND(L144/M144,4),0)</f>
        <v>0</v>
      </c>
      <c r="O144" s="39"/>
      <c r="P144" s="40"/>
      <c r="Q144" s="38">
        <f>ROUND(ROUND(N144,4)*(1-O144),4)</f>
        <v>0</v>
      </c>
      <c r="R144" s="38">
        <f>ROUND(ROUND(Q144,4)*(1+P144),4)</f>
        <v>0</v>
      </c>
      <c r="S144" s="38">
        <f>ROUND($I144*Q144,4)</f>
        <v>0</v>
      </c>
      <c r="T144" s="38">
        <f>ROUND($I144*R144,4)</f>
        <v>0</v>
      </c>
      <c r="U144" s="41"/>
      <c r="V144" s="41"/>
      <c r="W144" s="41"/>
      <c r="X144" s="41"/>
      <c r="Y144" s="42"/>
    </row>
    <row r="145" spans="1:25" ht="25.5" x14ac:dyDescent="0.25">
      <c r="A145" s="56" t="s">
        <v>1123</v>
      </c>
      <c r="B145" s="11">
        <v>5</v>
      </c>
      <c r="C145" s="33" t="s">
        <v>1124</v>
      </c>
      <c r="D145" s="33" t="s">
        <v>1125</v>
      </c>
      <c r="E145" s="33" t="s">
        <v>1113</v>
      </c>
      <c r="F145" s="33" t="s">
        <v>90</v>
      </c>
      <c r="G145" s="33" t="s">
        <v>90</v>
      </c>
      <c r="H145" s="34" t="s">
        <v>91</v>
      </c>
      <c r="I145" s="35">
        <v>15</v>
      </c>
      <c r="J145" s="60"/>
      <c r="K145" s="11">
        <v>1</v>
      </c>
      <c r="L145" s="36"/>
      <c r="M145" s="37"/>
      <c r="N145" s="38">
        <f>IF(M145&gt;0,ROUND(L145/M145,4),0)</f>
        <v>0</v>
      </c>
      <c r="O145" s="39"/>
      <c r="P145" s="40"/>
      <c r="Q145" s="38">
        <f>ROUND(ROUND(N145,4)*(1-O145),4)</f>
        <v>0</v>
      </c>
      <c r="R145" s="38">
        <f>ROUND(ROUND(Q145,4)*(1+P145),4)</f>
        <v>0</v>
      </c>
      <c r="S145" s="38">
        <f>ROUND($I145*Q145,4)</f>
        <v>0</v>
      </c>
      <c r="T145" s="38">
        <f>ROUND($I145*R145,4)</f>
        <v>0</v>
      </c>
      <c r="U145" s="41"/>
      <c r="V145" s="41"/>
      <c r="W145" s="41"/>
      <c r="X145" s="41"/>
      <c r="Y145" s="42"/>
    </row>
    <row r="146" spans="1:25" ht="51" x14ac:dyDescent="0.25">
      <c r="A146" s="56" t="s">
        <v>90</v>
      </c>
      <c r="B146" s="11">
        <v>6</v>
      </c>
      <c r="C146" s="33" t="s">
        <v>1126</v>
      </c>
      <c r="D146" s="33" t="s">
        <v>1127</v>
      </c>
      <c r="E146" s="33" t="s">
        <v>1113</v>
      </c>
      <c r="F146" s="33" t="s">
        <v>90</v>
      </c>
      <c r="G146" s="33" t="s">
        <v>90</v>
      </c>
      <c r="H146" s="34" t="s">
        <v>91</v>
      </c>
      <c r="I146" s="35">
        <v>400</v>
      </c>
      <c r="J146" s="60"/>
      <c r="K146" s="11">
        <v>1</v>
      </c>
      <c r="L146" s="36"/>
      <c r="M146" s="37"/>
      <c r="N146" s="38">
        <f>IF(M146&gt;0,ROUND(L146/M146,4),0)</f>
        <v>0</v>
      </c>
      <c r="O146" s="39"/>
      <c r="P146" s="40"/>
      <c r="Q146" s="38">
        <f>ROUND(ROUND(N146,4)*(1-O146),4)</f>
        <v>0</v>
      </c>
      <c r="R146" s="38">
        <f>ROUND(ROUND(Q146,4)*(1+P146),4)</f>
        <v>0</v>
      </c>
      <c r="S146" s="38">
        <f>ROUND($I146*Q146,4)</f>
        <v>0</v>
      </c>
      <c r="T146" s="38">
        <f>ROUND($I146*R146,4)</f>
        <v>0</v>
      </c>
      <c r="U146" s="41"/>
      <c r="V146" s="41"/>
      <c r="W146" s="41"/>
      <c r="X146" s="41"/>
      <c r="Y146" s="42"/>
    </row>
    <row r="147" spans="1:25" ht="64.5" thickBot="1" x14ac:dyDescent="0.3">
      <c r="A147" s="57" t="s">
        <v>90</v>
      </c>
      <c r="B147" s="13">
        <v>7</v>
      </c>
      <c r="C147" s="43" t="s">
        <v>1128</v>
      </c>
      <c r="D147" s="43" t="s">
        <v>1129</v>
      </c>
      <c r="E147" s="43" t="s">
        <v>1113</v>
      </c>
      <c r="F147" s="43" t="s">
        <v>90</v>
      </c>
      <c r="G147" s="43" t="s">
        <v>90</v>
      </c>
      <c r="H147" s="44" t="s">
        <v>130</v>
      </c>
      <c r="I147" s="45">
        <v>6</v>
      </c>
      <c r="J147" s="61"/>
      <c r="K147" s="13">
        <v>1</v>
      </c>
      <c r="L147" s="46"/>
      <c r="M147" s="47"/>
      <c r="N147" s="48">
        <f>IF(M147&gt;0,ROUND(L147/M147,4),0)</f>
        <v>0</v>
      </c>
      <c r="O147" s="49"/>
      <c r="P147" s="50"/>
      <c r="Q147" s="48">
        <f>ROUND(ROUND(N147,4)*(1-O147),4)</f>
        <v>0</v>
      </c>
      <c r="R147" s="48">
        <f>ROUND(ROUND(Q147,4)*(1+P147),4)</f>
        <v>0</v>
      </c>
      <c r="S147" s="48">
        <f>ROUND($I147*Q147,4)</f>
        <v>0</v>
      </c>
      <c r="T147" s="48">
        <f>ROUND($I147*R147,4)</f>
        <v>0</v>
      </c>
      <c r="U147" s="51"/>
      <c r="V147" s="51"/>
      <c r="W147" s="51"/>
      <c r="X147" s="51"/>
      <c r="Y147" s="52"/>
    </row>
    <row r="148" spans="1:25" ht="13.5" thickBot="1" x14ac:dyDescent="0.3">
      <c r="R148" s="62" t="s">
        <v>100</v>
      </c>
      <c r="S148" s="63">
        <f>SUM(S141:S147)</f>
        <v>0</v>
      </c>
      <c r="T148" s="64">
        <f>SUM(T141:T147)</f>
        <v>0</v>
      </c>
    </row>
    <row r="150" spans="1:25" ht="13.5" thickBot="1" x14ac:dyDescent="0.3"/>
    <row r="151" spans="1:25" ht="13.5" thickBot="1" x14ac:dyDescent="0.3">
      <c r="A151" s="53" t="s">
        <v>55</v>
      </c>
      <c r="B151" s="58" t="s">
        <v>298</v>
      </c>
      <c r="C151" s="19" t="s">
        <v>1130</v>
      </c>
      <c r="D151" s="19"/>
      <c r="E151" s="19"/>
      <c r="F151" s="19"/>
      <c r="G151" s="19"/>
      <c r="H151" s="19" t="s">
        <v>285</v>
      </c>
      <c r="I151" s="19"/>
      <c r="J151" s="8"/>
      <c r="K151" s="7"/>
      <c r="L151" s="19" t="s">
        <v>1131</v>
      </c>
      <c r="M151" s="19"/>
      <c r="N151" s="19"/>
      <c r="O151" s="19"/>
      <c r="P151" s="19"/>
      <c r="Q151" s="19"/>
      <c r="R151" s="19"/>
      <c r="S151" s="19"/>
      <c r="T151" s="19"/>
      <c r="U151" s="19"/>
      <c r="V151" s="19"/>
      <c r="W151" s="19"/>
      <c r="X151" s="19"/>
      <c r="Y151" s="8"/>
    </row>
    <row r="152" spans="1:25" ht="51.75" thickBot="1" x14ac:dyDescent="0.3">
      <c r="A152" s="54" t="s">
        <v>60</v>
      </c>
      <c r="B152" s="20" t="s">
        <v>61</v>
      </c>
      <c r="C152" s="21" t="s">
        <v>62</v>
      </c>
      <c r="D152" s="21" t="s">
        <v>63</v>
      </c>
      <c r="E152" s="21" t="s">
        <v>64</v>
      </c>
      <c r="F152" s="21" t="s">
        <v>65</v>
      </c>
      <c r="G152" s="21" t="s">
        <v>66</v>
      </c>
      <c r="H152" s="21" t="s">
        <v>67</v>
      </c>
      <c r="I152" s="21" t="s">
        <v>68</v>
      </c>
      <c r="J152" s="22" t="s">
        <v>69</v>
      </c>
      <c r="K152" s="20" t="s">
        <v>70</v>
      </c>
      <c r="L152" s="21" t="s">
        <v>71</v>
      </c>
      <c r="M152" s="21" t="s">
        <v>72</v>
      </c>
      <c r="N152" s="21" t="s">
        <v>73</v>
      </c>
      <c r="O152" s="21" t="s">
        <v>74</v>
      </c>
      <c r="P152" s="21" t="s">
        <v>75</v>
      </c>
      <c r="Q152" s="21" t="s">
        <v>76</v>
      </c>
      <c r="R152" s="21" t="s">
        <v>77</v>
      </c>
      <c r="S152" s="21" t="s">
        <v>78</v>
      </c>
      <c r="T152" s="21" t="s">
        <v>79</v>
      </c>
      <c r="U152" s="21" t="s">
        <v>80</v>
      </c>
      <c r="V152" s="21" t="s">
        <v>81</v>
      </c>
      <c r="W152" s="21" t="s">
        <v>82</v>
      </c>
      <c r="X152" s="21" t="s">
        <v>83</v>
      </c>
      <c r="Y152" s="22" t="s">
        <v>84</v>
      </c>
    </row>
    <row r="153" spans="1:25" ht="25.5" x14ac:dyDescent="0.25">
      <c r="A153" s="55" t="s">
        <v>1132</v>
      </c>
      <c r="B153" s="9">
        <v>1</v>
      </c>
      <c r="C153" s="23" t="s">
        <v>1133</v>
      </c>
      <c r="D153" s="23" t="s">
        <v>1134</v>
      </c>
      <c r="E153" s="23" t="s">
        <v>90</v>
      </c>
      <c r="F153" s="23" t="s">
        <v>90</v>
      </c>
      <c r="G153" s="23" t="s">
        <v>90</v>
      </c>
      <c r="H153" s="24" t="s">
        <v>91</v>
      </c>
      <c r="I153" s="25">
        <v>1000</v>
      </c>
      <c r="J153" s="59"/>
      <c r="K153" s="9">
        <v>1</v>
      </c>
      <c r="L153" s="26"/>
      <c r="M153" s="27"/>
      <c r="N153" s="28">
        <f>IF(M153&gt;0,ROUND(L153/M153,4),0)</f>
        <v>0</v>
      </c>
      <c r="O153" s="29"/>
      <c r="P153" s="30"/>
      <c r="Q153" s="28">
        <f>ROUND(ROUND(N153,4)*(1-O153),4)</f>
        <v>0</v>
      </c>
      <c r="R153" s="28">
        <f>ROUND(ROUND(Q153,4)*(1+P153),4)</f>
        <v>0</v>
      </c>
      <c r="S153" s="28">
        <f>ROUND($I153*Q153,4)</f>
        <v>0</v>
      </c>
      <c r="T153" s="28">
        <f>ROUND($I153*R153,4)</f>
        <v>0</v>
      </c>
      <c r="U153" s="31"/>
      <c r="V153" s="31"/>
      <c r="W153" s="31"/>
      <c r="X153" s="31"/>
      <c r="Y153" s="32"/>
    </row>
    <row r="154" spans="1:25" x14ac:dyDescent="0.25">
      <c r="A154" s="56" t="s">
        <v>1135</v>
      </c>
      <c r="B154" s="11">
        <v>2</v>
      </c>
      <c r="C154" s="33" t="s">
        <v>1136</v>
      </c>
      <c r="D154" s="33" t="s">
        <v>90</v>
      </c>
      <c r="E154" s="33" t="s">
        <v>90</v>
      </c>
      <c r="F154" s="33" t="s">
        <v>90</v>
      </c>
      <c r="G154" s="33" t="s">
        <v>90</v>
      </c>
      <c r="H154" s="34" t="s">
        <v>91</v>
      </c>
      <c r="I154" s="35">
        <v>1200</v>
      </c>
      <c r="J154" s="60"/>
      <c r="K154" s="11">
        <v>1</v>
      </c>
      <c r="L154" s="36"/>
      <c r="M154" s="37"/>
      <c r="N154" s="38">
        <f>IF(M154&gt;0,ROUND(L154/M154,4),0)</f>
        <v>0</v>
      </c>
      <c r="O154" s="39"/>
      <c r="P154" s="40"/>
      <c r="Q154" s="38">
        <f>ROUND(ROUND(N154,4)*(1-O154),4)</f>
        <v>0</v>
      </c>
      <c r="R154" s="38">
        <f>ROUND(ROUND(Q154,4)*(1+P154),4)</f>
        <v>0</v>
      </c>
      <c r="S154" s="38">
        <f>ROUND($I154*Q154,4)</f>
        <v>0</v>
      </c>
      <c r="T154" s="38">
        <f>ROUND($I154*R154,4)</f>
        <v>0</v>
      </c>
      <c r="U154" s="41"/>
      <c r="V154" s="41"/>
      <c r="W154" s="41"/>
      <c r="X154" s="41"/>
      <c r="Y154" s="42"/>
    </row>
    <row r="155" spans="1:25" x14ac:dyDescent="0.25">
      <c r="A155" s="56" t="s">
        <v>1137</v>
      </c>
      <c r="B155" s="11">
        <v>3</v>
      </c>
      <c r="C155" s="33" t="s">
        <v>1138</v>
      </c>
      <c r="D155" s="33" t="s">
        <v>1139</v>
      </c>
      <c r="E155" s="33" t="s">
        <v>90</v>
      </c>
      <c r="F155" s="33" t="s">
        <v>90</v>
      </c>
      <c r="G155" s="33" t="s">
        <v>90</v>
      </c>
      <c r="H155" s="34" t="s">
        <v>91</v>
      </c>
      <c r="I155" s="35">
        <v>10</v>
      </c>
      <c r="J155" s="60"/>
      <c r="K155" s="11">
        <v>1</v>
      </c>
      <c r="L155" s="36"/>
      <c r="M155" s="37"/>
      <c r="N155" s="38">
        <f>IF(M155&gt;0,ROUND(L155/M155,4),0)</f>
        <v>0</v>
      </c>
      <c r="O155" s="39"/>
      <c r="P155" s="40"/>
      <c r="Q155" s="38">
        <f>ROUND(ROUND(N155,4)*(1-O155),4)</f>
        <v>0</v>
      </c>
      <c r="R155" s="38">
        <f>ROUND(ROUND(Q155,4)*(1+P155),4)</f>
        <v>0</v>
      </c>
      <c r="S155" s="38">
        <f>ROUND($I155*Q155,4)</f>
        <v>0</v>
      </c>
      <c r="T155" s="38">
        <f>ROUND($I155*R155,4)</f>
        <v>0</v>
      </c>
      <c r="U155" s="41"/>
      <c r="V155" s="41"/>
      <c r="W155" s="41"/>
      <c r="X155" s="41"/>
      <c r="Y155" s="42"/>
    </row>
    <row r="156" spans="1:25" ht="25.5" x14ac:dyDescent="0.25">
      <c r="A156" s="56" t="s">
        <v>1140</v>
      </c>
      <c r="B156" s="11">
        <v>4</v>
      </c>
      <c r="C156" s="33" t="s">
        <v>1141</v>
      </c>
      <c r="D156" s="33" t="s">
        <v>1142</v>
      </c>
      <c r="E156" s="33" t="s">
        <v>90</v>
      </c>
      <c r="F156" s="33" t="s">
        <v>90</v>
      </c>
      <c r="G156" s="33" t="s">
        <v>90</v>
      </c>
      <c r="H156" s="34" t="s">
        <v>91</v>
      </c>
      <c r="I156" s="35">
        <v>300</v>
      </c>
      <c r="J156" s="60"/>
      <c r="K156" s="11">
        <v>1</v>
      </c>
      <c r="L156" s="36"/>
      <c r="M156" s="37"/>
      <c r="N156" s="38">
        <f>IF(M156&gt;0,ROUND(L156/M156,4),0)</f>
        <v>0</v>
      </c>
      <c r="O156" s="39"/>
      <c r="P156" s="40"/>
      <c r="Q156" s="38">
        <f>ROUND(ROUND(N156,4)*(1-O156),4)</f>
        <v>0</v>
      </c>
      <c r="R156" s="38">
        <f>ROUND(ROUND(Q156,4)*(1+P156),4)</f>
        <v>0</v>
      </c>
      <c r="S156" s="38">
        <f>ROUND($I156*Q156,4)</f>
        <v>0</v>
      </c>
      <c r="T156" s="38">
        <f>ROUND($I156*R156,4)</f>
        <v>0</v>
      </c>
      <c r="U156" s="41"/>
      <c r="V156" s="41"/>
      <c r="W156" s="41"/>
      <c r="X156" s="41"/>
      <c r="Y156" s="42"/>
    </row>
    <row r="157" spans="1:25" ht="26.25" thickBot="1" x14ac:dyDescent="0.3">
      <c r="A157" s="57" t="s">
        <v>1143</v>
      </c>
      <c r="B157" s="13">
        <v>5</v>
      </c>
      <c r="C157" s="43" t="s">
        <v>1144</v>
      </c>
      <c r="D157" s="43" t="s">
        <v>1145</v>
      </c>
      <c r="E157" s="43" t="s">
        <v>90</v>
      </c>
      <c r="F157" s="43" t="s">
        <v>90</v>
      </c>
      <c r="G157" s="43" t="s">
        <v>90</v>
      </c>
      <c r="H157" s="44" t="s">
        <v>91</v>
      </c>
      <c r="I157" s="45">
        <v>1300</v>
      </c>
      <c r="J157" s="61"/>
      <c r="K157" s="13">
        <v>1</v>
      </c>
      <c r="L157" s="46"/>
      <c r="M157" s="47"/>
      <c r="N157" s="48">
        <f>IF(M157&gt;0,ROUND(L157/M157,4),0)</f>
        <v>0</v>
      </c>
      <c r="O157" s="49"/>
      <c r="P157" s="50"/>
      <c r="Q157" s="48">
        <f>ROUND(ROUND(N157,4)*(1-O157),4)</f>
        <v>0</v>
      </c>
      <c r="R157" s="48">
        <f>ROUND(ROUND(Q157,4)*(1+P157),4)</f>
        <v>0</v>
      </c>
      <c r="S157" s="48">
        <f>ROUND($I157*Q157,4)</f>
        <v>0</v>
      </c>
      <c r="T157" s="48">
        <f>ROUND($I157*R157,4)</f>
        <v>0</v>
      </c>
      <c r="U157" s="51"/>
      <c r="V157" s="51"/>
      <c r="W157" s="51"/>
      <c r="X157" s="51"/>
      <c r="Y157" s="52"/>
    </row>
    <row r="158" spans="1:25" ht="13.5" thickBot="1" x14ac:dyDescent="0.3">
      <c r="R158" s="62" t="s">
        <v>100</v>
      </c>
      <c r="S158" s="63">
        <f>SUM(S153:S157)</f>
        <v>0</v>
      </c>
      <c r="T158" s="64">
        <f>SUM(T153:T157)</f>
        <v>0</v>
      </c>
    </row>
  </sheetData>
  <sheetProtection algorithmName="SHA-512" hashValue="FOUFD2LFuNUEs6tqbqlFomdVhK/8mkrDwd0UfKB+ZSdwY3HkpyWb/HwILinNca3E4D3IDN4qrydK4J5XN/2j3A==" saltValue="iGWSb7pr1ROxYBz86tdpng==" spinCount="100000" sheet="1" objects="1" scenarios="1"/>
  <pageMargins left="0.78740157021416557" right="0.78740157021416557" top="0.78740157021416557" bottom="0.78740157021416557" header="0.59055116441514754" footer="0.59055116441514754"/>
  <pageSetup paperSize="9" scale="27" fitToHeight="0" pageOrder="overThenDown" orientation="landscape" r:id="rId1"/>
  <headerFooter>
    <oddHeader>&amp;ROBR-8A</oddHeader>
    <oddFooter>&amp;LJN št. 16-41/21&amp;RStran &amp;P od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9"/>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4" style="1" customWidth="1"/>
    <col min="5" max="5" width="9.42578125" style="1" customWidth="1"/>
    <col min="6" max="6" width="12.28515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1146</v>
      </c>
      <c r="C5" s="2" t="s">
        <v>1147</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1148</v>
      </c>
      <c r="D11" s="19"/>
      <c r="E11" s="19"/>
      <c r="F11" s="19"/>
      <c r="G11" s="19"/>
      <c r="H11" s="19" t="s">
        <v>58</v>
      </c>
      <c r="I11" s="19"/>
      <c r="J11" s="8"/>
      <c r="K11" s="7"/>
      <c r="L11" s="19" t="s">
        <v>1149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5.5" x14ac:dyDescent="0.25">
      <c r="A13" s="55" t="s">
        <v>1150</v>
      </c>
      <c r="B13" s="9">
        <v>1</v>
      </c>
      <c r="C13" s="23" t="s">
        <v>1151</v>
      </c>
      <c r="D13" s="23" t="s">
        <v>1152</v>
      </c>
      <c r="E13" s="23" t="s">
        <v>90</v>
      </c>
      <c r="F13" s="23" t="s">
        <v>90</v>
      </c>
      <c r="G13" s="23" t="s">
        <v>90</v>
      </c>
      <c r="H13" s="24" t="s">
        <v>91</v>
      </c>
      <c r="I13" s="25">
        <v>600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5.5" x14ac:dyDescent="0.25">
      <c r="A14" s="56" t="s">
        <v>1153</v>
      </c>
      <c r="B14" s="11">
        <v>2</v>
      </c>
      <c r="C14" s="33" t="s">
        <v>1154</v>
      </c>
      <c r="D14" s="33" t="s">
        <v>1152</v>
      </c>
      <c r="E14" s="33" t="s">
        <v>90</v>
      </c>
      <c r="F14" s="33" t="s">
        <v>90</v>
      </c>
      <c r="G14" s="33" t="s">
        <v>90</v>
      </c>
      <c r="H14" s="34" t="s">
        <v>91</v>
      </c>
      <c r="I14" s="35">
        <v>2000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 x14ac:dyDescent="0.25">
      <c r="A15" s="56" t="s">
        <v>1155</v>
      </c>
      <c r="B15" s="11">
        <v>3</v>
      </c>
      <c r="C15" s="33" t="s">
        <v>1156</v>
      </c>
      <c r="D15" s="33" t="s">
        <v>1152</v>
      </c>
      <c r="E15" s="33" t="s">
        <v>90</v>
      </c>
      <c r="F15" s="33" t="s">
        <v>90</v>
      </c>
      <c r="G15" s="33" t="s">
        <v>90</v>
      </c>
      <c r="H15" s="34" t="s">
        <v>91</v>
      </c>
      <c r="I15" s="35">
        <v>1600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26.25" thickBot="1" x14ac:dyDescent="0.3">
      <c r="A16" s="57" t="s">
        <v>1157</v>
      </c>
      <c r="B16" s="13">
        <v>4</v>
      </c>
      <c r="C16" s="43" t="s">
        <v>1158</v>
      </c>
      <c r="D16" s="43" t="s">
        <v>1152</v>
      </c>
      <c r="E16" s="43" t="s">
        <v>90</v>
      </c>
      <c r="F16" s="43" t="s">
        <v>90</v>
      </c>
      <c r="G16" s="43" t="s">
        <v>90</v>
      </c>
      <c r="H16" s="44" t="s">
        <v>91</v>
      </c>
      <c r="I16" s="45">
        <v>2700</v>
      </c>
      <c r="J16" s="61"/>
      <c r="K16" s="13">
        <v>1</v>
      </c>
      <c r="L16" s="46"/>
      <c r="M16" s="47"/>
      <c r="N16" s="48">
        <f>IF(M16&gt;0,ROUND(L16/M16,4),0)</f>
        <v>0</v>
      </c>
      <c r="O16" s="49"/>
      <c r="P16" s="50"/>
      <c r="Q16" s="48">
        <f>ROUND(ROUND(N16,4)*(1-O16),4)</f>
        <v>0</v>
      </c>
      <c r="R16" s="48">
        <f>ROUND(ROUND(Q16,4)*(1+P16),4)</f>
        <v>0</v>
      </c>
      <c r="S16" s="48">
        <f>ROUND($I16*Q16,4)</f>
        <v>0</v>
      </c>
      <c r="T16" s="48">
        <f>ROUND($I16*R16,4)</f>
        <v>0</v>
      </c>
      <c r="U16" s="51"/>
      <c r="V16" s="51"/>
      <c r="W16" s="51"/>
      <c r="X16" s="51"/>
      <c r="Y16" s="52"/>
    </row>
    <row r="17" spans="1:25" ht="13.5" thickBot="1" x14ac:dyDescent="0.3">
      <c r="R17" s="62" t="s">
        <v>100</v>
      </c>
      <c r="S17" s="63">
        <f>SUM(S13:S16)</f>
        <v>0</v>
      </c>
      <c r="T17" s="64">
        <f>SUM(T13:T16)</f>
        <v>0</v>
      </c>
    </row>
    <row r="19" spans="1:25" ht="13.5" thickBot="1" x14ac:dyDescent="0.3"/>
    <row r="20" spans="1:25" ht="13.5" thickBot="1" x14ac:dyDescent="0.3">
      <c r="A20" s="53" t="s">
        <v>55</v>
      </c>
      <c r="B20" s="58" t="s">
        <v>101</v>
      </c>
      <c r="C20" s="19" t="s">
        <v>1159</v>
      </c>
      <c r="D20" s="19"/>
      <c r="E20" s="19"/>
      <c r="F20" s="19"/>
      <c r="G20" s="19"/>
      <c r="H20" s="19" t="s">
        <v>58</v>
      </c>
      <c r="I20" s="19"/>
      <c r="J20" s="8"/>
      <c r="K20" s="7"/>
      <c r="L20" s="19" t="s">
        <v>1160</v>
      </c>
      <c r="M20" s="19"/>
      <c r="N20" s="19"/>
      <c r="O20" s="19"/>
      <c r="P20" s="19"/>
      <c r="Q20" s="19"/>
      <c r="R20" s="19"/>
      <c r="S20" s="19"/>
      <c r="T20" s="19"/>
      <c r="U20" s="19"/>
      <c r="V20" s="19"/>
      <c r="W20" s="19"/>
      <c r="X20" s="19"/>
      <c r="Y20" s="8"/>
    </row>
    <row r="21" spans="1:25" ht="51.75" thickBot="1" x14ac:dyDescent="0.3">
      <c r="A21" s="54" t="s">
        <v>60</v>
      </c>
      <c r="B21" s="20" t="s">
        <v>61</v>
      </c>
      <c r="C21" s="21" t="s">
        <v>62</v>
      </c>
      <c r="D21" s="21" t="s">
        <v>63</v>
      </c>
      <c r="E21" s="21" t="s">
        <v>64</v>
      </c>
      <c r="F21" s="21" t="s">
        <v>65</v>
      </c>
      <c r="G21" s="21" t="s">
        <v>66</v>
      </c>
      <c r="H21" s="21" t="s">
        <v>67</v>
      </c>
      <c r="I21" s="21" t="s">
        <v>68</v>
      </c>
      <c r="J21" s="22" t="s">
        <v>69</v>
      </c>
      <c r="K21" s="20" t="s">
        <v>70</v>
      </c>
      <c r="L21" s="21" t="s">
        <v>71</v>
      </c>
      <c r="M21" s="21" t="s">
        <v>72</v>
      </c>
      <c r="N21" s="21" t="s">
        <v>73</v>
      </c>
      <c r="O21" s="21" t="s">
        <v>74</v>
      </c>
      <c r="P21" s="21" t="s">
        <v>75</v>
      </c>
      <c r="Q21" s="21" t="s">
        <v>76</v>
      </c>
      <c r="R21" s="21" t="s">
        <v>77</v>
      </c>
      <c r="S21" s="21" t="s">
        <v>78</v>
      </c>
      <c r="T21" s="21" t="s">
        <v>79</v>
      </c>
      <c r="U21" s="21" t="s">
        <v>80</v>
      </c>
      <c r="V21" s="21" t="s">
        <v>81</v>
      </c>
      <c r="W21" s="21" t="s">
        <v>82</v>
      </c>
      <c r="X21" s="21" t="s">
        <v>83</v>
      </c>
      <c r="Y21" s="22" t="s">
        <v>84</v>
      </c>
    </row>
    <row r="22" spans="1:25" ht="25.5" x14ac:dyDescent="0.25">
      <c r="A22" s="55" t="s">
        <v>1161</v>
      </c>
      <c r="B22" s="9">
        <v>1</v>
      </c>
      <c r="C22" s="23" t="s">
        <v>1162</v>
      </c>
      <c r="D22" s="23" t="s">
        <v>1152</v>
      </c>
      <c r="E22" s="23" t="s">
        <v>90</v>
      </c>
      <c r="F22" s="23" t="s">
        <v>90</v>
      </c>
      <c r="G22" s="23" t="s">
        <v>90</v>
      </c>
      <c r="H22" s="24" t="s">
        <v>91</v>
      </c>
      <c r="I22" s="25">
        <v>100</v>
      </c>
      <c r="J22" s="59"/>
      <c r="K22" s="9">
        <v>1</v>
      </c>
      <c r="L22" s="26"/>
      <c r="M22" s="27"/>
      <c r="N22" s="28">
        <f>IF(M22&gt;0,ROUND(L22/M22,4),0)</f>
        <v>0</v>
      </c>
      <c r="O22" s="29"/>
      <c r="P22" s="30"/>
      <c r="Q22" s="28">
        <f>ROUND(ROUND(N22,4)*(1-O22),4)</f>
        <v>0</v>
      </c>
      <c r="R22" s="28">
        <f>ROUND(ROUND(Q22,4)*(1+P22),4)</f>
        <v>0</v>
      </c>
      <c r="S22" s="28">
        <f>ROUND($I22*Q22,4)</f>
        <v>0</v>
      </c>
      <c r="T22" s="28">
        <f>ROUND($I22*R22,4)</f>
        <v>0</v>
      </c>
      <c r="U22" s="31"/>
      <c r="V22" s="31"/>
      <c r="W22" s="31"/>
      <c r="X22" s="31"/>
      <c r="Y22" s="32"/>
    </row>
    <row r="23" spans="1:25" ht="26.25" thickBot="1" x14ac:dyDescent="0.3">
      <c r="A23" s="57" t="s">
        <v>1163</v>
      </c>
      <c r="B23" s="13">
        <v>2</v>
      </c>
      <c r="C23" s="43" t="s">
        <v>1164</v>
      </c>
      <c r="D23" s="43" t="s">
        <v>1152</v>
      </c>
      <c r="E23" s="43" t="s">
        <v>90</v>
      </c>
      <c r="F23" s="43" t="s">
        <v>90</v>
      </c>
      <c r="G23" s="43" t="s">
        <v>90</v>
      </c>
      <c r="H23" s="44" t="s">
        <v>91</v>
      </c>
      <c r="I23" s="45">
        <v>1200</v>
      </c>
      <c r="J23" s="61"/>
      <c r="K23" s="13">
        <v>1</v>
      </c>
      <c r="L23" s="46"/>
      <c r="M23" s="47"/>
      <c r="N23" s="48">
        <f>IF(M23&gt;0,ROUND(L23/M23,4),0)</f>
        <v>0</v>
      </c>
      <c r="O23" s="49"/>
      <c r="P23" s="50"/>
      <c r="Q23" s="48">
        <f>ROUND(ROUND(N23,4)*(1-O23),4)</f>
        <v>0</v>
      </c>
      <c r="R23" s="48">
        <f>ROUND(ROUND(Q23,4)*(1+P23),4)</f>
        <v>0</v>
      </c>
      <c r="S23" s="48">
        <f>ROUND($I23*Q23,4)</f>
        <v>0</v>
      </c>
      <c r="T23" s="48">
        <f>ROUND($I23*R23,4)</f>
        <v>0</v>
      </c>
      <c r="U23" s="51"/>
      <c r="V23" s="51"/>
      <c r="W23" s="51"/>
      <c r="X23" s="51"/>
      <c r="Y23" s="52"/>
    </row>
    <row r="24" spans="1:25" ht="13.5" thickBot="1" x14ac:dyDescent="0.3">
      <c r="R24" s="62" t="s">
        <v>100</v>
      </c>
      <c r="S24" s="63">
        <f>SUM(S22:S23)</f>
        <v>0</v>
      </c>
      <c r="T24" s="64">
        <f>SUM(T22:T23)</f>
        <v>0</v>
      </c>
    </row>
    <row r="26" spans="1:25" ht="13.5" thickBot="1" x14ac:dyDescent="0.3"/>
    <row r="27" spans="1:25" ht="13.5" thickBot="1" x14ac:dyDescent="0.3">
      <c r="A27" s="53" t="s">
        <v>55</v>
      </c>
      <c r="B27" s="58" t="s">
        <v>116</v>
      </c>
      <c r="C27" s="19" t="s">
        <v>1165</v>
      </c>
      <c r="D27" s="19"/>
      <c r="E27" s="19"/>
      <c r="F27" s="19"/>
      <c r="G27" s="19"/>
      <c r="H27" s="19" t="s">
        <v>58</v>
      </c>
      <c r="I27" s="19"/>
      <c r="J27" s="8"/>
      <c r="K27" s="7"/>
      <c r="L27" s="19" t="s">
        <v>1166</v>
      </c>
      <c r="M27" s="19"/>
      <c r="N27" s="19"/>
      <c r="O27" s="19"/>
      <c r="P27" s="19"/>
      <c r="Q27" s="19"/>
      <c r="R27" s="19"/>
      <c r="S27" s="19"/>
      <c r="T27" s="19"/>
      <c r="U27" s="19"/>
      <c r="V27" s="19"/>
      <c r="W27" s="19"/>
      <c r="X27" s="19"/>
      <c r="Y27" s="8"/>
    </row>
    <row r="28" spans="1:25" ht="51.75" thickBot="1" x14ac:dyDescent="0.3">
      <c r="A28" s="54" t="s">
        <v>60</v>
      </c>
      <c r="B28" s="20" t="s">
        <v>61</v>
      </c>
      <c r="C28" s="21" t="s">
        <v>62</v>
      </c>
      <c r="D28" s="21" t="s">
        <v>63</v>
      </c>
      <c r="E28" s="21" t="s">
        <v>64</v>
      </c>
      <c r="F28" s="21" t="s">
        <v>65</v>
      </c>
      <c r="G28" s="21" t="s">
        <v>66</v>
      </c>
      <c r="H28" s="21" t="s">
        <v>67</v>
      </c>
      <c r="I28" s="21" t="s">
        <v>68</v>
      </c>
      <c r="J28" s="22" t="s">
        <v>69</v>
      </c>
      <c r="K28" s="20" t="s">
        <v>70</v>
      </c>
      <c r="L28" s="21" t="s">
        <v>71</v>
      </c>
      <c r="M28" s="21" t="s">
        <v>72</v>
      </c>
      <c r="N28" s="21" t="s">
        <v>73</v>
      </c>
      <c r="O28" s="21" t="s">
        <v>74</v>
      </c>
      <c r="P28" s="21" t="s">
        <v>75</v>
      </c>
      <c r="Q28" s="21" t="s">
        <v>76</v>
      </c>
      <c r="R28" s="21" t="s">
        <v>77</v>
      </c>
      <c r="S28" s="21" t="s">
        <v>78</v>
      </c>
      <c r="T28" s="21" t="s">
        <v>79</v>
      </c>
      <c r="U28" s="21" t="s">
        <v>80</v>
      </c>
      <c r="V28" s="21" t="s">
        <v>81</v>
      </c>
      <c r="W28" s="21" t="s">
        <v>82</v>
      </c>
      <c r="X28" s="21" t="s">
        <v>83</v>
      </c>
      <c r="Y28" s="22" t="s">
        <v>84</v>
      </c>
    </row>
    <row r="29" spans="1:25" ht="26.25" thickBot="1" x14ac:dyDescent="0.3">
      <c r="A29" s="75" t="s">
        <v>1167</v>
      </c>
      <c r="B29" s="76">
        <v>1</v>
      </c>
      <c r="C29" s="65" t="s">
        <v>1168</v>
      </c>
      <c r="D29" s="65" t="s">
        <v>1169</v>
      </c>
      <c r="E29" s="65" t="s">
        <v>90</v>
      </c>
      <c r="F29" s="65" t="s">
        <v>90</v>
      </c>
      <c r="G29" s="65" t="s">
        <v>90</v>
      </c>
      <c r="H29" s="66" t="s">
        <v>91</v>
      </c>
      <c r="I29" s="67">
        <v>120</v>
      </c>
      <c r="J29" s="77"/>
      <c r="K29" s="76">
        <v>1</v>
      </c>
      <c r="L29" s="68"/>
      <c r="M29" s="69"/>
      <c r="N29" s="70">
        <f>IF(M29&gt;0,ROUND(L29/M29,4),0)</f>
        <v>0</v>
      </c>
      <c r="O29" s="71"/>
      <c r="P29" s="72"/>
      <c r="Q29" s="70">
        <f>ROUND(ROUND(N29,4)*(1-O29),4)</f>
        <v>0</v>
      </c>
      <c r="R29" s="70">
        <f>ROUND(ROUND(Q29,4)*(1+P29),4)</f>
        <v>0</v>
      </c>
      <c r="S29" s="70">
        <f>ROUND($I29*Q29,4)</f>
        <v>0</v>
      </c>
      <c r="T29" s="70">
        <f>ROUND($I29*R29,4)</f>
        <v>0</v>
      </c>
      <c r="U29" s="73"/>
      <c r="V29" s="73"/>
      <c r="W29" s="73"/>
      <c r="X29" s="73"/>
      <c r="Y29" s="74"/>
    </row>
    <row r="30" spans="1:25" ht="13.5" thickBot="1" x14ac:dyDescent="0.3">
      <c r="R30" s="62" t="s">
        <v>100</v>
      </c>
      <c r="S30" s="63">
        <f>SUM(S29:S29)</f>
        <v>0</v>
      </c>
      <c r="T30" s="64">
        <f>SUM(T29:T29)</f>
        <v>0</v>
      </c>
    </row>
    <row r="32" spans="1:25" ht="13.5" thickBot="1" x14ac:dyDescent="0.3"/>
    <row r="33" spans="1:25" ht="13.5" thickBot="1" x14ac:dyDescent="0.3">
      <c r="A33" s="53" t="s">
        <v>55</v>
      </c>
      <c r="B33" s="58" t="s">
        <v>135</v>
      </c>
      <c r="C33" s="19" t="s">
        <v>1170</v>
      </c>
      <c r="D33" s="19"/>
      <c r="E33" s="19"/>
      <c r="F33" s="19"/>
      <c r="G33" s="19"/>
      <c r="H33" s="19" t="s">
        <v>58</v>
      </c>
      <c r="I33" s="19"/>
      <c r="J33" s="8"/>
      <c r="K33" s="7"/>
      <c r="L33" s="19" t="s">
        <v>1171</v>
      </c>
      <c r="M33" s="19"/>
      <c r="N33" s="19"/>
      <c r="O33" s="19"/>
      <c r="P33" s="19"/>
      <c r="Q33" s="19"/>
      <c r="R33" s="19"/>
      <c r="S33" s="19"/>
      <c r="T33" s="19"/>
      <c r="U33" s="19"/>
      <c r="V33" s="19"/>
      <c r="W33" s="19"/>
      <c r="X33" s="19"/>
      <c r="Y33" s="8"/>
    </row>
    <row r="34" spans="1:25" ht="51.75" thickBot="1" x14ac:dyDescent="0.3">
      <c r="A34" s="54" t="s">
        <v>60</v>
      </c>
      <c r="B34" s="20" t="s">
        <v>61</v>
      </c>
      <c r="C34" s="21" t="s">
        <v>62</v>
      </c>
      <c r="D34" s="21" t="s">
        <v>63</v>
      </c>
      <c r="E34" s="21" t="s">
        <v>64</v>
      </c>
      <c r="F34" s="21" t="s">
        <v>65</v>
      </c>
      <c r="G34" s="21" t="s">
        <v>66</v>
      </c>
      <c r="H34" s="21" t="s">
        <v>67</v>
      </c>
      <c r="I34" s="21" t="s">
        <v>68</v>
      </c>
      <c r="J34" s="22" t="s">
        <v>69</v>
      </c>
      <c r="K34" s="20" t="s">
        <v>70</v>
      </c>
      <c r="L34" s="21" t="s">
        <v>71</v>
      </c>
      <c r="M34" s="21" t="s">
        <v>72</v>
      </c>
      <c r="N34" s="21" t="s">
        <v>73</v>
      </c>
      <c r="O34" s="21" t="s">
        <v>74</v>
      </c>
      <c r="P34" s="21" t="s">
        <v>75</v>
      </c>
      <c r="Q34" s="21" t="s">
        <v>76</v>
      </c>
      <c r="R34" s="21" t="s">
        <v>77</v>
      </c>
      <c r="S34" s="21" t="s">
        <v>78</v>
      </c>
      <c r="T34" s="21" t="s">
        <v>79</v>
      </c>
      <c r="U34" s="21" t="s">
        <v>80</v>
      </c>
      <c r="V34" s="21" t="s">
        <v>81</v>
      </c>
      <c r="W34" s="21" t="s">
        <v>82</v>
      </c>
      <c r="X34" s="21" t="s">
        <v>83</v>
      </c>
      <c r="Y34" s="22" t="s">
        <v>84</v>
      </c>
    </row>
    <row r="35" spans="1:25" ht="63.75" x14ac:dyDescent="0.25">
      <c r="A35" s="55" t="s">
        <v>90</v>
      </c>
      <c r="B35" s="9">
        <v>1</v>
      </c>
      <c r="C35" s="23" t="s">
        <v>1172</v>
      </c>
      <c r="D35" s="23" t="s">
        <v>1173</v>
      </c>
      <c r="E35" s="23" t="s">
        <v>1174</v>
      </c>
      <c r="F35" s="23" t="s">
        <v>90</v>
      </c>
      <c r="G35" s="23" t="s">
        <v>90</v>
      </c>
      <c r="H35" s="24" t="s">
        <v>91</v>
      </c>
      <c r="I35" s="25">
        <v>50</v>
      </c>
      <c r="J35" s="59"/>
      <c r="K35" s="9">
        <v>1</v>
      </c>
      <c r="L35" s="26"/>
      <c r="M35" s="27"/>
      <c r="N35" s="28">
        <f>IF(M35&gt;0,ROUND(L35/M35,4),0)</f>
        <v>0</v>
      </c>
      <c r="O35" s="29"/>
      <c r="P35" s="30"/>
      <c r="Q35" s="28">
        <f>ROUND(ROUND(N35,4)*(1-O35),4)</f>
        <v>0</v>
      </c>
      <c r="R35" s="28">
        <f>ROUND(ROUND(Q35,4)*(1+P35),4)</f>
        <v>0</v>
      </c>
      <c r="S35" s="28">
        <f>ROUND($I35*Q35,4)</f>
        <v>0</v>
      </c>
      <c r="T35" s="28">
        <f>ROUND($I35*R35,4)</f>
        <v>0</v>
      </c>
      <c r="U35" s="31"/>
      <c r="V35" s="31"/>
      <c r="W35" s="31"/>
      <c r="X35" s="31"/>
      <c r="Y35" s="32"/>
    </row>
    <row r="36" spans="1:25" ht="63.75" x14ac:dyDescent="0.25">
      <c r="A36" s="56" t="s">
        <v>90</v>
      </c>
      <c r="B36" s="11">
        <v>2</v>
      </c>
      <c r="C36" s="33" t="s">
        <v>1175</v>
      </c>
      <c r="D36" s="33" t="s">
        <v>1173</v>
      </c>
      <c r="E36" s="33" t="s">
        <v>1176</v>
      </c>
      <c r="F36" s="33" t="s">
        <v>90</v>
      </c>
      <c r="G36" s="33" t="s">
        <v>90</v>
      </c>
      <c r="H36" s="34" t="s">
        <v>91</v>
      </c>
      <c r="I36" s="35">
        <v>50</v>
      </c>
      <c r="J36" s="60"/>
      <c r="K36" s="11">
        <v>1</v>
      </c>
      <c r="L36" s="36"/>
      <c r="M36" s="37"/>
      <c r="N36" s="38">
        <f>IF(M36&gt;0,ROUND(L36/M36,4),0)</f>
        <v>0</v>
      </c>
      <c r="O36" s="39"/>
      <c r="P36" s="40"/>
      <c r="Q36" s="38">
        <f>ROUND(ROUND(N36,4)*(1-O36),4)</f>
        <v>0</v>
      </c>
      <c r="R36" s="38">
        <f>ROUND(ROUND(Q36,4)*(1+P36),4)</f>
        <v>0</v>
      </c>
      <c r="S36" s="38">
        <f>ROUND($I36*Q36,4)</f>
        <v>0</v>
      </c>
      <c r="T36" s="38">
        <f>ROUND($I36*R36,4)</f>
        <v>0</v>
      </c>
      <c r="U36" s="41"/>
      <c r="V36" s="41"/>
      <c r="W36" s="41"/>
      <c r="X36" s="41"/>
      <c r="Y36" s="42"/>
    </row>
    <row r="37" spans="1:25" ht="63.75" x14ac:dyDescent="0.25">
      <c r="A37" s="56" t="s">
        <v>90</v>
      </c>
      <c r="B37" s="11">
        <v>3</v>
      </c>
      <c r="C37" s="33" t="s">
        <v>1177</v>
      </c>
      <c r="D37" s="33" t="s">
        <v>1173</v>
      </c>
      <c r="E37" s="33" t="s">
        <v>1178</v>
      </c>
      <c r="F37" s="33" t="s">
        <v>90</v>
      </c>
      <c r="G37" s="33" t="s">
        <v>90</v>
      </c>
      <c r="H37" s="34" t="s">
        <v>91</v>
      </c>
      <c r="I37" s="35">
        <v>50</v>
      </c>
      <c r="J37" s="60"/>
      <c r="K37" s="11">
        <v>1</v>
      </c>
      <c r="L37" s="36"/>
      <c r="M37" s="37"/>
      <c r="N37" s="38">
        <f>IF(M37&gt;0,ROUND(L37/M37,4),0)</f>
        <v>0</v>
      </c>
      <c r="O37" s="39"/>
      <c r="P37" s="40"/>
      <c r="Q37" s="38">
        <f>ROUND(ROUND(N37,4)*(1-O37),4)</f>
        <v>0</v>
      </c>
      <c r="R37" s="38">
        <f>ROUND(ROUND(Q37,4)*(1+P37),4)</f>
        <v>0</v>
      </c>
      <c r="S37" s="38">
        <f>ROUND($I37*Q37,4)</f>
        <v>0</v>
      </c>
      <c r="T37" s="38">
        <f>ROUND($I37*R37,4)</f>
        <v>0</v>
      </c>
      <c r="U37" s="41"/>
      <c r="V37" s="41"/>
      <c r="W37" s="41"/>
      <c r="X37" s="41"/>
      <c r="Y37" s="42"/>
    </row>
    <row r="38" spans="1:25" ht="64.5" thickBot="1" x14ac:dyDescent="0.3">
      <c r="A38" s="57" t="s">
        <v>90</v>
      </c>
      <c r="B38" s="13">
        <v>4</v>
      </c>
      <c r="C38" s="43" t="s">
        <v>1179</v>
      </c>
      <c r="D38" s="43" t="s">
        <v>1173</v>
      </c>
      <c r="E38" s="43" t="s">
        <v>1180</v>
      </c>
      <c r="F38" s="43" t="s">
        <v>90</v>
      </c>
      <c r="G38" s="43" t="s">
        <v>90</v>
      </c>
      <c r="H38" s="44" t="s">
        <v>91</v>
      </c>
      <c r="I38" s="45">
        <v>50</v>
      </c>
      <c r="J38" s="61"/>
      <c r="K38" s="13">
        <v>1</v>
      </c>
      <c r="L38" s="46"/>
      <c r="M38" s="47"/>
      <c r="N38" s="48">
        <f>IF(M38&gt;0,ROUND(L38/M38,4),0)</f>
        <v>0</v>
      </c>
      <c r="O38" s="49"/>
      <c r="P38" s="50"/>
      <c r="Q38" s="48">
        <f>ROUND(ROUND(N38,4)*(1-O38),4)</f>
        <v>0</v>
      </c>
      <c r="R38" s="48">
        <f>ROUND(ROUND(Q38,4)*(1+P38),4)</f>
        <v>0</v>
      </c>
      <c r="S38" s="48">
        <f>ROUND($I38*Q38,4)</f>
        <v>0</v>
      </c>
      <c r="T38" s="48">
        <f>ROUND($I38*R38,4)</f>
        <v>0</v>
      </c>
      <c r="U38" s="51"/>
      <c r="V38" s="51"/>
      <c r="W38" s="51"/>
      <c r="X38" s="51"/>
      <c r="Y38" s="52"/>
    </row>
    <row r="39" spans="1:25" ht="13.5" thickBot="1" x14ac:dyDescent="0.3">
      <c r="R39" s="62" t="s">
        <v>100</v>
      </c>
      <c r="S39" s="63">
        <f>SUM(S35:S38)</f>
        <v>0</v>
      </c>
      <c r="T39" s="64">
        <f>SUM(T35:T38)</f>
        <v>0</v>
      </c>
    </row>
  </sheetData>
  <sheetProtection algorithmName="SHA-512" hashValue="9L6CjREVib24ZBqTioIDSVnz3kIBlFnbxQL+B2AKh+7+5N57LDKDLxNzKTtN6sWi2zCuHYWFGsI5S1LTkuh2bw==" saltValue="A0qlpDardoO9amrS8EjiCw=="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16-41/21&amp;RStran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11</vt:i4>
      </vt:variant>
      <vt:variant>
        <vt:lpstr>Imenovani obsegi</vt:lpstr>
      </vt:variant>
      <vt:variant>
        <vt:i4>7</vt:i4>
      </vt:variant>
    </vt:vector>
  </HeadingPairs>
  <TitlesOfParts>
    <vt:vector size="18" baseType="lpstr">
      <vt:lpstr>NAVODILA</vt:lpstr>
      <vt:lpstr>1. Podatki naročnika</vt:lpstr>
      <vt:lpstr>2. Podatki o ponudniku</vt:lpstr>
      <vt:lpstr>3. Strokovne zahteve naročnika</vt:lpstr>
      <vt:lpstr>Sklop I.</vt:lpstr>
      <vt:lpstr>Sklop II.</vt:lpstr>
      <vt:lpstr>Sklop III.</vt:lpstr>
      <vt:lpstr>Sklop IV.</vt:lpstr>
      <vt:lpstr>Sklop V.</vt:lpstr>
      <vt:lpstr>Sklop VI.</vt:lpstr>
      <vt:lpstr>Sklop VII.</vt:lpstr>
      <vt:lpstr>'Sklop I.'!Tiskanje_naslovov</vt:lpstr>
      <vt:lpstr>'Sklop II.'!Tiskanje_naslovov</vt:lpstr>
      <vt:lpstr>'Sklop III.'!Tiskanje_naslovov</vt:lpstr>
      <vt:lpstr>'Sklop IV.'!Tiskanje_naslovov</vt:lpstr>
      <vt:lpstr>'Sklop V.'!Tiskanje_naslovov</vt:lpstr>
      <vt:lpstr>'Sklop VI.'!Tiskanje_naslovov</vt:lpstr>
      <vt:lpstr>'Sklop VII.'!Tiskanje_naslovov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2022-01-06T07:58:15Z</dcterms:created>
  <dcterms:modified xsi:type="dcterms:W3CDTF">2022-01-06T08:00:12Z</dcterms:modified>
</cp:coreProperties>
</file>