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NABAVA\1_JAVNA NAROČILA\16_14_21 MED PRIP IV\"/>
    </mc:Choice>
  </mc:AlternateContent>
  <bookViews>
    <workbookView xWindow="0" yWindow="0" windowWidth="16590" windowHeight="9435"/>
  </bookViews>
  <sheets>
    <sheet name="NAVODILA" sheetId="1" r:id="rId1"/>
    <sheet name="1. Podatki naročnika" sheetId="2" r:id="rId2"/>
    <sheet name="2. Podatki o ponudniku" sheetId="3" r:id="rId3"/>
    <sheet name="3. Strokovne zahteve naročnika" sheetId="4" r:id="rId4"/>
    <sheet name="Sklop I." sheetId="5" r:id="rId5"/>
    <sheet name="Sklop II." sheetId="6" r:id="rId6"/>
    <sheet name="Sklop III." sheetId="7" r:id="rId7"/>
  </sheets>
  <definedNames>
    <definedName name="_xlnm.Print_Titles" localSheetId="4">'Sklop I.'!$B:$B</definedName>
    <definedName name="_xlnm.Print_Titles" localSheetId="5">'Sklop II.'!$B:$B</definedName>
    <definedName name="_xlnm.Print_Titles" localSheetId="6">'Sklop III.'!$B:$B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11" i="7" l="1"/>
  <c r="S211" i="7"/>
  <c r="T210" i="7"/>
  <c r="S210" i="7"/>
  <c r="R210" i="7"/>
  <c r="Q210" i="7"/>
  <c r="N210" i="7"/>
  <c r="T205" i="7"/>
  <c r="S205" i="7"/>
  <c r="T204" i="7"/>
  <c r="S204" i="7"/>
  <c r="R204" i="7"/>
  <c r="Q204" i="7"/>
  <c r="N204" i="7"/>
  <c r="T203" i="7"/>
  <c r="S203" i="7"/>
  <c r="R203" i="7"/>
  <c r="Q203" i="7"/>
  <c r="N203" i="7"/>
  <c r="T202" i="7"/>
  <c r="S202" i="7"/>
  <c r="R202" i="7"/>
  <c r="Q202" i="7"/>
  <c r="N202" i="7"/>
  <c r="T197" i="7"/>
  <c r="S197" i="7"/>
  <c r="T196" i="7"/>
  <c r="S196" i="7"/>
  <c r="R196" i="7"/>
  <c r="Q196" i="7"/>
  <c r="N196" i="7"/>
  <c r="T191" i="7"/>
  <c r="S191" i="7"/>
  <c r="T190" i="7"/>
  <c r="S190" i="7"/>
  <c r="R190" i="7"/>
  <c r="Q190" i="7"/>
  <c r="N190" i="7"/>
  <c r="T189" i="7"/>
  <c r="S189" i="7"/>
  <c r="R189" i="7"/>
  <c r="Q189" i="7"/>
  <c r="N189" i="7"/>
  <c r="T188" i="7"/>
  <c r="S188" i="7"/>
  <c r="R188" i="7"/>
  <c r="Q188" i="7"/>
  <c r="N188" i="7"/>
  <c r="T187" i="7"/>
  <c r="S187" i="7"/>
  <c r="R187" i="7"/>
  <c r="Q187" i="7"/>
  <c r="N187" i="7"/>
  <c r="T186" i="7"/>
  <c r="S186" i="7"/>
  <c r="R186" i="7"/>
  <c r="Q186" i="7"/>
  <c r="N186" i="7"/>
  <c r="T185" i="7"/>
  <c r="S185" i="7"/>
  <c r="R185" i="7"/>
  <c r="Q185" i="7"/>
  <c r="N185" i="7"/>
  <c r="T180" i="7"/>
  <c r="S180" i="7"/>
  <c r="T179" i="7"/>
  <c r="S179" i="7"/>
  <c r="R179" i="7"/>
  <c r="Q179" i="7"/>
  <c r="N179" i="7"/>
  <c r="T174" i="7"/>
  <c r="S174" i="7"/>
  <c r="T173" i="7"/>
  <c r="S173" i="7"/>
  <c r="R173" i="7"/>
  <c r="Q173" i="7"/>
  <c r="N173" i="7"/>
  <c r="T172" i="7"/>
  <c r="S172" i="7"/>
  <c r="R172" i="7"/>
  <c r="Q172" i="7"/>
  <c r="N172" i="7"/>
  <c r="T167" i="7"/>
  <c r="S167" i="7"/>
  <c r="T166" i="7"/>
  <c r="S166" i="7"/>
  <c r="R166" i="7"/>
  <c r="Q166" i="7"/>
  <c r="N166" i="7"/>
  <c r="T161" i="7"/>
  <c r="S161" i="7"/>
  <c r="T160" i="7"/>
  <c r="S160" i="7"/>
  <c r="R160" i="7"/>
  <c r="Q160" i="7"/>
  <c r="N160" i="7"/>
  <c r="T159" i="7"/>
  <c r="S159" i="7"/>
  <c r="R159" i="7"/>
  <c r="Q159" i="7"/>
  <c r="N159" i="7"/>
  <c r="T154" i="7"/>
  <c r="S154" i="7"/>
  <c r="T153" i="7"/>
  <c r="S153" i="7"/>
  <c r="R153" i="7"/>
  <c r="Q153" i="7"/>
  <c r="N153" i="7"/>
  <c r="T148" i="7"/>
  <c r="S148" i="7"/>
  <c r="T147" i="7"/>
  <c r="S147" i="7"/>
  <c r="R147" i="7"/>
  <c r="Q147" i="7"/>
  <c r="N147" i="7"/>
  <c r="T146" i="7"/>
  <c r="S146" i="7"/>
  <c r="R146" i="7"/>
  <c r="Q146" i="7"/>
  <c r="N146" i="7"/>
  <c r="T141" i="7"/>
  <c r="S141" i="7"/>
  <c r="T140" i="7"/>
  <c r="S140" i="7"/>
  <c r="R140" i="7"/>
  <c r="Q140" i="7"/>
  <c r="N140" i="7"/>
  <c r="T135" i="7"/>
  <c r="S135" i="7"/>
  <c r="T134" i="7"/>
  <c r="S134" i="7"/>
  <c r="R134" i="7"/>
  <c r="Q134" i="7"/>
  <c r="N134" i="7"/>
  <c r="T129" i="7"/>
  <c r="S129" i="7"/>
  <c r="T128" i="7"/>
  <c r="S128" i="7"/>
  <c r="R128" i="7"/>
  <c r="Q128" i="7"/>
  <c r="N128" i="7"/>
  <c r="T127" i="7"/>
  <c r="S127" i="7"/>
  <c r="R127" i="7"/>
  <c r="Q127" i="7"/>
  <c r="N127" i="7"/>
  <c r="T122" i="7"/>
  <c r="S122" i="7"/>
  <c r="T121" i="7"/>
  <c r="S121" i="7"/>
  <c r="R121" i="7"/>
  <c r="Q121" i="7"/>
  <c r="N121" i="7"/>
  <c r="T120" i="7"/>
  <c r="S120" i="7"/>
  <c r="R120" i="7"/>
  <c r="Q120" i="7"/>
  <c r="N120" i="7"/>
  <c r="T119" i="7"/>
  <c r="S119" i="7"/>
  <c r="R119" i="7"/>
  <c r="Q119" i="7"/>
  <c r="N119" i="7"/>
  <c r="T118" i="7"/>
  <c r="S118" i="7"/>
  <c r="R118" i="7"/>
  <c r="Q118" i="7"/>
  <c r="N118" i="7"/>
  <c r="T117" i="7"/>
  <c r="S117" i="7"/>
  <c r="R117" i="7"/>
  <c r="Q117" i="7"/>
  <c r="N117" i="7"/>
  <c r="T116" i="7"/>
  <c r="S116" i="7"/>
  <c r="R116" i="7"/>
  <c r="Q116" i="7"/>
  <c r="N116" i="7"/>
  <c r="T115" i="7"/>
  <c r="S115" i="7"/>
  <c r="R115" i="7"/>
  <c r="Q115" i="7"/>
  <c r="N115" i="7"/>
  <c r="T114" i="7"/>
  <c r="S114" i="7"/>
  <c r="R114" i="7"/>
  <c r="Q114" i="7"/>
  <c r="N114" i="7"/>
  <c r="T113" i="7"/>
  <c r="S113" i="7"/>
  <c r="R113" i="7"/>
  <c r="Q113" i="7"/>
  <c r="N113" i="7"/>
  <c r="T112" i="7"/>
  <c r="S112" i="7"/>
  <c r="R112" i="7"/>
  <c r="Q112" i="7"/>
  <c r="N112" i="7"/>
  <c r="T111" i="7"/>
  <c r="S111" i="7"/>
  <c r="R111" i="7"/>
  <c r="Q111" i="7"/>
  <c r="N111" i="7"/>
  <c r="T110" i="7"/>
  <c r="S110" i="7"/>
  <c r="R110" i="7"/>
  <c r="Q110" i="7"/>
  <c r="N110" i="7"/>
  <c r="T109" i="7"/>
  <c r="S109" i="7"/>
  <c r="R109" i="7"/>
  <c r="Q109" i="7"/>
  <c r="N109" i="7"/>
  <c r="T108" i="7"/>
  <c r="S108" i="7"/>
  <c r="R108" i="7"/>
  <c r="Q108" i="7"/>
  <c r="N108" i="7"/>
  <c r="T103" i="7"/>
  <c r="S103" i="7"/>
  <c r="T102" i="7"/>
  <c r="S102" i="7"/>
  <c r="R102" i="7"/>
  <c r="Q102" i="7"/>
  <c r="N102" i="7"/>
  <c r="T97" i="7"/>
  <c r="S97" i="7"/>
  <c r="T96" i="7"/>
  <c r="S96" i="7"/>
  <c r="R96" i="7"/>
  <c r="Q96" i="7"/>
  <c r="N96" i="7"/>
  <c r="T91" i="7"/>
  <c r="S91" i="7"/>
  <c r="T90" i="7"/>
  <c r="S90" i="7"/>
  <c r="R90" i="7"/>
  <c r="Q90" i="7"/>
  <c r="N90" i="7"/>
  <c r="T89" i="7"/>
  <c r="S89" i="7"/>
  <c r="R89" i="7"/>
  <c r="Q89" i="7"/>
  <c r="N89" i="7"/>
  <c r="T88" i="7"/>
  <c r="S88" i="7"/>
  <c r="R88" i="7"/>
  <c r="Q88" i="7"/>
  <c r="N88" i="7"/>
  <c r="T87" i="7"/>
  <c r="S87" i="7"/>
  <c r="R87" i="7"/>
  <c r="Q87" i="7"/>
  <c r="N87" i="7"/>
  <c r="T86" i="7"/>
  <c r="S86" i="7"/>
  <c r="R86" i="7"/>
  <c r="Q86" i="7"/>
  <c r="N86" i="7"/>
  <c r="T85" i="7"/>
  <c r="S85" i="7"/>
  <c r="R85" i="7"/>
  <c r="Q85" i="7"/>
  <c r="N85" i="7"/>
  <c r="T84" i="7"/>
  <c r="S84" i="7"/>
  <c r="R84" i="7"/>
  <c r="Q84" i="7"/>
  <c r="N84" i="7"/>
  <c r="T83" i="7"/>
  <c r="S83" i="7"/>
  <c r="R83" i="7"/>
  <c r="Q83" i="7"/>
  <c r="N83" i="7"/>
  <c r="T78" i="7"/>
  <c r="S78" i="7"/>
  <c r="T77" i="7"/>
  <c r="S77" i="7"/>
  <c r="R77" i="7"/>
  <c r="Q77" i="7"/>
  <c r="N77" i="7"/>
  <c r="T76" i="7"/>
  <c r="S76" i="7"/>
  <c r="R76" i="7"/>
  <c r="Q76" i="7"/>
  <c r="N76" i="7"/>
  <c r="T71" i="7"/>
  <c r="S71" i="7"/>
  <c r="T70" i="7"/>
  <c r="S70" i="7"/>
  <c r="R70" i="7"/>
  <c r="Q70" i="7"/>
  <c r="N70" i="7"/>
  <c r="T69" i="7"/>
  <c r="S69" i="7"/>
  <c r="R69" i="7"/>
  <c r="Q69" i="7"/>
  <c r="N69" i="7"/>
  <c r="T68" i="7"/>
  <c r="S68" i="7"/>
  <c r="R68" i="7"/>
  <c r="Q68" i="7"/>
  <c r="N68" i="7"/>
  <c r="T63" i="7"/>
  <c r="S63" i="7"/>
  <c r="T62" i="7"/>
  <c r="S62" i="7"/>
  <c r="R62" i="7"/>
  <c r="Q62" i="7"/>
  <c r="N62" i="7"/>
  <c r="T57" i="7"/>
  <c r="S57" i="7"/>
  <c r="T56" i="7"/>
  <c r="S56" i="7"/>
  <c r="R56" i="7"/>
  <c r="Q56" i="7"/>
  <c r="N56" i="7"/>
  <c r="T55" i="7"/>
  <c r="S55" i="7"/>
  <c r="R55" i="7"/>
  <c r="Q55" i="7"/>
  <c r="N55" i="7"/>
  <c r="T54" i="7"/>
  <c r="S54" i="7"/>
  <c r="R54" i="7"/>
  <c r="Q54" i="7"/>
  <c r="N54" i="7"/>
  <c r="T49" i="7"/>
  <c r="S49" i="7"/>
  <c r="T48" i="7"/>
  <c r="S48" i="7"/>
  <c r="R48" i="7"/>
  <c r="Q48" i="7"/>
  <c r="N48" i="7"/>
  <c r="T47" i="7"/>
  <c r="S47" i="7"/>
  <c r="R47" i="7"/>
  <c r="Q47" i="7"/>
  <c r="N47" i="7"/>
  <c r="T42" i="7"/>
  <c r="S42" i="7"/>
  <c r="T41" i="7"/>
  <c r="S41" i="7"/>
  <c r="R41" i="7"/>
  <c r="Q41" i="7"/>
  <c r="N41" i="7"/>
  <c r="T40" i="7"/>
  <c r="S40" i="7"/>
  <c r="R40" i="7"/>
  <c r="Q40" i="7"/>
  <c r="N40" i="7"/>
  <c r="T35" i="7"/>
  <c r="S35" i="7"/>
  <c r="T34" i="7"/>
  <c r="S34" i="7"/>
  <c r="R34" i="7"/>
  <c r="Q34" i="7"/>
  <c r="N34" i="7"/>
  <c r="T29" i="7"/>
  <c r="S29" i="7"/>
  <c r="T28" i="7"/>
  <c r="S28" i="7"/>
  <c r="R28" i="7"/>
  <c r="Q28" i="7"/>
  <c r="N28" i="7"/>
  <c r="T27" i="7"/>
  <c r="S27" i="7"/>
  <c r="R27" i="7"/>
  <c r="Q27" i="7"/>
  <c r="N27" i="7"/>
  <c r="T26" i="7"/>
  <c r="S26" i="7"/>
  <c r="R26" i="7"/>
  <c r="Q26" i="7"/>
  <c r="N26" i="7"/>
  <c r="T25" i="7"/>
  <c r="S25" i="7"/>
  <c r="R25" i="7"/>
  <c r="Q25" i="7"/>
  <c r="N25" i="7"/>
  <c r="T24" i="7"/>
  <c r="S24" i="7"/>
  <c r="R24" i="7"/>
  <c r="Q24" i="7"/>
  <c r="N24" i="7"/>
  <c r="T19" i="7"/>
  <c r="S19" i="7"/>
  <c r="T18" i="7"/>
  <c r="S18" i="7"/>
  <c r="R18" i="7"/>
  <c r="Q18" i="7"/>
  <c r="N18" i="7"/>
  <c r="T17" i="7"/>
  <c r="S17" i="7"/>
  <c r="R17" i="7"/>
  <c r="Q17" i="7"/>
  <c r="N17" i="7"/>
  <c r="T16" i="7"/>
  <c r="S16" i="7"/>
  <c r="R16" i="7"/>
  <c r="Q16" i="7"/>
  <c r="N16" i="7"/>
  <c r="T15" i="7"/>
  <c r="S15" i="7"/>
  <c r="R15" i="7"/>
  <c r="Q15" i="7"/>
  <c r="N15" i="7"/>
  <c r="T14" i="7"/>
  <c r="S14" i="7"/>
  <c r="R14" i="7"/>
  <c r="Q14" i="7"/>
  <c r="N14" i="7"/>
  <c r="T13" i="7"/>
  <c r="S13" i="7"/>
  <c r="R13" i="7"/>
  <c r="Q13" i="7"/>
  <c r="N13" i="7"/>
  <c r="C8" i="7"/>
  <c r="C7" i="7"/>
  <c r="T150" i="6"/>
  <c r="S150" i="6"/>
  <c r="T149" i="6"/>
  <c r="S149" i="6"/>
  <c r="R149" i="6"/>
  <c r="Q149" i="6"/>
  <c r="N149" i="6"/>
  <c r="T148" i="6"/>
  <c r="S148" i="6"/>
  <c r="R148" i="6"/>
  <c r="Q148" i="6"/>
  <c r="N148" i="6"/>
  <c r="T143" i="6"/>
  <c r="S143" i="6"/>
  <c r="T142" i="6"/>
  <c r="S142" i="6"/>
  <c r="R142" i="6"/>
  <c r="Q142" i="6"/>
  <c r="N142" i="6"/>
  <c r="T137" i="6"/>
  <c r="S137" i="6"/>
  <c r="T136" i="6"/>
  <c r="S136" i="6"/>
  <c r="R136" i="6"/>
  <c r="Q136" i="6"/>
  <c r="N136" i="6"/>
  <c r="T135" i="6"/>
  <c r="S135" i="6"/>
  <c r="R135" i="6"/>
  <c r="Q135" i="6"/>
  <c r="N135" i="6"/>
  <c r="T134" i="6"/>
  <c r="S134" i="6"/>
  <c r="R134" i="6"/>
  <c r="Q134" i="6"/>
  <c r="N134" i="6"/>
  <c r="T129" i="6"/>
  <c r="S129" i="6"/>
  <c r="T128" i="6"/>
  <c r="S128" i="6"/>
  <c r="R128" i="6"/>
  <c r="Q128" i="6"/>
  <c r="N128" i="6"/>
  <c r="T127" i="6"/>
  <c r="S127" i="6"/>
  <c r="R127" i="6"/>
  <c r="Q127" i="6"/>
  <c r="N127" i="6"/>
  <c r="T122" i="6"/>
  <c r="S122" i="6"/>
  <c r="T121" i="6"/>
  <c r="S121" i="6"/>
  <c r="R121" i="6"/>
  <c r="Q121" i="6"/>
  <c r="N121" i="6"/>
  <c r="T116" i="6"/>
  <c r="S116" i="6"/>
  <c r="T115" i="6"/>
  <c r="S115" i="6"/>
  <c r="R115" i="6"/>
  <c r="Q115" i="6"/>
  <c r="N115" i="6"/>
  <c r="T114" i="6"/>
  <c r="S114" i="6"/>
  <c r="R114" i="6"/>
  <c r="Q114" i="6"/>
  <c r="N114" i="6"/>
  <c r="T113" i="6"/>
  <c r="S113" i="6"/>
  <c r="R113" i="6"/>
  <c r="Q113" i="6"/>
  <c r="N113" i="6"/>
  <c r="T112" i="6"/>
  <c r="S112" i="6"/>
  <c r="R112" i="6"/>
  <c r="Q112" i="6"/>
  <c r="N112" i="6"/>
  <c r="T107" i="6"/>
  <c r="S107" i="6"/>
  <c r="T106" i="6"/>
  <c r="S106" i="6"/>
  <c r="R106" i="6"/>
  <c r="Q106" i="6"/>
  <c r="N106" i="6"/>
  <c r="T105" i="6"/>
  <c r="S105" i="6"/>
  <c r="R105" i="6"/>
  <c r="Q105" i="6"/>
  <c r="N105" i="6"/>
  <c r="T104" i="6"/>
  <c r="S104" i="6"/>
  <c r="R104" i="6"/>
  <c r="Q104" i="6"/>
  <c r="N104" i="6"/>
  <c r="T103" i="6"/>
  <c r="S103" i="6"/>
  <c r="R103" i="6"/>
  <c r="Q103" i="6"/>
  <c r="N103" i="6"/>
  <c r="T98" i="6"/>
  <c r="S98" i="6"/>
  <c r="T97" i="6"/>
  <c r="S97" i="6"/>
  <c r="R97" i="6"/>
  <c r="Q97" i="6"/>
  <c r="N97" i="6"/>
  <c r="T96" i="6"/>
  <c r="S96" i="6"/>
  <c r="R96" i="6"/>
  <c r="Q96" i="6"/>
  <c r="N96" i="6"/>
  <c r="T95" i="6"/>
  <c r="S95" i="6"/>
  <c r="R95" i="6"/>
  <c r="Q95" i="6"/>
  <c r="N95" i="6"/>
  <c r="T90" i="6"/>
  <c r="S90" i="6"/>
  <c r="T89" i="6"/>
  <c r="S89" i="6"/>
  <c r="R89" i="6"/>
  <c r="Q89" i="6"/>
  <c r="N89" i="6"/>
  <c r="T88" i="6"/>
  <c r="S88" i="6"/>
  <c r="R88" i="6"/>
  <c r="Q88" i="6"/>
  <c r="N88" i="6"/>
  <c r="T87" i="6"/>
  <c r="S87" i="6"/>
  <c r="R87" i="6"/>
  <c r="Q87" i="6"/>
  <c r="N87" i="6"/>
  <c r="T82" i="6"/>
  <c r="S82" i="6"/>
  <c r="T81" i="6"/>
  <c r="S81" i="6"/>
  <c r="R81" i="6"/>
  <c r="Q81" i="6"/>
  <c r="N81" i="6"/>
  <c r="T80" i="6"/>
  <c r="S80" i="6"/>
  <c r="R80" i="6"/>
  <c r="Q80" i="6"/>
  <c r="N80" i="6"/>
  <c r="T79" i="6"/>
  <c r="S79" i="6"/>
  <c r="R79" i="6"/>
  <c r="Q79" i="6"/>
  <c r="N79" i="6"/>
  <c r="T74" i="6"/>
  <c r="S74" i="6"/>
  <c r="T73" i="6"/>
  <c r="S73" i="6"/>
  <c r="R73" i="6"/>
  <c r="Q73" i="6"/>
  <c r="N73" i="6"/>
  <c r="T72" i="6"/>
  <c r="S72" i="6"/>
  <c r="R72" i="6"/>
  <c r="Q72" i="6"/>
  <c r="N72" i="6"/>
  <c r="T71" i="6"/>
  <c r="S71" i="6"/>
  <c r="R71" i="6"/>
  <c r="Q71" i="6"/>
  <c r="N71" i="6"/>
  <c r="T70" i="6"/>
  <c r="S70" i="6"/>
  <c r="R70" i="6"/>
  <c r="Q70" i="6"/>
  <c r="N70" i="6"/>
  <c r="T65" i="6"/>
  <c r="S65" i="6"/>
  <c r="T64" i="6"/>
  <c r="S64" i="6"/>
  <c r="R64" i="6"/>
  <c r="Q64" i="6"/>
  <c r="N64" i="6"/>
  <c r="T63" i="6"/>
  <c r="S63" i="6"/>
  <c r="R63" i="6"/>
  <c r="Q63" i="6"/>
  <c r="N63" i="6"/>
  <c r="T62" i="6"/>
  <c r="S62" i="6"/>
  <c r="R62" i="6"/>
  <c r="Q62" i="6"/>
  <c r="N62" i="6"/>
  <c r="T61" i="6"/>
  <c r="S61" i="6"/>
  <c r="R61" i="6"/>
  <c r="Q61" i="6"/>
  <c r="N61" i="6"/>
  <c r="T60" i="6"/>
  <c r="S60" i="6"/>
  <c r="R60" i="6"/>
  <c r="Q60" i="6"/>
  <c r="N60" i="6"/>
  <c r="T59" i="6"/>
  <c r="S59" i="6"/>
  <c r="R59" i="6"/>
  <c r="Q59" i="6"/>
  <c r="N59" i="6"/>
  <c r="T54" i="6"/>
  <c r="S54" i="6"/>
  <c r="T53" i="6"/>
  <c r="S53" i="6"/>
  <c r="R53" i="6"/>
  <c r="Q53" i="6"/>
  <c r="N53" i="6"/>
  <c r="T52" i="6"/>
  <c r="S52" i="6"/>
  <c r="R52" i="6"/>
  <c r="Q52" i="6"/>
  <c r="N52" i="6"/>
  <c r="T51" i="6"/>
  <c r="S51" i="6"/>
  <c r="R51" i="6"/>
  <c r="Q51" i="6"/>
  <c r="N51" i="6"/>
  <c r="T50" i="6"/>
  <c r="S50" i="6"/>
  <c r="R50" i="6"/>
  <c r="Q50" i="6"/>
  <c r="N50" i="6"/>
  <c r="T49" i="6"/>
  <c r="S49" i="6"/>
  <c r="R49" i="6"/>
  <c r="Q49" i="6"/>
  <c r="N49" i="6"/>
  <c r="T48" i="6"/>
  <c r="S48" i="6"/>
  <c r="R48" i="6"/>
  <c r="Q48" i="6"/>
  <c r="N48" i="6"/>
  <c r="T43" i="6"/>
  <c r="S43" i="6"/>
  <c r="T42" i="6"/>
  <c r="S42" i="6"/>
  <c r="R42" i="6"/>
  <c r="Q42" i="6"/>
  <c r="N42" i="6"/>
  <c r="T41" i="6"/>
  <c r="S41" i="6"/>
  <c r="R41" i="6"/>
  <c r="Q41" i="6"/>
  <c r="N41" i="6"/>
  <c r="T40" i="6"/>
  <c r="S40" i="6"/>
  <c r="R40" i="6"/>
  <c r="Q40" i="6"/>
  <c r="N40" i="6"/>
  <c r="T39" i="6"/>
  <c r="S39" i="6"/>
  <c r="R39" i="6"/>
  <c r="Q39" i="6"/>
  <c r="N39" i="6"/>
  <c r="T38" i="6"/>
  <c r="S38" i="6"/>
  <c r="R38" i="6"/>
  <c r="Q38" i="6"/>
  <c r="N38" i="6"/>
  <c r="T37" i="6"/>
  <c r="S37" i="6"/>
  <c r="R37" i="6"/>
  <c r="Q37" i="6"/>
  <c r="N37" i="6"/>
  <c r="T36" i="6"/>
  <c r="S36" i="6"/>
  <c r="R36" i="6"/>
  <c r="Q36" i="6"/>
  <c r="N36" i="6"/>
  <c r="T31" i="6"/>
  <c r="S31" i="6"/>
  <c r="T30" i="6"/>
  <c r="S30" i="6"/>
  <c r="R30" i="6"/>
  <c r="Q30" i="6"/>
  <c r="N30" i="6"/>
  <c r="T29" i="6"/>
  <c r="S29" i="6"/>
  <c r="R29" i="6"/>
  <c r="Q29" i="6"/>
  <c r="N29" i="6"/>
  <c r="T28" i="6"/>
  <c r="S28" i="6"/>
  <c r="R28" i="6"/>
  <c r="Q28" i="6"/>
  <c r="N28" i="6"/>
  <c r="T27" i="6"/>
  <c r="S27" i="6"/>
  <c r="R27" i="6"/>
  <c r="Q27" i="6"/>
  <c r="N27" i="6"/>
  <c r="T26" i="6"/>
  <c r="S26" i="6"/>
  <c r="R26" i="6"/>
  <c r="Q26" i="6"/>
  <c r="N26" i="6"/>
  <c r="T25" i="6"/>
  <c r="S25" i="6"/>
  <c r="R25" i="6"/>
  <c r="Q25" i="6"/>
  <c r="N25" i="6"/>
  <c r="T24" i="6"/>
  <c r="S24" i="6"/>
  <c r="R24" i="6"/>
  <c r="Q24" i="6"/>
  <c r="N24" i="6"/>
  <c r="T19" i="6"/>
  <c r="S19" i="6"/>
  <c r="T18" i="6"/>
  <c r="S18" i="6"/>
  <c r="R18" i="6"/>
  <c r="Q18" i="6"/>
  <c r="N18" i="6"/>
  <c r="T17" i="6"/>
  <c r="S17" i="6"/>
  <c r="R17" i="6"/>
  <c r="Q17" i="6"/>
  <c r="N17" i="6"/>
  <c r="T16" i="6"/>
  <c r="S16" i="6"/>
  <c r="R16" i="6"/>
  <c r="Q16" i="6"/>
  <c r="N16" i="6"/>
  <c r="T15" i="6"/>
  <c r="S15" i="6"/>
  <c r="R15" i="6"/>
  <c r="Q15" i="6"/>
  <c r="N15" i="6"/>
  <c r="T14" i="6"/>
  <c r="S14" i="6"/>
  <c r="R14" i="6"/>
  <c r="Q14" i="6"/>
  <c r="N14" i="6"/>
  <c r="T13" i="6"/>
  <c r="S13" i="6"/>
  <c r="R13" i="6"/>
  <c r="Q13" i="6"/>
  <c r="N13" i="6"/>
  <c r="C8" i="6"/>
  <c r="C7" i="6"/>
  <c r="T52" i="5"/>
  <c r="S52" i="5"/>
  <c r="T51" i="5"/>
  <c r="S51" i="5"/>
  <c r="R51" i="5"/>
  <c r="Q51" i="5"/>
  <c r="N51" i="5"/>
  <c r="T50" i="5"/>
  <c r="S50" i="5"/>
  <c r="R50" i="5"/>
  <c r="Q50" i="5"/>
  <c r="N50" i="5"/>
  <c r="T49" i="5"/>
  <c r="S49" i="5"/>
  <c r="R49" i="5"/>
  <c r="Q49" i="5"/>
  <c r="N49" i="5"/>
  <c r="T48" i="5"/>
  <c r="S48" i="5"/>
  <c r="R48" i="5"/>
  <c r="Q48" i="5"/>
  <c r="N48" i="5"/>
  <c r="T43" i="5"/>
  <c r="S43" i="5"/>
  <c r="T42" i="5"/>
  <c r="S42" i="5"/>
  <c r="R42" i="5"/>
  <c r="Q42" i="5"/>
  <c r="N42" i="5"/>
  <c r="T41" i="5"/>
  <c r="S41" i="5"/>
  <c r="R41" i="5"/>
  <c r="Q41" i="5"/>
  <c r="N41" i="5"/>
  <c r="T40" i="5"/>
  <c r="S40" i="5"/>
  <c r="R40" i="5"/>
  <c r="Q40" i="5"/>
  <c r="N40" i="5"/>
  <c r="T39" i="5"/>
  <c r="S39" i="5"/>
  <c r="R39" i="5"/>
  <c r="Q39" i="5"/>
  <c r="N39" i="5"/>
  <c r="T34" i="5"/>
  <c r="S34" i="5"/>
  <c r="T33" i="5"/>
  <c r="S33" i="5"/>
  <c r="R33" i="5"/>
  <c r="Q33" i="5"/>
  <c r="N33" i="5"/>
  <c r="T28" i="5"/>
  <c r="S28" i="5"/>
  <c r="T27" i="5"/>
  <c r="S27" i="5"/>
  <c r="R27" i="5"/>
  <c r="Q27" i="5"/>
  <c r="N27" i="5"/>
  <c r="T22" i="5"/>
  <c r="S22" i="5"/>
  <c r="T21" i="5"/>
  <c r="S21" i="5"/>
  <c r="R21" i="5"/>
  <c r="Q21" i="5"/>
  <c r="N21" i="5"/>
  <c r="T16" i="5"/>
  <c r="S16" i="5"/>
  <c r="T15" i="5"/>
  <c r="S15" i="5"/>
  <c r="R15" i="5"/>
  <c r="Q15" i="5"/>
  <c r="N15" i="5"/>
  <c r="T14" i="5"/>
  <c r="S14" i="5"/>
  <c r="R14" i="5"/>
  <c r="Q14" i="5"/>
  <c r="N14" i="5"/>
  <c r="T13" i="5"/>
  <c r="S13" i="5"/>
  <c r="R13" i="5"/>
  <c r="Q13" i="5"/>
  <c r="N13" i="5"/>
  <c r="C8" i="5"/>
  <c r="C7" i="5"/>
</calcChain>
</file>

<file path=xl/sharedStrings.xml><?xml version="1.0" encoding="utf-8"?>
<sst xmlns="http://schemas.openxmlformats.org/spreadsheetml/2006/main" count="2600" uniqueCount="427">
  <si>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</si>
  <si>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</si>
  <si>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</si>
  <si>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</si>
  <si>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</si>
  <si>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</si>
  <si>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</si>
  <si>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</si>
  <si>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</si>
  <si>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</si>
  <si>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</si>
  <si>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</si>
  <si>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</si>
  <si>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</si>
  <si>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</si>
  <si>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</si>
  <si>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</si>
  <si>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</si>
  <si>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</si>
  <si>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</si>
  <si>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</si>
  <si>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</si>
  <si>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</si>
  <si>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</si>
  <si>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</si>
  <si>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</si>
  <si>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</si>
  <si>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</si>
  <si>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</si>
  <si>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</si>
  <si>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</si>
  <si>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</si>
  <si>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</si>
  <si>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</si>
  <si>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</si>
  <si>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</si>
  <si>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16-14/21</t>
  </si>
  <si>
    <t>MEDICINSKI PRIPOMOČKI IV</t>
  </si>
  <si>
    <t>odprti postopek</t>
  </si>
  <si>
    <t>Ne</t>
  </si>
  <si>
    <t>BLAGO</t>
  </si>
  <si>
    <t>Aplikacija Javna naročila, različica 2.3.5</t>
  </si>
  <si>
    <t>Podatki o ponudniku</t>
  </si>
  <si>
    <t>Naziv:</t>
  </si>
  <si>
    <t>Naslov:</t>
  </si>
  <si>
    <t>Identifikacijska številka za DDV:</t>
  </si>
  <si>
    <t>Telefon:</t>
  </si>
  <si>
    <t>Faks:</t>
  </si>
  <si>
    <t>Kontaktna oseba:</t>
  </si>
  <si>
    <t>Elektronski naslov:</t>
  </si>
  <si>
    <t>Strokovne zahteve naročnika</t>
  </si>
  <si>
    <t>Strokovne zahteve naročnika se nahajajo v Prilogi 1 razpisne dokumentacije.</t>
  </si>
  <si>
    <t>Seznam razpisanega blaga za sklop:</t>
  </si>
  <si>
    <t>I.</t>
  </si>
  <si>
    <t>PRIPOMOČKI ZA INKONTINENCO</t>
  </si>
  <si>
    <t>*</t>
  </si>
  <si>
    <t>1.</t>
  </si>
  <si>
    <t>podsklop: VLOŽEK ZA LAŽJO INKONTINENCO ODRASLIH</t>
  </si>
  <si>
    <t>ZAPRT</t>
  </si>
  <si>
    <t>VLOŽEK ZA LAŽJO INKONTINENCO ODRASLIH</t>
  </si>
  <si>
    <t>EOB</t>
  </si>
  <si>
    <t>Zap. št.</t>
  </si>
  <si>
    <t>Naziv blaga</t>
  </si>
  <si>
    <t>Lastnost 1</t>
  </si>
  <si>
    <t>Lastnost 2</t>
  </si>
  <si>
    <t>Lastnost 3</t>
  </si>
  <si>
    <t>Lastnost 4</t>
  </si>
  <si>
    <t>EM</t>
  </si>
  <si>
    <t>Količina</t>
  </si>
  <si>
    <t>Št. vzorcev</t>
  </si>
  <si>
    <t>Var.</t>
  </si>
  <si>
    <t>Cena brez DDV za ponujeno pakiranje</t>
  </si>
  <si>
    <t>Št.enot (količina) v ponujenem pakiranju</t>
  </si>
  <si>
    <t>Veljavna cena brez DDV</t>
  </si>
  <si>
    <t>Popust</t>
  </si>
  <si>
    <t>Stopnja DDV</t>
  </si>
  <si>
    <t>Cena brez DDV</t>
  </si>
  <si>
    <t>Cena z DDV</t>
  </si>
  <si>
    <t>Vrednost brez DDV</t>
  </si>
  <si>
    <t>Vrednost z DDV</t>
  </si>
  <si>
    <t>Proizvajalec</t>
  </si>
  <si>
    <t>Ponudnikov naziv blaga</t>
  </si>
  <si>
    <t>EAN</t>
  </si>
  <si>
    <t>Kataloška številka</t>
  </si>
  <si>
    <t>Opomba</t>
  </si>
  <si>
    <t/>
  </si>
  <si>
    <t>Vložek za lažjo inkontinenco odraslih, vpojnost: min. 250 ml</t>
  </si>
  <si>
    <t>iz troplastnega vpojnega jedra,  biti mora dermatološko testirana in potrjena kot hipoalergena, vsebovati mora nevtralizator neprijetnega vonja, nepropustna folija na zunanji strani, možnost pričvrstitve na perilo, anatomska oblika</t>
  </si>
  <si>
    <t>Izdelki morajo biti brez vsebnosti lateksa, dišav, celulozna vlakna morajo biti beljena brez elemntarnega klora.</t>
  </si>
  <si>
    <t>KOS</t>
  </si>
  <si>
    <t>Vložek za lažjo inkontinenco odraslih, vpojnost: min. 350 ml</t>
  </si>
  <si>
    <t>Vložek za lažjo inkontinenco odraslih, vpojnost: min. 500ml</t>
  </si>
  <si>
    <t>Skupaj:</t>
  </si>
  <si>
    <t>2.</t>
  </si>
  <si>
    <t>podsklop: HLAČKE MREŽASTE ZA PRITRJEVANJE VLOŽNIH PLENIC</t>
  </si>
  <si>
    <t>HLAČKE MREŽASTE ZA PRITRJEVANJE VLOŽNIH PLENIC</t>
  </si>
  <si>
    <t>Mrežaste hlačke za pritrditev vložnih plenic, univerzalna velikost (obseg pasu 100cm-160cm)</t>
  </si>
  <si>
    <t xml:space="preserve">gosto tkanje, zaradi dobrega tesnenja hlačk, hlačke ob nogah ne smejo tiščati </t>
  </si>
  <si>
    <t>3.</t>
  </si>
  <si>
    <t>podsklop: PODLOGA POSTELJNA</t>
  </si>
  <si>
    <t>PODLOGA POSTELJNA</t>
  </si>
  <si>
    <t>Podloga posteljna,  60x90cm, vpojnost min.: 1100 ml</t>
  </si>
  <si>
    <t>troplastno vpojno jedro, z nepropustno zunanjo folijo, vrhnji sloj iz netkanega materiala</t>
  </si>
  <si>
    <t>4.</t>
  </si>
  <si>
    <t>podsklop: PLENICA OTROŠKA ZA NEDONOŠENČKE</t>
  </si>
  <si>
    <t>PLENICA OTROŠKA ZA NEDONOŠENČKE</t>
  </si>
  <si>
    <t>Plenica hlačna otroška  od 1 do 3 kg,  za nedonošenčke</t>
  </si>
  <si>
    <t>Plenica mora biti dermatološko testirana in potrjena kot hipoalergena; s fleksibilnim elastičnem trakom  v pasu, ki omogočajo dobro fiksacijo plenice; stranski zavihki proti iztekanju urina in blata, ki naj bodo elastični ter fleksibilni, kajti tako bo omogočena lažja mobilnost in sproščenost otroka; indikator vlage, nevtralizator vonja. Plenička mora biti oblikovana tako da ne iritira popka.</t>
  </si>
  <si>
    <t>5.</t>
  </si>
  <si>
    <t xml:space="preserve">podsklop: PLENICA HLAČNA, OTROŠKA </t>
  </si>
  <si>
    <t xml:space="preserve">PLENICA HLAČNA, OTROŠKA </t>
  </si>
  <si>
    <t xml:space="preserve">Plenica hlačna, otroška,  od 3 do 5 kg  </t>
  </si>
  <si>
    <t>Plenica mora biti dermatološko testirana in potrjena kot hipoalergena;  s fleksibilnim elastičnem trakom  v pasu, ki omogočajo dobro fiksacijo plenice; stranski zavihki proti iztekanju urina in blata, ki naj bodo elastični ter fleksibilni, kajti tako bo omogočena lažja mobilnost in sproščenost otroka; indikator vlage, nevtralizator vonja.</t>
  </si>
  <si>
    <t xml:space="preserve">Odstopanje: +/- 1 kg
Izdelki morajo biti brez vsebnosti lateksa, dišav, celulozna vlakna morajo biti beljena brez elemntarnega klora.
</t>
  </si>
  <si>
    <t>Naročnik dopušča tudi plenico 3-6 kg. </t>
  </si>
  <si>
    <t>Plenica hlačna, otroška,  od 5 do 9 kg</t>
  </si>
  <si>
    <t>Naročnik dopušča tudi plenico  4-9 kg </t>
  </si>
  <si>
    <t>Plenica hlačna, otroška,  od 10 do 15 kg</t>
  </si>
  <si>
    <t>Naročnik dopušča tudi plenico  7-18 kg </t>
  </si>
  <si>
    <t>Plenica hlačna, otroška,  od 16 do 29 kg</t>
  </si>
  <si>
    <t>Naročnik dopušča tudi plenico +18 kg </t>
  </si>
  <si>
    <t>6.</t>
  </si>
  <si>
    <t xml:space="preserve">podsklop: PLENICA INKONTINENČNA, ODRASLI </t>
  </si>
  <si>
    <t xml:space="preserve">PLENICA INKONTINENČNA, ODRASLI </t>
  </si>
  <si>
    <t>Plenica inkontinenčna, hlačna, mala, obseg 50 - 80 cm, vpojnost min. 1700 ml</t>
  </si>
  <si>
    <t>Plenica mora vsebovati nevtralizator vonja, biti mora dermatološko testirana in potrjena kot hipoalergena. Lepilni trakovi ob straneh, morajo omogočati večkratno fiksacijo. Pas plenice mora biti mehak in raztegljiv ter prilagodljiv.  Vsebovati mora stranske zavihke proti iztekanju urina in blata.  Plenica mora vsebovati indikator vlage, ki omogoča lažjo preglednost  nad vpojnostjo plenice. Zgornja plast plenice mora pacientu zagotavljati občutek suhosti, jedro plenice ne sme biti grudičasto.</t>
  </si>
  <si>
    <t>Plenica inkontinentna, hlačna, srednja, obseg 70-110 cm, vpojnost min. 2900 ml</t>
  </si>
  <si>
    <t>Plenica inkontinenčna, hlačna, velika, obseg 100-150 cm, vpojnost min. 3300 ml</t>
  </si>
  <si>
    <t>Plenica inkontinentna, hlačna, zelo velika, xl, obseg 110-170 cm, vpojnost min. 3400 ml</t>
  </si>
  <si>
    <t>II.</t>
  </si>
  <si>
    <t>ROKAVICE</t>
  </si>
  <si>
    <t>podsklop: ROKAVICA KIRURŠKA, LATEKS, BREZ PUDRA I</t>
  </si>
  <si>
    <t>ROKAVICA KIRURŠKA, LATEKS, BREZ PUDRA I</t>
  </si>
  <si>
    <t>Rokavica, kirurška, lateks, brez pudra, sterilna, št. 6</t>
  </si>
  <si>
    <t>PAR</t>
  </si>
  <si>
    <t>Rokavica, kirurška, lateks, brez pudra, sterilna, št. 6.5</t>
  </si>
  <si>
    <t>Rokavica, kirurška, lateks, brez pudra, sterilna, št. 7</t>
  </si>
  <si>
    <t>Rokavica, kirurška, lateks, brez pudra, sterilna, št. 7.5</t>
  </si>
  <si>
    <t>Rokavica, kirurška, lateks, brez pudra, sterilna, št. 8</t>
  </si>
  <si>
    <t>Rokavica, kirurška, lateks, brez pudra, sterilna, št. 8.5</t>
  </si>
  <si>
    <t>podsklop: ROKAVICA KIRURŠKA ,LATEKS, BREZ PUDRA ll</t>
  </si>
  <si>
    <t>ROKAVICA KIRURŠKA ,LATEKS, BREZ PUDRA ll</t>
  </si>
  <si>
    <t>Rokavica, kirurška, lateks, brez pudra, sterilna, št. 9</t>
  </si>
  <si>
    <t>podsklop: ROKAVICA KIRURŠKA, LATEKS, PUDRANA</t>
  </si>
  <si>
    <t>ROKAVICA KIRURŠKA, LATEKS, PUDRANA</t>
  </si>
  <si>
    <t>Rokavica, kirurška, lateks, pudrana, sterilna, št. 6</t>
  </si>
  <si>
    <t>Rokavica, kirurška, lateks, pudrana, sterilna, št. 6.5</t>
  </si>
  <si>
    <t>Rokavica, kirurška, lateks, pudrana, sterilna, št. 7</t>
  </si>
  <si>
    <t>Rokavica, kirurška, lateks, pudrana, sterilna, št. 7.5</t>
  </si>
  <si>
    <t>Rokavica, kirurška, lateks, pudrana, sterilna, št. 8</t>
  </si>
  <si>
    <t>Rokavica, kirurška, lateks, pudrana, sterilna, št. 8.5</t>
  </si>
  <si>
    <t>Rokavica, kirurška, lateks, pudrana, sterilna, št. 9</t>
  </si>
  <si>
    <t>podsklop: ROKAVICA KIRURŠKA, SINTETIČNA, BREZ PUDRA</t>
  </si>
  <si>
    <t>ROKAVICA KIRURŠKA, SINTETIČNA, BREZ PUDRA</t>
  </si>
  <si>
    <t>Rokavica, kirurška, sintetična, brez pudra sterilna, št. 6.0</t>
  </si>
  <si>
    <t xml:space="preserve">PAR </t>
  </si>
  <si>
    <t>Rokavica, kirurška, sintetična, brez pudra sterilna, št. 6.5</t>
  </si>
  <si>
    <t>Rokavica, kirurška, sintetična, brez pudra sterilna, št. 7</t>
  </si>
  <si>
    <t>Rokavica, kirurška, sintetična, brez pudra, sterilna, št. 7.5</t>
  </si>
  <si>
    <t>Rokavica, kirurška, sintetična, brez pudra, sterilna, št. 8</t>
  </si>
  <si>
    <t>Rokavica, kirurška, sintetična, brez pudra sterilna, št. 8.5</t>
  </si>
  <si>
    <t>podsklop: ROKAVICA KIRURŠKA, LATEKS, ZA KOSTNO KIRURGIJO</t>
  </si>
  <si>
    <t>ROKAVICA KIRURŠKA, LATEKS, ZA KOSTNO KIRURGIJO</t>
  </si>
  <si>
    <t>Rokavica, kirurška, lateks, za kostno kirurgijo, brez pudra, sterilna, št. 6,5</t>
  </si>
  <si>
    <t>Rokavica, kirurška, lateks, za kostno kirurgijo, brez pudra, sterilna, št. 7</t>
  </si>
  <si>
    <t>Rokavica, kirurška, lateks, za kostno kirurgijo, brez pudra, sterilna, št. 7.5</t>
  </si>
  <si>
    <t>Rokavica, kirurška, lateks, za kostno kirurgijo, brez pudra, sterilna, št. 8</t>
  </si>
  <si>
    <t>Rokavica, kirurška, lateks, za kostno kirurgijo, brez pudra, sterilna, št. 8.5</t>
  </si>
  <si>
    <t>Rokavica, kirurška, lateks, za kostno kirurgijo, brez pudra, sterilna, št. 9</t>
  </si>
  <si>
    <t>podsklop: ROKAVICA PREGLEDNA, LATEKS,  BREZ PUDRA</t>
  </si>
  <si>
    <t>ROKAVICA PREGLEDNA, LATEKS,  BREZ PUDRA</t>
  </si>
  <si>
    <t>Rokavica, pregledna, lateks, brez pudra, nesterilna,   s</t>
  </si>
  <si>
    <t>Rokavica, pregledna, lateks, brez pudra, nesterilna,  m</t>
  </si>
  <si>
    <t>Rokavica, pregledna, lateks, brez pudra, nesterilna, l</t>
  </si>
  <si>
    <t>Rokavica, pregledna, lateks, brez pudra, nesterilna, xl</t>
  </si>
  <si>
    <t>7.</t>
  </si>
  <si>
    <t>podsklop: ROKAVICA PREGLEDNA, LATEKS, PUDRANA</t>
  </si>
  <si>
    <t>ROKAVICA PREGLEDNA, LATEKS, PUDRANA</t>
  </si>
  <si>
    <t>Rokavica, pregledna, lateks, pudrana, nesterilna,   s</t>
  </si>
  <si>
    <t>Rokavica, pregledna, lateks, pudrana, nesterilna,  m</t>
  </si>
  <si>
    <t>Rokavica, pregledna, lateks, pudrana, nesterilna, l</t>
  </si>
  <si>
    <t>8.</t>
  </si>
  <si>
    <t>podsklop: ROKAVICA PREGLEDNA,LATEKS, BREZ PUDRA,STERILNA</t>
  </si>
  <si>
    <t>ROKAVICA PREGLEDNA,LATEKS, BREZ PUDRA,STERILNA</t>
  </si>
  <si>
    <t>Rokavica, pregledna, lateks, brez pudra, sterilna, 1kos,  s</t>
  </si>
  <si>
    <t>Rokavica, pregledna, lateks, brez pudra, sterilna, 1kos, m</t>
  </si>
  <si>
    <t>Rokavica, pregledna, lateks, brez pudra, sterilna, 1kos, l</t>
  </si>
  <si>
    <t>9.</t>
  </si>
  <si>
    <t>podsklop: ROKAVICA ZA KEMOTERAPJO, NITRIL/NEOPREN</t>
  </si>
  <si>
    <t>ROKAVICA ZA KEMOTERAPJO, NITRIL/NEOPREN</t>
  </si>
  <si>
    <t>Rokavica, zaščitna, nitril/neopren, debelejša, dolga, za kemoterapijo, nepudrana, nesterilna,  s</t>
  </si>
  <si>
    <t>Rokavica, zaščitna, nitril/neopren, debelejša, dolga, za kemoterapijo, nepudrana, nesterilna, m</t>
  </si>
  <si>
    <t>Rokavica, zaščitna, nitril/neopren, debelejša, dolga, za kemoterapijo, nepudrana, nesterilna,l</t>
  </si>
  <si>
    <t>10.</t>
  </si>
  <si>
    <t>podsklop: ROKAVICA NITRILNA, PREGLEDNA, ZA VEČJA TVEGANJA V ANESTEZIJI IN IT</t>
  </si>
  <si>
    <t>ROKAVICA NITRILNA, PREGLEDNA, ZA VEČJA TVEGANJA V ANESTEZIJI IN IT</t>
  </si>
  <si>
    <t>Rokavica  nitrilna pregledna za večja tveganja v anesteziji in it, s</t>
  </si>
  <si>
    <t>Rokavica  nitrilna pregledna za večja tveganja v anesteziji in it, m</t>
  </si>
  <si>
    <t>Rokavica  nitrilna pregledna za večja tveganja v anesteziji in it, l</t>
  </si>
  <si>
    <t>Rokavica  nitrilna pregledna za večja tveganja v anesteziji in it, xl</t>
  </si>
  <si>
    <t>11.</t>
  </si>
  <si>
    <t>podsklop: ROKAVICE ZA UPORABO V CENTRALNI STERILIZACIJI, LABORATORIJU IN PATO-CITOL</t>
  </si>
  <si>
    <t>ROKAVICE ZA UPORABO V CENTRALNI STERILIZACIJI, LABORATORIJU IN PATO-CITOL</t>
  </si>
  <si>
    <t>Rokavica  zaščitna, brez talka, debelejša,dolga, nesterilna, s</t>
  </si>
  <si>
    <t>Rokavica  zaščitna, brez talka, debelejša,dolga, nesterilna, m</t>
  </si>
  <si>
    <t>Rokavica  zaščitna, brez talka, debelejša,dolga, nesterilna, l</t>
  </si>
  <si>
    <t>Rokavica  zaščitna, brez talka, debelejša,dolga, nesterilna, xl</t>
  </si>
  <si>
    <t>12.</t>
  </si>
  <si>
    <t>podsklop: ROKAVICA PE</t>
  </si>
  <si>
    <t>ROKAVICA PE</t>
  </si>
  <si>
    <t>Rokavica, izdelana iz  pe, tanka, prozorna,  nesterilna</t>
  </si>
  <si>
    <t>pakirana v kartonski embalaži</t>
  </si>
  <si>
    <t>13.</t>
  </si>
  <si>
    <t>podsklop: ROKAVICA BOMBAŽNA, s patentom  v zapestnem delu</t>
  </si>
  <si>
    <t>ODPRT</t>
  </si>
  <si>
    <t>ROKAVICA BOMBAŽNA, s patentom  v zapestnem delu</t>
  </si>
  <si>
    <t>Rokavica, bombažna, nesterilna, št.  8, s patentom v zapestnem delu</t>
  </si>
  <si>
    <t>pletena, bela, lahko se sterilizira, pralna, dolžina rokavice min. 22cm</t>
  </si>
  <si>
    <t>Rokavica, bombažna, nesterilna, št. 9, s patentom v zapestnem delu</t>
  </si>
  <si>
    <t>14.</t>
  </si>
  <si>
    <t>podsklop: ROKAVICA BOMBAŽNA</t>
  </si>
  <si>
    <t>ROKAVICA BOMBAŽNA</t>
  </si>
  <si>
    <t>Rokavica, bombažna, nesterilna, št.  9</t>
  </si>
  <si>
    <t>pletena, bela, lahko se sterilizira, pralna, dolžina rokavice min.22cm</t>
  </si>
  <si>
    <t>Rokavica, bombažna, nesterilna, št.  10</t>
  </si>
  <si>
    <t>Rokavica, bombažna, nesterilna, št.  11</t>
  </si>
  <si>
    <t>15.</t>
  </si>
  <si>
    <t>podsklop: ROKAVICA BOMBAŽNA, za ortopedijo</t>
  </si>
  <si>
    <t>ROKAVICA BOMBAŽNA, za ortopedijo</t>
  </si>
  <si>
    <t>pletena, bela, lahko se sterilizira, pralna</t>
  </si>
  <si>
    <t>brez patenta</t>
  </si>
  <si>
    <t>16.</t>
  </si>
  <si>
    <t>podsklop: ROKAVICA GINEKOLOŠKA</t>
  </si>
  <si>
    <t>ROKAVICA GINEKOLOŠKA</t>
  </si>
  <si>
    <t>Rokavica, ginekološka, lateks, pudrana, sterilna, velikost M</t>
  </si>
  <si>
    <t>dolžina rokavice 480MM</t>
  </si>
  <si>
    <t>Rokavica, ginekološka, lateks, pudrana, sterilna, velikost L</t>
  </si>
  <si>
    <t>III.</t>
  </si>
  <si>
    <t>IGLE, BRIZGE, KANILE</t>
  </si>
  <si>
    <t>podsklop: BRIZGE INJEKCIJSKE, luer nastavek</t>
  </si>
  <si>
    <t>BRIZGE INJEKCIJSKE, luer nastavek</t>
  </si>
  <si>
    <t>Brizga, luer nastavek,  1 ml, inzulinska, 100 I.U.</t>
  </si>
  <si>
    <t>tridelne,  narejene iz prozorne trde plastike, ki ne vsebuje lateksa;
plastika, način izdelave in sterilizacija mora odgovarjati ISO standardom;
graduacija mora biti dobro vidna, obstojna natančna in razumljiva;
bat z gumijastim nastavkom mora dobro tesniti, vlek bata je drseč, enakomeren ter mora dobro tesniti (ustvarjati mora dober vakum);
graduacija se ne sme izbrisati med uporabo - ob prisotnosti etanola in razkužila.</t>
  </si>
  <si>
    <t>za 1 x up.</t>
  </si>
  <si>
    <t>Brizga, luer nastavek,  1 ml, tuberkulinska, graduacija 0,01 ml</t>
  </si>
  <si>
    <t>Brizga, luer nastavek,  2-3 ml, graduacija 0,1 ml</t>
  </si>
  <si>
    <t>Brizga, luer nastavek, 5ml, graduacija 0,2 ml</t>
  </si>
  <si>
    <t>Brizga, luer nastavek, 10 ml, graduacija 0,2 ml</t>
  </si>
  <si>
    <t>Brizga, luer nastavek, 20 ml, graduacija 1 ml</t>
  </si>
  <si>
    <t>podsklop: BRIZGE INJEKCIJSKE, luer lock nastavek</t>
  </si>
  <si>
    <t>BRIZGE INJEKCIJSKE, luer lock nastavek</t>
  </si>
  <si>
    <t>Brizga injekcijska, 3ML, luer lock nastavek</t>
  </si>
  <si>
    <t>tridelna, narejena iz prozorne trde plastike, ki ne vsebuje lateksa;
plastika, način izdelave in sterilizacija morajo odgovarjati ISO standardom;
graduacija mora biti dobro vidna, obstojna, natančna in razumljiva;
bat z gumijastim nastavkom mora dobro tesniti, vlek bata mora biti drseč, enakomeren ter dobro tesniti (ustvarjati mora dober vakum);
graduacija se ne sme izbrisati med uporabo - prisotnosti etanola in razkužila.</t>
  </si>
  <si>
    <t>imeti mora luer lock nastavek graduacija naj bo na 0,2, za 1xup. (lahko tudi 0,1ml, vendar mora biti doziranje zdravila dobro vidno)</t>
  </si>
  <si>
    <t>Brizga injekcijska, 5ML, luer lock nastavek</t>
  </si>
  <si>
    <t>imeti mora luer lock nastavek, graduacija naj bo na 0,2, za 1xup.</t>
  </si>
  <si>
    <t>Brizga injekcijska, 10 ML, luer lock nastavek</t>
  </si>
  <si>
    <t>Brizga injekcijska, 20 ML, luer lock nastavek</t>
  </si>
  <si>
    <t>imeti mora luer lock nastavek, graduacija naj bo na 1 ml, za 1xup.</t>
  </si>
  <si>
    <t>Brizga injekcijska, 30 ML, luer lock nastavek</t>
  </si>
  <si>
    <t>imeti mora luer lock nastavek,graduacija naj bo na 1 ml, za 1xup.</t>
  </si>
  <si>
    <t xml:space="preserve">podsklop: BRIZGA HEPARINIZIRANA </t>
  </si>
  <si>
    <t xml:space="preserve">BRIZGA HEPARINIZIRANA </t>
  </si>
  <si>
    <t>Brizga heparinizirana, 3ML, luer slip ali luer lock</t>
  </si>
  <si>
    <t>Namen uporabe: za jemanje plinske, arterijske  ali venske analize krvi. Graduacija se ne sme izbrisati med uporabo ob prisotnosti etanola in razkužila.</t>
  </si>
  <si>
    <t>Ovojnica mora biti odporna na etanol, alkohol</t>
  </si>
  <si>
    <t xml:space="preserve">podsklop: BRIZGE PERFUZOR </t>
  </si>
  <si>
    <t xml:space="preserve">BRIZGE PERFUZOR </t>
  </si>
  <si>
    <t>Brizga perfuzor, 50ML, graduacija 1ml</t>
  </si>
  <si>
    <t>za uporabo s perfuzorji Braun - Space in Fresenius</t>
  </si>
  <si>
    <t>za uporabo s perfuzorji Braun (starejši model)</t>
  </si>
  <si>
    <t>podsklop: BRIZGE 50ML</t>
  </si>
  <si>
    <t>BRIZGE 50ML</t>
  </si>
  <si>
    <t>Brizga, 50-60 ml,  kateter nastavek</t>
  </si>
  <si>
    <t>tridelna, narejene iz prozorne trde plastike, ki ne vebuje lateksa; plastika, način izdelave in sterilizacija mora odgovarjati ISO standardom; graduacija mora biti dobro vidna, obstojna, natančna in razumljiva; bat z gumijastim nastavkom, vlek bata mora biti drseč, enakomeren ter dobro tesniti; graduacija se ne sme izbrisati med uporabo ob prisotnosti etanola in razkužila; za 1 x up.</t>
  </si>
  <si>
    <t>priložen mora biti zaščitni zamašek</t>
  </si>
  <si>
    <t>Brizga, 50-60 ml, luer lock nastavek</t>
  </si>
  <si>
    <t>podsklop: BRIZGA PREDNAPOLNJENA</t>
  </si>
  <si>
    <t>BRIZGA PREDNAPOLNJENA</t>
  </si>
  <si>
    <t>Brizga, 5 ml, prednapolnjena  s sterilno fiziološko  raztopino  (0,9% NaCl)</t>
  </si>
  <si>
    <t>brez lateksa, brez DHP, za prebrizgavanje  I.V. katetrov, velik luer lok zamašek, za 1x uporabo, brez konzervansov</t>
  </si>
  <si>
    <t>za uporabo v nesterilnem polju</t>
  </si>
  <si>
    <t>Brizga, 10 ml, prednapolnjena  s sterilno fiziološko  raztopino  (0,9% NaCl)</t>
  </si>
  <si>
    <t>Brizga, 20 ml, prednapolnjena  s sterilno fiziološko  raztopino  (0,9% NaCl)</t>
  </si>
  <si>
    <t>za uporabo v sterilnem polju</t>
  </si>
  <si>
    <t>podsklop: IGLA VENOZNA</t>
  </si>
  <si>
    <t>IGLA VENOZNA</t>
  </si>
  <si>
    <t>Igla venozna z metuljčkom, 21G - 0.8 x 19-20 mm; za kratkotrajno aplikacijo zdravil in jemanje krvnih vzorcev</t>
  </si>
  <si>
    <t xml:space="preserve">Transparentna cevka z luer lock konektom;
nepirogena, brez lateksa.
</t>
  </si>
  <si>
    <t>podsklop: IGLA FLEXIBILNA</t>
  </si>
  <si>
    <t>IGLA FLEXIBILNA</t>
  </si>
  <si>
    <t>Igla flexibilna z mandrenom, 0,7 x 150 mm, 22G</t>
  </si>
  <si>
    <t>Igla  z mandrenom iz gladke nerjaveče kovine, ki je upogljiva in elastična in z vrhom, ki je prirezan tako, da se kar najbolje vidi na UZ. Igla z mandrenom mora imeti na držalu zarezo, kamor se fiksira držalo polnila.</t>
  </si>
  <si>
    <t>Igla flexibilna z mandrenom, 0,7 x 200 mm, 22G</t>
  </si>
  <si>
    <t>Igla fleksibilna z mandrenom z echo markerjem, 0,7 x 100 mm, 20G</t>
  </si>
  <si>
    <t>podsklop: IGLA ZA INSULINSKO PERO</t>
  </si>
  <si>
    <t>IGLA ZA INSULINSKO PERO</t>
  </si>
  <si>
    <t>Igla za insulinsko pero, 0,25X5-6mm</t>
  </si>
  <si>
    <t>Ostro ošiljena, prevlečena s silikonskim slojem (ne povzročajo travm v koži); poseben širši notranji premer, za večjo prostornino, zaradi katere insulin lažje, z manj pritiska steče v podkožje, na navoj, kompatibilna z vsemi vodilnimi injekcijskimi peresniki na trgu (dokazilo -kompatibilnostni certifikat, če bo naročnik to zahteval)</t>
  </si>
  <si>
    <t>Igla za insulinsko pero, 0,3x8mm</t>
  </si>
  <si>
    <t>podsklop: IGLE SPINALNE</t>
  </si>
  <si>
    <t>IGLE SPINALNE</t>
  </si>
  <si>
    <t>Igla spinalna, 18 G, 1,3x88mm</t>
  </si>
  <si>
    <t xml:space="preserve">Ostra (Quincke) konica igle (zahteva majhno punkcijsko silo), ergonomsko oblikovano držalo omogoča boljši oprijem in nadzor nad iglo med uvajanjem, kristalna prizma v ergonomskem držalu omogoča takojšnjo in nedvoumno identifikacijo likvorja, barvno kodiran plastični mandren (omogoča takojšnjo identifikacijo velikosti igle), plastični mandren se popolnoma prilega lumnu igle, vodilna igla zaradi svoje oblike omogoča uporabo večje dolžine spinalne igle (spinalna igla se vstavi v vodilno iglo vključno z delom držala, kar omogoča večji izkoristek dolžine spinalne igle) </t>
  </si>
  <si>
    <t>Igla spinalna, 20 G, 0,9x88mm</t>
  </si>
  <si>
    <t>Igla spinalna, 25 G, 0,53x88mm</t>
  </si>
  <si>
    <t>Igla spinalna, 26 G, 0,47x88mm</t>
  </si>
  <si>
    <t>Igla spinalna, 26 G, 0,47x120mm</t>
  </si>
  <si>
    <t>Igla spinalna, 27 G, 0,42x88mm</t>
  </si>
  <si>
    <t>Igla spinalna, 29 G, 0,35x88mm</t>
  </si>
  <si>
    <t>Igla spinalna, 22 G , 07X75</t>
  </si>
  <si>
    <t>podsklop: IGLA SPINALNA, ATRAVMATSKA</t>
  </si>
  <si>
    <t>IGLA SPINALNA, ATRAVMATSKA</t>
  </si>
  <si>
    <t>IGLA SPINALNA, ATRAVMATSKA,  26 G, dolžina 88 - 95 mm, širina 0,45 mm;</t>
  </si>
  <si>
    <t xml:space="preserve">Ergonomično oblikovan ročaj za boljši oprijem.
Dvostopenjsko oblikovana konica igle: ostra cona omogoča majhen rez, cona razširitve pa nastali rez razširi brez dodatnih poškodb dure.
Zaradi svoje posebne konice zmanjšuje pojavnost PDPH (postpunkcijskih glavobolov).
Igla mora biti pakirana skupaj z vodilom.
</t>
  </si>
  <si>
    <t>podsklop: SET ZA SPINALNO ANESTEZIJO</t>
  </si>
  <si>
    <t>SET ZA SPINALNO ANESTEZIJO</t>
  </si>
  <si>
    <t>Set za spinalno anestezijo</t>
  </si>
  <si>
    <t>Set mora vsebovati: 1 kos vodilna igla 0,9x35mm; 1 kos trodelna brizga z luer nastavkom 5ml; 1 kos trodelna brizga z luer nastavkom 2 ml; 1 kos igla 0,45x25mm; 1 kos igla 1,2x40mm; 1 kos igla s filtrom z velikostjo por  5 mikronov; 2 kosa palčka z gobico; 3 kosi kompresa 10x10cm, 8 slojna; 1 kos operacijsko pokrivalo (prozorno) 45x75cm, z odprtino premera 10 cm.</t>
  </si>
  <si>
    <t>podsklop: IGLA INJEKCIJSKA</t>
  </si>
  <si>
    <t>IGLA INJEKCIJSKA</t>
  </si>
  <si>
    <t>Igla injekcijska, 0,30 X 12-13 MM, 30G</t>
  </si>
  <si>
    <t>Iz nerjaveče neupogljive, gladke kovine, ki dobro drsi skozi kožo in ustreza ISO in CE standardom; plastični del-nastavek za brizgalko-je izdelan za luer in luer lock nastavek; konica ostra, trojno brušena, možnost izbire različnih dolžin ob isti svetlini; barvni indeks po evropskih standardih; enostavno rokovanje z ovojnino, lahko odstranjevanje zaščitnega pokrovčka.</t>
  </si>
  <si>
    <t>enostavnejše rokovanje z ovojnino,lažje odstranjevanje zaščitnega pokrovčka. Odstopanje v dimenziji: debelina igle: -0,01mm; dolžina: +/-1mm</t>
  </si>
  <si>
    <t>kompatibilne z vsemi brizgami na tržišču</t>
  </si>
  <si>
    <t>Igla injekcijska, 0,40 X 12-13 MM</t>
  </si>
  <si>
    <t>Igla injekcijska,  0,45 X 12-13 MM</t>
  </si>
  <si>
    <t>Igla injekcijska,  0,45 X 16 MM</t>
  </si>
  <si>
    <t>Igla injekcijska,  0,50 X 25 MM</t>
  </si>
  <si>
    <t>Igla injekcijska,  0,60 X 25 MM</t>
  </si>
  <si>
    <t>Igla injekcijska,  0,70 X 30 MM</t>
  </si>
  <si>
    <t>Igla injekcijska,  0,70 X 38 - 40MM</t>
  </si>
  <si>
    <t>enostavnejše rokovanje z ovojnino,lažje odstranjevanje zaščitnega pokrovčka. Odstopanje v dimenziji: debelina igle: -0,01mm</t>
  </si>
  <si>
    <t>Igla injekcijska,  0,70 X 50 MM</t>
  </si>
  <si>
    <t>Igla injekcijska,  0,80 X 38  - 40MM</t>
  </si>
  <si>
    <t>Igla injekcijska,  0,80 X 50 MM</t>
  </si>
  <si>
    <t>Igla injekcijska,  0,90 X 38  - 40MM</t>
  </si>
  <si>
    <t>Igla injekcijska, 1,20 X 38  - 40MM</t>
  </si>
  <si>
    <t>enostavnejše rokovanje z ovojnino,lažje odstranjevanje zaščitnega pokrovčka.  Odstopanje v dimenziji: debelina igle: -0,01mm</t>
  </si>
  <si>
    <t>Igla injekcijska, 1,20 X 50 MM</t>
  </si>
  <si>
    <t>podsklop: IGLA PUNKCIJSKA</t>
  </si>
  <si>
    <t>IGLA PUNKCIJSKA</t>
  </si>
  <si>
    <t>Igla punkcijska, 0.8 X 100 MM</t>
  </si>
  <si>
    <t>Igla punkcijska, 1.2 X 100 MM</t>
  </si>
  <si>
    <t xml:space="preserve">podsklop: SET ZA BIOPSIJO JETER </t>
  </si>
  <si>
    <t xml:space="preserve">SET ZA BIOPSIJO JETER </t>
  </si>
  <si>
    <t>Set za biopsijo jeter, 16 G, 1,6mm x 70 mm</t>
  </si>
  <si>
    <t>Set mora vsebovati: rezilo z držalom št. 11, brizga 10 ml z navojem, z graduacijo 0,2ml in iglo 0,9x38mm. Kot Hepafix, ref 4801164, proizvajalca Braun.</t>
  </si>
  <si>
    <t>podsklop: SET ZA BIOPSIJO KOSTI IN KOSTNEGA MOZGA</t>
  </si>
  <si>
    <t>SET ZA BIOPSIJO KOSTI IN KOSTNEGA MOZGA</t>
  </si>
  <si>
    <t>Set za biopsijo kosti in kostnega mozga, 8 G x 100mm - trapsystem</t>
  </si>
  <si>
    <t>Set za histološko in citološko biopsijo kosti in kostnega mozga z originalnim Trap rezilnim sistemom (ali drugim enakovrednim rezilnim sistemom). Trap biopsijski set vsebuje zunanjo konkavno rezilno konico in notranjo iglo - stilete z ostro piramidno brušeno konico, ročaj ima ergonomično obliko. Trap rezilna igla ima rezilni žlebiček dolžine 28mm in širine 2mm. Igla s topo konico za potisk vzorca iz kanile, čep za označevanje globine vboda, vsebuje tudi luer-lock zamašek, mere 8G in dolžine 10 cm.</t>
  </si>
  <si>
    <t>17.</t>
  </si>
  <si>
    <t xml:space="preserve">podsklop: IGLA ZA PUNKCIJO KOSTNEGA MOZGA </t>
  </si>
  <si>
    <t xml:space="preserve">IGLA ZA PUNKCIJO KOSTNEGA MOZGA </t>
  </si>
  <si>
    <t>Igla za punkcijo kostnega mozga 15 G x 100mm</t>
  </si>
  <si>
    <t>Igle za sternalno punkcijo in punkcijo križnice; z možnostjo nastavitve in globine punkcije; z ročajem ergonomične oblike; ima brušeno quinche konico; narejena iz medicinskega jekla</t>
  </si>
  <si>
    <t>Igla za punkcijo kostnega mozga 15 G x 25 - 40 mm</t>
  </si>
  <si>
    <t>Igle za sternalno punkcijo in punkcijo križnice; z možnostjo nastavitve in globine punkcije; ima brušeno quinche konico; narejena iz medicinskega jekla</t>
  </si>
  <si>
    <t>Omogočena mora biti možnost nastavitve globine.</t>
  </si>
  <si>
    <t>18.</t>
  </si>
  <si>
    <t>podsklop: IGLA AKUPUNKTURNA</t>
  </si>
  <si>
    <t>IGLA AKUPUNKTURNA</t>
  </si>
  <si>
    <t>Igla akupunkturna, 0.25 X 40</t>
  </si>
  <si>
    <t>Polna igla iz nerjavečega jekla z ostro brušeno konico, ročaj naj bo iz PVC. Ustrezati morajo tudi splošnim zahtevam, ki so navedene za igle.</t>
  </si>
  <si>
    <t>Igle ne smejo biti v vodilnem tulcu.</t>
  </si>
  <si>
    <t>19.</t>
  </si>
  <si>
    <t>podsklop: IGLE ZA BLOKADO</t>
  </si>
  <si>
    <t>IGLE ZA BLOKADO</t>
  </si>
  <si>
    <t>Igla za blokado, 21 G, velikost 0,80X100mm</t>
  </si>
  <si>
    <t xml:space="preserve"> 30° poševni kot; igla je v celoti izolirana do poševnega kota, izolacija je prozorna, jasno vidne oznake dolžine;omogoča gladko drsenje skozi plasti tkiva; ergonomična oblika »držala« igle omogoča natančno vodenje igle med dajanjem blokade; injekcijska cevka in električni kabel sta primerne dolžine da zagotavljata potrebno distanco med sterilnim in nesterilnim področjem (45-50cm); testirana za delo s živčnimi stimulatorji proizvajalca B.Braun
</t>
  </si>
  <si>
    <t>Naročnik dopušča tudi:  21 G x 90 mm, z injekcijsko cevko dolžine 58 cm in električnim kablom dolžine 55.5 cm</t>
  </si>
  <si>
    <t>Igla za blokado, 22 G, velikost 0,70X50mm</t>
  </si>
  <si>
    <t>Naročnik dopušča tudi: injekcijsko cevko dolžine 58 cm in električni kabel dolžine 55.5 cm</t>
  </si>
  <si>
    <t>20.</t>
  </si>
  <si>
    <t>podsklop: IGLA ZA EMG</t>
  </si>
  <si>
    <t>IGLA ZA EMG</t>
  </si>
  <si>
    <t>Igla za EMG 0,46X37MM</t>
  </si>
  <si>
    <t xml:space="preserve">enkratne koncentrične koaksilne igelne elektrode; dolžina igle 37 mm; igelni premer 0,46 mm
</t>
  </si>
  <si>
    <t>kompatibilne z aparatom KEYPOINT 9033A07, proizvajalca NATUS</t>
  </si>
  <si>
    <t>21.</t>
  </si>
  <si>
    <t>podsklop: IGLA ZA VENSKO VALVULO - GRIPPER</t>
  </si>
  <si>
    <t>IGLA ZA VENSKO VALVULO - GRIPPER</t>
  </si>
  <si>
    <t>Igla za vensko valvulo - GRIPPER G19 X19-20MM</t>
  </si>
  <si>
    <t>Nesilikonizirana igla, imeti mora zaščito in varnostni zvočni mehanizem, kateri prepreči in opozori, da je konica igle zaklenjena, ko iglo izvlečemo iz septuma porta, kar nam obenem onemogoči, da pride do nezaželenih vbodov s konico kontaminirane igle.  Baza igle mora biti prozorna, da lahko opazujemo mesto vboda. Imeti mora mehko podlogo, ki se lepo prilega koži bolnika. Ne sme vsebovati lateksa. Dovoljena mora biti uporaba lipidov in Taxola. Na embalaži morajo biti barvne oznake za različne debeline igel.</t>
  </si>
  <si>
    <t>Drzalo igle mora omogočati fiksen oprijem pri zbadanju in fiksaciji igle</t>
  </si>
  <si>
    <t>Funkcionalno in kakovostno enakovreden kot proizvajalec DELTEC, kat. št. 21-2768-24</t>
  </si>
  <si>
    <t>Igla za vensko valvulo - GRIPPER G20 X19-20MM</t>
  </si>
  <si>
    <t>Funkcionalno in kakovostno enakovreden kot proizvajalec DELTEC, kat. št. 21-2767-24</t>
  </si>
  <si>
    <t>22.</t>
  </si>
  <si>
    <t>podsklop: IGLA VARNA S FILTROM</t>
  </si>
  <si>
    <t>IGLA VARNA S FILTROM</t>
  </si>
  <si>
    <t>Igla varna s filtrom, 18 G, 1,2X 38-40 MM</t>
  </si>
  <si>
    <t>Filter igla 18 G, 1,2x40 mm s 5 mikronskim filtrom, ki preprečuje aspiracijo stekla, gume, kovine in drugih delcev v brizgalko.</t>
  </si>
  <si>
    <t>Konica igle mora biti brušena pod kotom 45 stopinj.s tem preprečuje nevarnost vboda. Brez lateksa, DEHPin brez PVC.</t>
  </si>
  <si>
    <t>uporaba v okulistiki</t>
  </si>
  <si>
    <t>23.</t>
  </si>
  <si>
    <t>podsklop: KANILE VENOZNA, VARNA</t>
  </si>
  <si>
    <t>KANILE VENOZNA, VARNA</t>
  </si>
  <si>
    <t>Kanila venozna, varna, 14G 2,0-2,2 X 40 - 50 MM</t>
  </si>
  <si>
    <t>I.V kanila s nepovratno valvulo za dajanje zdravil, material poliuretan, ki se v veni dodatno zmehča, barvni indeks dimenzij po evropskih standardih.</t>
  </si>
  <si>
    <t>Transparenten nastavek kovinske igle omogoča nadzor refluksa krvi. Omogočati mora lahko in enostavno izvlečenje mandrena kanile( brez zatikanja), vbodna igla mora biti ostra, da z njo zlahka predreš pacientovo kožo; krilca kanil ne smejo imeti ostrih robov</t>
  </si>
  <si>
    <t>Kanila venozna, varna, 16G 1,6-1,8 X 40 - 50  MM</t>
  </si>
  <si>
    <t>Kanila venozna, varna, 17G 1,5 X 40 - 50 MM</t>
  </si>
  <si>
    <t>Kanila venozna, varna, 18G 1,3 X 40-50 MM</t>
  </si>
  <si>
    <t>Kanila venozna, varna, 20G 1,0 - 1,1 X 28 -38 mm</t>
  </si>
  <si>
    <t>Kanila venozna, varna, 22G 0,8 - 0,9 X 20-30 mm</t>
  </si>
  <si>
    <t>I.V kanila s nepovratno valvulo za dajanje zdravil, material poliuretan, ki se v veni dodatno zmehča, barvni indeks dimenzij po evropskih standardih</t>
  </si>
  <si>
    <t>24.</t>
  </si>
  <si>
    <t>podsklop: KANILA VENOZNA, otroška</t>
  </si>
  <si>
    <t>KANILA VENOZNA, otroška</t>
  </si>
  <si>
    <t>Kanila venozna, varna, 24G 0,7 X 14-24 mm, otroška</t>
  </si>
  <si>
    <t>Transparenten nastavek kovinske igle omogoča nadzor refluksa krvi. Omogočati mora lahko in enostavno izvlečenje mandrena kanile( brez zatikanja), vbodna igla mora biti ostra, da z njo zlahka predreš pacientovo kožo; krilca kanil ne smejo imeti ostrih robov, da ne poškodujejo nežne otroške kože</t>
  </si>
  <si>
    <t>25.</t>
  </si>
  <si>
    <t>podsklop: KANILA VENOZNA ZA APLIKACIJO KONTRASTNIH SREDSTEV</t>
  </si>
  <si>
    <t>KANILA VENOZNA ZA APLIKACIJO KONTRASTNIH SREDSTEV</t>
  </si>
  <si>
    <t>Kanila venozna 18 G x 32mm ,  za aplikacijo kontrastnih sredstev</t>
  </si>
  <si>
    <t>Igla s podaljškom, za uporabo pri višjih pretokih (5400 ml/h +/- 50 ml), z nepovratno valvulo, s sponko za zapiranje podaljša igle; za aplikacijo kontrastnih sredstev; z mehkimi krilci za lažjo fiksacijo; brez porta</t>
  </si>
  <si>
    <t>Kanila venozna  20G x 25-32mm,  za aplikacijo kontrastnih sredstev</t>
  </si>
  <si>
    <t>Igla s podaljškom, za uporabo pri višjih pretokih (3850 ml/h +/- 20 ml), z nepovratno valvulo, s sponko za zapiranje podaljša igle; za aplikacijo kontrastnih sredstev; z mehkimi krilci za lažjo fiksacijo; brez porta</t>
  </si>
  <si>
    <t>Kanila venozna 22 G x 25mm ,  za aplikacijo kontrastnih sredstev</t>
  </si>
  <si>
    <t>Igla s podaljškom, za uporabo pri višjih pretokih (2690 ml/h +/-10 ml), z nepovratno valvulo, s sponko za zapiranje podaljša igle; za aplikacijo kontrastnih sredstev; z mehkimi krilci za lažjo fiksacijo; brez porta</t>
  </si>
  <si>
    <t>26.</t>
  </si>
  <si>
    <t>podsklop: KANILA VENOZNA ZA KRATKOTRAJNO APLIKACIJO</t>
  </si>
  <si>
    <t>KANILA VENOZNA ZA KRATKOTRAJNO APLIKACIJO</t>
  </si>
  <si>
    <t>Kanila venozna 20 G 1,1x25 mm</t>
  </si>
  <si>
    <t xml:space="preserve">Za kratkotrajno aplikacijo zdravil, tekočin (primerno za iv aplikacijo in s.c aplikacijo);
znotraj katetra mora biti igla/uvajalna žica;
kateter mora imeti krilca za lažjo fiksacijo, vdelan podaljšek za zmanjševanje izpostavljenosti bolnikovi krvi;
imeti mora y podaljšek;
biti mora nepirogen, sterilen, radiološko neprepusten;
ne sme vsebovati lateksa iz naravne gume ali dietilheksila (dehp).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</si>
</sst>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1">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1" fillId="3" borderId="2" xfId="1" applyFill="1" applyBorder="1" applyAlignment="1">
      <alignment horizontal="left" vertical="center" wrapText="1"/>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3"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3"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3"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0" xfId="3" applyBorder="1">
      <alignment horizontal="left" vertical="center" wrapText="1"/>
    </xf>
    <xf numFmtId="0" fontId="1" fillId="0" borderId="21" xfId="3" applyBorder="1">
      <alignment horizontal="left" vertical="center" wrapText="1"/>
    </xf>
    <xf numFmtId="0" fontId="1" fillId="0" borderId="22" xfId="3" applyBorder="1">
      <alignment horizontal="left" vertical="center" wrapText="1"/>
    </xf>
    <xf numFmtId="0" fontId="3" fillId="2" borderId="6" xfId="4" applyBorder="1" applyAlignment="1">
      <alignment horizontal="right" vertical="center"/>
    </xf>
    <xf numFmtId="0" fontId="1" fillId="0" borderId="9" xfId="3" applyBorder="1" applyAlignment="1">
      <alignment horizontal="right" vertical="center" wrapText="1"/>
    </xf>
    <xf numFmtId="0" fontId="1" fillId="0" borderId="11" xfId="3" applyBorder="1" applyAlignment="1">
      <alignment horizontal="right" vertical="center" wrapText="1"/>
    </xf>
    <xf numFmtId="0" fontId="1" fillId="0" borderId="13" xfId="3"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3"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1" fillId="0" borderId="2" xfId="3" applyBorder="1">
      <alignment horizontal="left" vertical="center" wrapText="1"/>
    </xf>
    <xf numFmtId="0" fontId="1" fillId="0" borderId="15" xfId="3" applyBorder="1" applyAlignment="1">
      <alignment horizontal="right" vertical="center" wrapText="1"/>
    </xf>
    <xf numFmtId="0" fontId="1" fillId="0" borderId="17" xfId="3" applyBorder="1" applyAlignment="1">
      <alignment horizontal="right" vertical="center" wrapText="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pINRgXCfjWayucJ8bMyEYT1aSeK1p3q8iGlHndzHiySvdUd4yKIJdMAo1QiB9C3QEsJ4S9lDnWwtfPFeVyoC2A==" saltValue="ix1OymzVL8S3d/0yianwFQ=="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16-14/21&amp;RStran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3JMdi+rgHMbn8LhucWRImONxZCNQl2gX3u9WkFbg2M9GIbFc5dExXz1zz5qd3E6iQ7iMJbd2Xlhv/enJB3eNwQ==" saltValue="W2czh7Zdx01rrtyXS+Wpfw=="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16-14/21&amp;RStran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8sl2a4MQstrEyGkiHOKDg+pYqERkBkWABtIpnN3TnSNWGpvFHTan5X3CBZhDxIqEM1VWqn2o4vleTHWjfJtA3w==" saltValue="vQT1C2rM5Y+o5c1akb7Msg=="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16-14/21&amp;RStran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6"/>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row r="5" spans="2:2" ht="13.5" thickBot="1" x14ac:dyDescent="0.3"/>
    <row r="6" spans="2:2" ht="13.5" thickBot="1" x14ac:dyDescent="0.3">
      <c r="B6" s="18" t="s">
        <v>51</v>
      </c>
    </row>
  </sheetData>
  <sheetProtection algorithmName="SHA-512" hashValue="Ok4uu5W0gVQCXcCA5cq0HNyHC2W8r/kK8PMf5Pub+mL5CsYO0YRqgfDNaCafhHxcqtjYE4tef41rHy2tugy2jQ==" saltValue="Yi7niZgGykEZ8iYmD5e9qg=="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16-14/21&amp;RStran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52"/>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47" style="1" customWidth="1"/>
    <col min="5" max="5" width="34" style="1" customWidth="1"/>
    <col min="6"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53</v>
      </c>
      <c r="C5" s="2" t="s">
        <v>54</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57</v>
      </c>
      <c r="D11" s="19"/>
      <c r="E11" s="19"/>
      <c r="F11" s="19"/>
      <c r="G11" s="19"/>
      <c r="H11" s="19" t="s">
        <v>58</v>
      </c>
      <c r="I11" s="19"/>
      <c r="J11" s="8"/>
      <c r="K11" s="7"/>
      <c r="L11" s="19" t="s">
        <v>59</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63.75" x14ac:dyDescent="0.25">
      <c r="A13" s="55" t="s">
        <v>85</v>
      </c>
      <c r="B13" s="9">
        <v>1</v>
      </c>
      <c r="C13" s="23" t="s">
        <v>86</v>
      </c>
      <c r="D13" s="23" t="s">
        <v>87</v>
      </c>
      <c r="E13" s="23" t="s">
        <v>88</v>
      </c>
      <c r="F13" s="23" t="s">
        <v>85</v>
      </c>
      <c r="G13" s="23" t="s">
        <v>85</v>
      </c>
      <c r="H13" s="24" t="s">
        <v>89</v>
      </c>
      <c r="I13" s="25">
        <v>3808</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63.75" x14ac:dyDescent="0.25">
      <c r="A14" s="56" t="s">
        <v>85</v>
      </c>
      <c r="B14" s="11">
        <v>2</v>
      </c>
      <c r="C14" s="33" t="s">
        <v>90</v>
      </c>
      <c r="D14" s="33" t="s">
        <v>87</v>
      </c>
      <c r="E14" s="33" t="s">
        <v>88</v>
      </c>
      <c r="F14" s="33" t="s">
        <v>85</v>
      </c>
      <c r="G14" s="33" t="s">
        <v>85</v>
      </c>
      <c r="H14" s="34" t="s">
        <v>89</v>
      </c>
      <c r="I14" s="35">
        <v>13160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64.5" thickBot="1" x14ac:dyDescent="0.3">
      <c r="A15" s="57" t="s">
        <v>85</v>
      </c>
      <c r="B15" s="13">
        <v>3</v>
      </c>
      <c r="C15" s="43" t="s">
        <v>91</v>
      </c>
      <c r="D15" s="43" t="s">
        <v>87</v>
      </c>
      <c r="E15" s="43" t="s">
        <v>88</v>
      </c>
      <c r="F15" s="43" t="s">
        <v>85</v>
      </c>
      <c r="G15" s="43" t="s">
        <v>85</v>
      </c>
      <c r="H15" s="44" t="s">
        <v>89</v>
      </c>
      <c r="I15" s="45">
        <v>6664</v>
      </c>
      <c r="J15" s="61"/>
      <c r="K15" s="13">
        <v>1</v>
      </c>
      <c r="L15" s="46"/>
      <c r="M15" s="47"/>
      <c r="N15" s="48">
        <f>IF(M15&gt;0,ROUND(L15/M15,4),0)</f>
        <v>0</v>
      </c>
      <c r="O15" s="49"/>
      <c r="P15" s="50"/>
      <c r="Q15" s="48">
        <f>ROUND(ROUND(N15,4)*(1-O15),4)</f>
        <v>0</v>
      </c>
      <c r="R15" s="48">
        <f>ROUND(ROUND(Q15,4)*(1+P15),4)</f>
        <v>0</v>
      </c>
      <c r="S15" s="48">
        <f>ROUND($I15*Q15,4)</f>
        <v>0</v>
      </c>
      <c r="T15" s="48">
        <f>ROUND($I15*R15,4)</f>
        <v>0</v>
      </c>
      <c r="U15" s="51"/>
      <c r="V15" s="51"/>
      <c r="W15" s="51"/>
      <c r="X15" s="51"/>
      <c r="Y15" s="52"/>
    </row>
    <row r="16" spans="1:25" ht="13.5" thickBot="1" x14ac:dyDescent="0.3">
      <c r="R16" s="62" t="s">
        <v>92</v>
      </c>
      <c r="S16" s="63">
        <f>SUM(S13:S15)</f>
        <v>0</v>
      </c>
      <c r="T16" s="64">
        <f>SUM(T13:T15)</f>
        <v>0</v>
      </c>
    </row>
    <row r="18" spans="1:25" ht="13.5" thickBot="1" x14ac:dyDescent="0.3"/>
    <row r="19" spans="1:25" ht="13.5" thickBot="1" x14ac:dyDescent="0.3">
      <c r="A19" s="53" t="s">
        <v>55</v>
      </c>
      <c r="B19" s="58" t="s">
        <v>93</v>
      </c>
      <c r="C19" s="19" t="s">
        <v>94</v>
      </c>
      <c r="D19" s="19"/>
      <c r="E19" s="19"/>
      <c r="F19" s="19"/>
      <c r="G19" s="19"/>
      <c r="H19" s="19" t="s">
        <v>58</v>
      </c>
      <c r="I19" s="19"/>
      <c r="J19" s="8"/>
      <c r="K19" s="7"/>
      <c r="L19" s="19" t="s">
        <v>95</v>
      </c>
      <c r="M19" s="19"/>
      <c r="N19" s="19"/>
      <c r="O19" s="19"/>
      <c r="P19" s="19"/>
      <c r="Q19" s="19"/>
      <c r="R19" s="19"/>
      <c r="S19" s="19"/>
      <c r="T19" s="19"/>
      <c r="U19" s="19"/>
      <c r="V19" s="19"/>
      <c r="W19" s="19"/>
      <c r="X19" s="19"/>
      <c r="Y19" s="8"/>
    </row>
    <row r="20" spans="1:25" ht="51.75" thickBot="1" x14ac:dyDescent="0.3">
      <c r="A20" s="54" t="s">
        <v>60</v>
      </c>
      <c r="B20" s="20" t="s">
        <v>61</v>
      </c>
      <c r="C20" s="21" t="s">
        <v>62</v>
      </c>
      <c r="D20" s="21" t="s">
        <v>63</v>
      </c>
      <c r="E20" s="21" t="s">
        <v>64</v>
      </c>
      <c r="F20" s="21" t="s">
        <v>65</v>
      </c>
      <c r="G20" s="21" t="s">
        <v>66</v>
      </c>
      <c r="H20" s="21" t="s">
        <v>67</v>
      </c>
      <c r="I20" s="21" t="s">
        <v>68</v>
      </c>
      <c r="J20" s="22" t="s">
        <v>69</v>
      </c>
      <c r="K20" s="20" t="s">
        <v>70</v>
      </c>
      <c r="L20" s="21" t="s">
        <v>71</v>
      </c>
      <c r="M20" s="21" t="s">
        <v>72</v>
      </c>
      <c r="N20" s="21" t="s">
        <v>73</v>
      </c>
      <c r="O20" s="21" t="s">
        <v>74</v>
      </c>
      <c r="P20" s="21" t="s">
        <v>75</v>
      </c>
      <c r="Q20" s="21" t="s">
        <v>76</v>
      </c>
      <c r="R20" s="21" t="s">
        <v>77</v>
      </c>
      <c r="S20" s="21" t="s">
        <v>78</v>
      </c>
      <c r="T20" s="21" t="s">
        <v>79</v>
      </c>
      <c r="U20" s="21" t="s">
        <v>80</v>
      </c>
      <c r="V20" s="21" t="s">
        <v>81</v>
      </c>
      <c r="W20" s="21" t="s">
        <v>82</v>
      </c>
      <c r="X20" s="21" t="s">
        <v>83</v>
      </c>
      <c r="Y20" s="22" t="s">
        <v>84</v>
      </c>
    </row>
    <row r="21" spans="1:25" ht="39" thickBot="1" x14ac:dyDescent="0.3">
      <c r="A21" s="75" t="s">
        <v>85</v>
      </c>
      <c r="B21" s="76">
        <v>1</v>
      </c>
      <c r="C21" s="65" t="s">
        <v>96</v>
      </c>
      <c r="D21" s="65" t="s">
        <v>97</v>
      </c>
      <c r="E21" s="65" t="s">
        <v>85</v>
      </c>
      <c r="F21" s="65" t="s">
        <v>85</v>
      </c>
      <c r="G21" s="65" t="s">
        <v>85</v>
      </c>
      <c r="H21" s="66" t="s">
        <v>89</v>
      </c>
      <c r="I21" s="67">
        <v>22800</v>
      </c>
      <c r="J21" s="77"/>
      <c r="K21" s="76">
        <v>1</v>
      </c>
      <c r="L21" s="68"/>
      <c r="M21" s="69"/>
      <c r="N21" s="70">
        <f>IF(M21&gt;0,ROUND(L21/M21,4),0)</f>
        <v>0</v>
      </c>
      <c r="O21" s="71"/>
      <c r="P21" s="72"/>
      <c r="Q21" s="70">
        <f>ROUND(ROUND(N21,4)*(1-O21),4)</f>
        <v>0</v>
      </c>
      <c r="R21" s="70">
        <f>ROUND(ROUND(Q21,4)*(1+P21),4)</f>
        <v>0</v>
      </c>
      <c r="S21" s="70">
        <f>ROUND($I21*Q21,4)</f>
        <v>0</v>
      </c>
      <c r="T21" s="70">
        <f>ROUND($I21*R21,4)</f>
        <v>0</v>
      </c>
      <c r="U21" s="73"/>
      <c r="V21" s="73"/>
      <c r="W21" s="73"/>
      <c r="X21" s="73"/>
      <c r="Y21" s="74"/>
    </row>
    <row r="22" spans="1:25" ht="13.5" thickBot="1" x14ac:dyDescent="0.3">
      <c r="R22" s="62" t="s">
        <v>92</v>
      </c>
      <c r="S22" s="63">
        <f>SUM(S21:S21)</f>
        <v>0</v>
      </c>
      <c r="T22" s="64">
        <f>SUM(T21:T21)</f>
        <v>0</v>
      </c>
    </row>
    <row r="24" spans="1:25" ht="13.5" thickBot="1" x14ac:dyDescent="0.3"/>
    <row r="25" spans="1:25" ht="13.5" thickBot="1" x14ac:dyDescent="0.3">
      <c r="A25" s="53" t="s">
        <v>55</v>
      </c>
      <c r="B25" s="58" t="s">
        <v>98</v>
      </c>
      <c r="C25" s="19" t="s">
        <v>99</v>
      </c>
      <c r="D25" s="19"/>
      <c r="E25" s="19"/>
      <c r="F25" s="19"/>
      <c r="G25" s="19"/>
      <c r="H25" s="19" t="s">
        <v>58</v>
      </c>
      <c r="I25" s="19"/>
      <c r="J25" s="8"/>
      <c r="K25" s="7"/>
      <c r="L25" s="19" t="s">
        <v>100</v>
      </c>
      <c r="M25" s="19"/>
      <c r="N25" s="19"/>
      <c r="O25" s="19"/>
      <c r="P25" s="19"/>
      <c r="Q25" s="19"/>
      <c r="R25" s="19"/>
      <c r="S25" s="19"/>
      <c r="T25" s="19"/>
      <c r="U25" s="19"/>
      <c r="V25" s="19"/>
      <c r="W25" s="19"/>
      <c r="X25" s="19"/>
      <c r="Y25" s="8"/>
    </row>
    <row r="26" spans="1:25" ht="51.75" thickBot="1" x14ac:dyDescent="0.3">
      <c r="A26" s="54" t="s">
        <v>60</v>
      </c>
      <c r="B26" s="20" t="s">
        <v>61</v>
      </c>
      <c r="C26" s="21" t="s">
        <v>62</v>
      </c>
      <c r="D26" s="21" t="s">
        <v>63</v>
      </c>
      <c r="E26" s="21" t="s">
        <v>64</v>
      </c>
      <c r="F26" s="21" t="s">
        <v>65</v>
      </c>
      <c r="G26" s="21" t="s">
        <v>66</v>
      </c>
      <c r="H26" s="21" t="s">
        <v>67</v>
      </c>
      <c r="I26" s="21" t="s">
        <v>68</v>
      </c>
      <c r="J26" s="22" t="s">
        <v>69</v>
      </c>
      <c r="K26" s="20" t="s">
        <v>70</v>
      </c>
      <c r="L26" s="21" t="s">
        <v>71</v>
      </c>
      <c r="M26" s="21" t="s">
        <v>72</v>
      </c>
      <c r="N26" s="21" t="s">
        <v>73</v>
      </c>
      <c r="O26" s="21" t="s">
        <v>74</v>
      </c>
      <c r="P26" s="21" t="s">
        <v>75</v>
      </c>
      <c r="Q26" s="21" t="s">
        <v>76</v>
      </c>
      <c r="R26" s="21" t="s">
        <v>77</v>
      </c>
      <c r="S26" s="21" t="s">
        <v>78</v>
      </c>
      <c r="T26" s="21" t="s">
        <v>79</v>
      </c>
      <c r="U26" s="21" t="s">
        <v>80</v>
      </c>
      <c r="V26" s="21" t="s">
        <v>81</v>
      </c>
      <c r="W26" s="21" t="s">
        <v>82</v>
      </c>
      <c r="X26" s="21" t="s">
        <v>83</v>
      </c>
      <c r="Y26" s="22" t="s">
        <v>84</v>
      </c>
    </row>
    <row r="27" spans="1:25" ht="39" thickBot="1" x14ac:dyDescent="0.3">
      <c r="A27" s="75" t="s">
        <v>85</v>
      </c>
      <c r="B27" s="76">
        <v>1</v>
      </c>
      <c r="C27" s="65" t="s">
        <v>101</v>
      </c>
      <c r="D27" s="65" t="s">
        <v>102</v>
      </c>
      <c r="E27" s="65" t="s">
        <v>88</v>
      </c>
      <c r="F27" s="65" t="s">
        <v>85</v>
      </c>
      <c r="G27" s="65" t="s">
        <v>85</v>
      </c>
      <c r="H27" s="66" t="s">
        <v>89</v>
      </c>
      <c r="I27" s="67">
        <v>141840</v>
      </c>
      <c r="J27" s="77"/>
      <c r="K27" s="76">
        <v>1</v>
      </c>
      <c r="L27" s="68"/>
      <c r="M27" s="69"/>
      <c r="N27" s="70">
        <f>IF(M27&gt;0,ROUND(L27/M27,4),0)</f>
        <v>0</v>
      </c>
      <c r="O27" s="71"/>
      <c r="P27" s="72"/>
      <c r="Q27" s="70">
        <f>ROUND(ROUND(N27,4)*(1-O27),4)</f>
        <v>0</v>
      </c>
      <c r="R27" s="70">
        <f>ROUND(ROUND(Q27,4)*(1+P27),4)</f>
        <v>0</v>
      </c>
      <c r="S27" s="70">
        <f>ROUND($I27*Q27,4)</f>
        <v>0</v>
      </c>
      <c r="T27" s="70">
        <f>ROUND($I27*R27,4)</f>
        <v>0</v>
      </c>
      <c r="U27" s="73"/>
      <c r="V27" s="73"/>
      <c r="W27" s="73"/>
      <c r="X27" s="73"/>
      <c r="Y27" s="74"/>
    </row>
    <row r="28" spans="1:25" ht="13.5" thickBot="1" x14ac:dyDescent="0.3">
      <c r="R28" s="62" t="s">
        <v>92</v>
      </c>
      <c r="S28" s="63">
        <f>SUM(S27:S27)</f>
        <v>0</v>
      </c>
      <c r="T28" s="64">
        <f>SUM(T27:T27)</f>
        <v>0</v>
      </c>
    </row>
    <row r="30" spans="1:25" ht="13.5" thickBot="1" x14ac:dyDescent="0.3"/>
    <row r="31" spans="1:25" ht="13.5" thickBot="1" x14ac:dyDescent="0.3">
      <c r="A31" s="53" t="s">
        <v>55</v>
      </c>
      <c r="B31" s="58" t="s">
        <v>103</v>
      </c>
      <c r="C31" s="19" t="s">
        <v>104</v>
      </c>
      <c r="D31" s="19"/>
      <c r="E31" s="19"/>
      <c r="F31" s="19"/>
      <c r="G31" s="19"/>
      <c r="H31" s="19" t="s">
        <v>58</v>
      </c>
      <c r="I31" s="19"/>
      <c r="J31" s="8"/>
      <c r="K31" s="7"/>
      <c r="L31" s="19" t="s">
        <v>105</v>
      </c>
      <c r="M31" s="19"/>
      <c r="N31" s="19"/>
      <c r="O31" s="19"/>
      <c r="P31" s="19"/>
      <c r="Q31" s="19"/>
      <c r="R31" s="19"/>
      <c r="S31" s="19"/>
      <c r="T31" s="19"/>
      <c r="U31" s="19"/>
      <c r="V31" s="19"/>
      <c r="W31" s="19"/>
      <c r="X31" s="19"/>
      <c r="Y31" s="8"/>
    </row>
    <row r="32" spans="1:25" ht="51.75" thickBot="1" x14ac:dyDescent="0.3">
      <c r="A32" s="54" t="s">
        <v>60</v>
      </c>
      <c r="B32" s="20" t="s">
        <v>61</v>
      </c>
      <c r="C32" s="21" t="s">
        <v>62</v>
      </c>
      <c r="D32" s="21" t="s">
        <v>63</v>
      </c>
      <c r="E32" s="21" t="s">
        <v>64</v>
      </c>
      <c r="F32" s="21" t="s">
        <v>65</v>
      </c>
      <c r="G32" s="21" t="s">
        <v>66</v>
      </c>
      <c r="H32" s="21" t="s">
        <v>67</v>
      </c>
      <c r="I32" s="21" t="s">
        <v>68</v>
      </c>
      <c r="J32" s="22" t="s">
        <v>69</v>
      </c>
      <c r="K32" s="20" t="s">
        <v>70</v>
      </c>
      <c r="L32" s="21" t="s">
        <v>71</v>
      </c>
      <c r="M32" s="21" t="s">
        <v>72</v>
      </c>
      <c r="N32" s="21" t="s">
        <v>73</v>
      </c>
      <c r="O32" s="21" t="s">
        <v>74</v>
      </c>
      <c r="P32" s="21" t="s">
        <v>75</v>
      </c>
      <c r="Q32" s="21" t="s">
        <v>76</v>
      </c>
      <c r="R32" s="21" t="s">
        <v>77</v>
      </c>
      <c r="S32" s="21" t="s">
        <v>78</v>
      </c>
      <c r="T32" s="21" t="s">
        <v>79</v>
      </c>
      <c r="U32" s="21" t="s">
        <v>80</v>
      </c>
      <c r="V32" s="21" t="s">
        <v>81</v>
      </c>
      <c r="W32" s="21" t="s">
        <v>82</v>
      </c>
      <c r="X32" s="21" t="s">
        <v>83</v>
      </c>
      <c r="Y32" s="22" t="s">
        <v>84</v>
      </c>
    </row>
    <row r="33" spans="1:25" ht="102.75" thickBot="1" x14ac:dyDescent="0.3">
      <c r="A33" s="75" t="s">
        <v>85</v>
      </c>
      <c r="B33" s="76">
        <v>1</v>
      </c>
      <c r="C33" s="65" t="s">
        <v>106</v>
      </c>
      <c r="D33" s="65" t="s">
        <v>107</v>
      </c>
      <c r="E33" s="65" t="s">
        <v>88</v>
      </c>
      <c r="F33" s="65" t="s">
        <v>85</v>
      </c>
      <c r="G33" s="65" t="s">
        <v>85</v>
      </c>
      <c r="H33" s="66" t="s">
        <v>89</v>
      </c>
      <c r="I33" s="67">
        <v>192</v>
      </c>
      <c r="J33" s="77"/>
      <c r="K33" s="76">
        <v>1</v>
      </c>
      <c r="L33" s="68"/>
      <c r="M33" s="69"/>
      <c r="N33" s="70">
        <f>IF(M33&gt;0,ROUND(L33/M33,4),0)</f>
        <v>0</v>
      </c>
      <c r="O33" s="71"/>
      <c r="P33" s="72"/>
      <c r="Q33" s="70">
        <f>ROUND(ROUND(N33,4)*(1-O33),4)</f>
        <v>0</v>
      </c>
      <c r="R33" s="70">
        <f>ROUND(ROUND(Q33,4)*(1+P33),4)</f>
        <v>0</v>
      </c>
      <c r="S33" s="70">
        <f>ROUND($I33*Q33,4)</f>
        <v>0</v>
      </c>
      <c r="T33" s="70">
        <f>ROUND($I33*R33,4)</f>
        <v>0</v>
      </c>
      <c r="U33" s="73"/>
      <c r="V33" s="73"/>
      <c r="W33" s="73"/>
      <c r="X33" s="73"/>
      <c r="Y33" s="74"/>
    </row>
    <row r="34" spans="1:25" ht="13.5" thickBot="1" x14ac:dyDescent="0.3">
      <c r="R34" s="62" t="s">
        <v>92</v>
      </c>
      <c r="S34" s="63">
        <f>SUM(S33:S33)</f>
        <v>0</v>
      </c>
      <c r="T34" s="64">
        <f>SUM(T33:T33)</f>
        <v>0</v>
      </c>
    </row>
    <row r="36" spans="1:25" ht="13.5" thickBot="1" x14ac:dyDescent="0.3"/>
    <row r="37" spans="1:25" ht="13.5" thickBot="1" x14ac:dyDescent="0.3">
      <c r="A37" s="53" t="s">
        <v>55</v>
      </c>
      <c r="B37" s="58" t="s">
        <v>108</v>
      </c>
      <c r="C37" s="19" t="s">
        <v>109</v>
      </c>
      <c r="D37" s="19"/>
      <c r="E37" s="19"/>
      <c r="F37" s="19"/>
      <c r="G37" s="19"/>
      <c r="H37" s="19" t="s">
        <v>58</v>
      </c>
      <c r="I37" s="19"/>
      <c r="J37" s="8"/>
      <c r="K37" s="7"/>
      <c r="L37" s="19" t="s">
        <v>110</v>
      </c>
      <c r="M37" s="19"/>
      <c r="N37" s="19"/>
      <c r="O37" s="19"/>
      <c r="P37" s="19"/>
      <c r="Q37" s="19"/>
      <c r="R37" s="19"/>
      <c r="S37" s="19"/>
      <c r="T37" s="19"/>
      <c r="U37" s="19"/>
      <c r="V37" s="19"/>
      <c r="W37" s="19"/>
      <c r="X37" s="19"/>
      <c r="Y37" s="8"/>
    </row>
    <row r="38" spans="1:25" ht="51.75" thickBot="1" x14ac:dyDescent="0.3">
      <c r="A38" s="54" t="s">
        <v>60</v>
      </c>
      <c r="B38" s="20" t="s">
        <v>61</v>
      </c>
      <c r="C38" s="21" t="s">
        <v>62</v>
      </c>
      <c r="D38" s="21" t="s">
        <v>63</v>
      </c>
      <c r="E38" s="21" t="s">
        <v>64</v>
      </c>
      <c r="F38" s="21" t="s">
        <v>65</v>
      </c>
      <c r="G38" s="21" t="s">
        <v>66</v>
      </c>
      <c r="H38" s="21" t="s">
        <v>67</v>
      </c>
      <c r="I38" s="21" t="s">
        <v>68</v>
      </c>
      <c r="J38" s="22" t="s">
        <v>69</v>
      </c>
      <c r="K38" s="20" t="s">
        <v>70</v>
      </c>
      <c r="L38" s="21" t="s">
        <v>71</v>
      </c>
      <c r="M38" s="21" t="s">
        <v>72</v>
      </c>
      <c r="N38" s="21" t="s">
        <v>73</v>
      </c>
      <c r="O38" s="21" t="s">
        <v>74</v>
      </c>
      <c r="P38" s="21" t="s">
        <v>75</v>
      </c>
      <c r="Q38" s="21" t="s">
        <v>76</v>
      </c>
      <c r="R38" s="21" t="s">
        <v>77</v>
      </c>
      <c r="S38" s="21" t="s">
        <v>78</v>
      </c>
      <c r="T38" s="21" t="s">
        <v>79</v>
      </c>
      <c r="U38" s="21" t="s">
        <v>80</v>
      </c>
      <c r="V38" s="21" t="s">
        <v>81</v>
      </c>
      <c r="W38" s="21" t="s">
        <v>82</v>
      </c>
      <c r="X38" s="21" t="s">
        <v>83</v>
      </c>
      <c r="Y38" s="22" t="s">
        <v>84</v>
      </c>
    </row>
    <row r="39" spans="1:25" ht="89.25" x14ac:dyDescent="0.25">
      <c r="A39" s="55" t="s">
        <v>85</v>
      </c>
      <c r="B39" s="9">
        <v>1</v>
      </c>
      <c r="C39" s="23" t="s">
        <v>111</v>
      </c>
      <c r="D39" s="23" t="s">
        <v>112</v>
      </c>
      <c r="E39" s="23" t="s">
        <v>113</v>
      </c>
      <c r="F39" s="23" t="s">
        <v>114</v>
      </c>
      <c r="G39" s="23" t="s">
        <v>85</v>
      </c>
      <c r="H39" s="24" t="s">
        <v>89</v>
      </c>
      <c r="I39" s="25">
        <v>27664</v>
      </c>
      <c r="J39" s="59"/>
      <c r="K39" s="9">
        <v>1</v>
      </c>
      <c r="L39" s="26"/>
      <c r="M39" s="27"/>
      <c r="N39" s="28">
        <f>IF(M39&gt;0,ROUND(L39/M39,4),0)</f>
        <v>0</v>
      </c>
      <c r="O39" s="29"/>
      <c r="P39" s="30"/>
      <c r="Q39" s="28">
        <f>ROUND(ROUND(N39,4)*(1-O39),4)</f>
        <v>0</v>
      </c>
      <c r="R39" s="28">
        <f>ROUND(ROUND(Q39,4)*(1+P39),4)</f>
        <v>0</v>
      </c>
      <c r="S39" s="28">
        <f>ROUND($I39*Q39,4)</f>
        <v>0</v>
      </c>
      <c r="T39" s="28">
        <f>ROUND($I39*R39,4)</f>
        <v>0</v>
      </c>
      <c r="U39" s="31"/>
      <c r="V39" s="31"/>
      <c r="W39" s="31"/>
      <c r="X39" s="31"/>
      <c r="Y39" s="32"/>
    </row>
    <row r="40" spans="1:25" ht="89.25" x14ac:dyDescent="0.25">
      <c r="A40" s="56" t="s">
        <v>85</v>
      </c>
      <c r="B40" s="11">
        <v>2</v>
      </c>
      <c r="C40" s="33" t="s">
        <v>115</v>
      </c>
      <c r="D40" s="33" t="s">
        <v>112</v>
      </c>
      <c r="E40" s="33" t="s">
        <v>113</v>
      </c>
      <c r="F40" s="33" t="s">
        <v>116</v>
      </c>
      <c r="G40" s="33" t="s">
        <v>85</v>
      </c>
      <c r="H40" s="34" t="s">
        <v>89</v>
      </c>
      <c r="I40" s="35">
        <v>2912</v>
      </c>
      <c r="J40" s="60"/>
      <c r="K40" s="11">
        <v>1</v>
      </c>
      <c r="L40" s="36"/>
      <c r="M40" s="37"/>
      <c r="N40" s="38">
        <f>IF(M40&gt;0,ROUND(L40/M40,4),0)</f>
        <v>0</v>
      </c>
      <c r="O40" s="39"/>
      <c r="P40" s="40"/>
      <c r="Q40" s="38">
        <f>ROUND(ROUND(N40,4)*(1-O40),4)</f>
        <v>0</v>
      </c>
      <c r="R40" s="38">
        <f>ROUND(ROUND(Q40,4)*(1+P40),4)</f>
        <v>0</v>
      </c>
      <c r="S40" s="38">
        <f>ROUND($I40*Q40,4)</f>
        <v>0</v>
      </c>
      <c r="T40" s="38">
        <f>ROUND($I40*R40,4)</f>
        <v>0</v>
      </c>
      <c r="U40" s="41"/>
      <c r="V40" s="41"/>
      <c r="W40" s="41"/>
      <c r="X40" s="41"/>
      <c r="Y40" s="42"/>
    </row>
    <row r="41" spans="1:25" ht="89.25" x14ac:dyDescent="0.25">
      <c r="A41" s="56" t="s">
        <v>85</v>
      </c>
      <c r="B41" s="11">
        <v>3</v>
      </c>
      <c r="C41" s="33" t="s">
        <v>117</v>
      </c>
      <c r="D41" s="33" t="s">
        <v>112</v>
      </c>
      <c r="E41" s="33" t="s">
        <v>113</v>
      </c>
      <c r="F41" s="33" t="s">
        <v>118</v>
      </c>
      <c r="G41" s="33" t="s">
        <v>85</v>
      </c>
      <c r="H41" s="34" t="s">
        <v>89</v>
      </c>
      <c r="I41" s="35">
        <v>7104</v>
      </c>
      <c r="J41" s="60"/>
      <c r="K41" s="11">
        <v>1</v>
      </c>
      <c r="L41" s="36"/>
      <c r="M41" s="37"/>
      <c r="N41" s="38">
        <f>IF(M41&gt;0,ROUND(L41/M41,4),0)</f>
        <v>0</v>
      </c>
      <c r="O41" s="39"/>
      <c r="P41" s="40"/>
      <c r="Q41" s="38">
        <f>ROUND(ROUND(N41,4)*(1-O41),4)</f>
        <v>0</v>
      </c>
      <c r="R41" s="38">
        <f>ROUND(ROUND(Q41,4)*(1+P41),4)</f>
        <v>0</v>
      </c>
      <c r="S41" s="38">
        <f>ROUND($I41*Q41,4)</f>
        <v>0</v>
      </c>
      <c r="T41" s="38">
        <f>ROUND($I41*R41,4)</f>
        <v>0</v>
      </c>
      <c r="U41" s="41"/>
      <c r="V41" s="41"/>
      <c r="W41" s="41"/>
      <c r="X41" s="41"/>
      <c r="Y41" s="42"/>
    </row>
    <row r="42" spans="1:25" ht="90" thickBot="1" x14ac:dyDescent="0.3">
      <c r="A42" s="57" t="s">
        <v>85</v>
      </c>
      <c r="B42" s="13">
        <v>4</v>
      </c>
      <c r="C42" s="43" t="s">
        <v>119</v>
      </c>
      <c r="D42" s="43" t="s">
        <v>112</v>
      </c>
      <c r="E42" s="43" t="s">
        <v>113</v>
      </c>
      <c r="F42" s="43" t="s">
        <v>120</v>
      </c>
      <c r="G42" s="43" t="s">
        <v>85</v>
      </c>
      <c r="H42" s="44" t="s">
        <v>89</v>
      </c>
      <c r="I42" s="45">
        <v>5320</v>
      </c>
      <c r="J42" s="61"/>
      <c r="K42" s="13">
        <v>1</v>
      </c>
      <c r="L42" s="46"/>
      <c r="M42" s="47"/>
      <c r="N42" s="48">
        <f>IF(M42&gt;0,ROUND(L42/M42,4),0)</f>
        <v>0</v>
      </c>
      <c r="O42" s="49"/>
      <c r="P42" s="50"/>
      <c r="Q42" s="48">
        <f>ROUND(ROUND(N42,4)*(1-O42),4)</f>
        <v>0</v>
      </c>
      <c r="R42" s="48">
        <f>ROUND(ROUND(Q42,4)*(1+P42),4)</f>
        <v>0</v>
      </c>
      <c r="S42" s="48">
        <f>ROUND($I42*Q42,4)</f>
        <v>0</v>
      </c>
      <c r="T42" s="48">
        <f>ROUND($I42*R42,4)</f>
        <v>0</v>
      </c>
      <c r="U42" s="51"/>
      <c r="V42" s="51"/>
      <c r="W42" s="51"/>
      <c r="X42" s="51"/>
      <c r="Y42" s="52"/>
    </row>
    <row r="43" spans="1:25" ht="13.5" thickBot="1" x14ac:dyDescent="0.3">
      <c r="R43" s="62" t="s">
        <v>92</v>
      </c>
      <c r="S43" s="63">
        <f>SUM(S39:S42)</f>
        <v>0</v>
      </c>
      <c r="T43" s="64">
        <f>SUM(T39:T42)</f>
        <v>0</v>
      </c>
    </row>
    <row r="45" spans="1:25" ht="13.5" thickBot="1" x14ac:dyDescent="0.3"/>
    <row r="46" spans="1:25" ht="13.5" thickBot="1" x14ac:dyDescent="0.3">
      <c r="A46" s="53" t="s">
        <v>55</v>
      </c>
      <c r="B46" s="58" t="s">
        <v>121</v>
      </c>
      <c r="C46" s="19" t="s">
        <v>122</v>
      </c>
      <c r="D46" s="19"/>
      <c r="E46" s="19"/>
      <c r="F46" s="19"/>
      <c r="G46" s="19"/>
      <c r="H46" s="19" t="s">
        <v>58</v>
      </c>
      <c r="I46" s="19"/>
      <c r="J46" s="8"/>
      <c r="K46" s="7"/>
      <c r="L46" s="19" t="s">
        <v>123</v>
      </c>
      <c r="M46" s="19"/>
      <c r="N46" s="19"/>
      <c r="O46" s="19"/>
      <c r="P46" s="19"/>
      <c r="Q46" s="19"/>
      <c r="R46" s="19"/>
      <c r="S46" s="19"/>
      <c r="T46" s="19"/>
      <c r="U46" s="19"/>
      <c r="V46" s="19"/>
      <c r="W46" s="19"/>
      <c r="X46" s="19"/>
      <c r="Y46" s="8"/>
    </row>
    <row r="47" spans="1:25" ht="51.75" thickBot="1" x14ac:dyDescent="0.3">
      <c r="A47" s="54" t="s">
        <v>60</v>
      </c>
      <c r="B47" s="20" t="s">
        <v>61</v>
      </c>
      <c r="C47" s="21" t="s">
        <v>62</v>
      </c>
      <c r="D47" s="21" t="s">
        <v>63</v>
      </c>
      <c r="E47" s="21" t="s">
        <v>64</v>
      </c>
      <c r="F47" s="21" t="s">
        <v>65</v>
      </c>
      <c r="G47" s="21" t="s">
        <v>66</v>
      </c>
      <c r="H47" s="21" t="s">
        <v>67</v>
      </c>
      <c r="I47" s="21" t="s">
        <v>68</v>
      </c>
      <c r="J47" s="22" t="s">
        <v>69</v>
      </c>
      <c r="K47" s="20" t="s">
        <v>70</v>
      </c>
      <c r="L47" s="21" t="s">
        <v>71</v>
      </c>
      <c r="M47" s="21" t="s">
        <v>72</v>
      </c>
      <c r="N47" s="21" t="s">
        <v>73</v>
      </c>
      <c r="O47" s="21" t="s">
        <v>74</v>
      </c>
      <c r="P47" s="21" t="s">
        <v>75</v>
      </c>
      <c r="Q47" s="21" t="s">
        <v>76</v>
      </c>
      <c r="R47" s="21" t="s">
        <v>77</v>
      </c>
      <c r="S47" s="21" t="s">
        <v>78</v>
      </c>
      <c r="T47" s="21" t="s">
        <v>79</v>
      </c>
      <c r="U47" s="21" t="s">
        <v>80</v>
      </c>
      <c r="V47" s="21" t="s">
        <v>81</v>
      </c>
      <c r="W47" s="21" t="s">
        <v>82</v>
      </c>
      <c r="X47" s="21" t="s">
        <v>83</v>
      </c>
      <c r="Y47" s="22" t="s">
        <v>84</v>
      </c>
    </row>
    <row r="48" spans="1:25" ht="127.5" x14ac:dyDescent="0.25">
      <c r="A48" s="55" t="s">
        <v>85</v>
      </c>
      <c r="B48" s="9">
        <v>1</v>
      </c>
      <c r="C48" s="23" t="s">
        <v>124</v>
      </c>
      <c r="D48" s="23" t="s">
        <v>125</v>
      </c>
      <c r="E48" s="23" t="s">
        <v>88</v>
      </c>
      <c r="F48" s="23" t="s">
        <v>85</v>
      </c>
      <c r="G48" s="23" t="s">
        <v>85</v>
      </c>
      <c r="H48" s="24" t="s">
        <v>89</v>
      </c>
      <c r="I48" s="25">
        <v>112</v>
      </c>
      <c r="J48" s="59"/>
      <c r="K48" s="9">
        <v>1</v>
      </c>
      <c r="L48" s="26"/>
      <c r="M48" s="27"/>
      <c r="N48" s="28">
        <f>IF(M48&gt;0,ROUND(L48/M48,4),0)</f>
        <v>0</v>
      </c>
      <c r="O48" s="29"/>
      <c r="P48" s="30"/>
      <c r="Q48" s="28">
        <f>ROUND(ROUND(N48,4)*(1-O48),4)</f>
        <v>0</v>
      </c>
      <c r="R48" s="28">
        <f>ROUND(ROUND(Q48,4)*(1+P48),4)</f>
        <v>0</v>
      </c>
      <c r="S48" s="28">
        <f>ROUND($I48*Q48,4)</f>
        <v>0</v>
      </c>
      <c r="T48" s="28">
        <f>ROUND($I48*R48,4)</f>
        <v>0</v>
      </c>
      <c r="U48" s="31"/>
      <c r="V48" s="31"/>
      <c r="W48" s="31"/>
      <c r="X48" s="31"/>
      <c r="Y48" s="32"/>
    </row>
    <row r="49" spans="1:25" ht="127.5" x14ac:dyDescent="0.25">
      <c r="A49" s="56" t="s">
        <v>85</v>
      </c>
      <c r="B49" s="11">
        <v>2</v>
      </c>
      <c r="C49" s="33" t="s">
        <v>126</v>
      </c>
      <c r="D49" s="33" t="s">
        <v>125</v>
      </c>
      <c r="E49" s="33" t="s">
        <v>88</v>
      </c>
      <c r="F49" s="33" t="s">
        <v>85</v>
      </c>
      <c r="G49" s="33" t="s">
        <v>85</v>
      </c>
      <c r="H49" s="34" t="s">
        <v>89</v>
      </c>
      <c r="I49" s="35">
        <v>13288</v>
      </c>
      <c r="J49" s="60"/>
      <c r="K49" s="11">
        <v>1</v>
      </c>
      <c r="L49" s="36"/>
      <c r="M49" s="37"/>
      <c r="N49" s="38">
        <f>IF(M49&gt;0,ROUND(L49/M49,4),0)</f>
        <v>0</v>
      </c>
      <c r="O49" s="39"/>
      <c r="P49" s="40"/>
      <c r="Q49" s="38">
        <f>ROUND(ROUND(N49,4)*(1-O49),4)</f>
        <v>0</v>
      </c>
      <c r="R49" s="38">
        <f>ROUND(ROUND(Q49,4)*(1+P49),4)</f>
        <v>0</v>
      </c>
      <c r="S49" s="38">
        <f>ROUND($I49*Q49,4)</f>
        <v>0</v>
      </c>
      <c r="T49" s="38">
        <f>ROUND($I49*R49,4)</f>
        <v>0</v>
      </c>
      <c r="U49" s="41"/>
      <c r="V49" s="41"/>
      <c r="W49" s="41"/>
      <c r="X49" s="41"/>
      <c r="Y49" s="42"/>
    </row>
    <row r="50" spans="1:25" ht="127.5" x14ac:dyDescent="0.25">
      <c r="A50" s="56" t="s">
        <v>85</v>
      </c>
      <c r="B50" s="11">
        <v>3</v>
      </c>
      <c r="C50" s="33" t="s">
        <v>127</v>
      </c>
      <c r="D50" s="33" t="s">
        <v>125</v>
      </c>
      <c r="E50" s="33" t="s">
        <v>88</v>
      </c>
      <c r="F50" s="33" t="s">
        <v>85</v>
      </c>
      <c r="G50" s="33" t="s">
        <v>85</v>
      </c>
      <c r="H50" s="34" t="s">
        <v>89</v>
      </c>
      <c r="I50" s="35">
        <v>159680</v>
      </c>
      <c r="J50" s="60"/>
      <c r="K50" s="11">
        <v>1</v>
      </c>
      <c r="L50" s="36"/>
      <c r="M50" s="37"/>
      <c r="N50" s="38">
        <f>IF(M50&gt;0,ROUND(L50/M50,4),0)</f>
        <v>0</v>
      </c>
      <c r="O50" s="39"/>
      <c r="P50" s="40"/>
      <c r="Q50" s="38">
        <f>ROUND(ROUND(N50,4)*(1-O50),4)</f>
        <v>0</v>
      </c>
      <c r="R50" s="38">
        <f>ROUND(ROUND(Q50,4)*(1+P50),4)</f>
        <v>0</v>
      </c>
      <c r="S50" s="38">
        <f>ROUND($I50*Q50,4)</f>
        <v>0</v>
      </c>
      <c r="T50" s="38">
        <f>ROUND($I50*R50,4)</f>
        <v>0</v>
      </c>
      <c r="U50" s="41"/>
      <c r="V50" s="41"/>
      <c r="W50" s="41"/>
      <c r="X50" s="41"/>
      <c r="Y50" s="42"/>
    </row>
    <row r="51" spans="1:25" ht="128.25" thickBot="1" x14ac:dyDescent="0.3">
      <c r="A51" s="57" t="s">
        <v>85</v>
      </c>
      <c r="B51" s="13">
        <v>4</v>
      </c>
      <c r="C51" s="43" t="s">
        <v>128</v>
      </c>
      <c r="D51" s="43" t="s">
        <v>125</v>
      </c>
      <c r="E51" s="43" t="s">
        <v>88</v>
      </c>
      <c r="F51" s="43" t="s">
        <v>85</v>
      </c>
      <c r="G51" s="43" t="s">
        <v>85</v>
      </c>
      <c r="H51" s="44" t="s">
        <v>89</v>
      </c>
      <c r="I51" s="45">
        <v>7120</v>
      </c>
      <c r="J51" s="61"/>
      <c r="K51" s="13">
        <v>1</v>
      </c>
      <c r="L51" s="46"/>
      <c r="M51" s="47"/>
      <c r="N51" s="48">
        <f>IF(M51&gt;0,ROUND(L51/M51,4),0)</f>
        <v>0</v>
      </c>
      <c r="O51" s="49"/>
      <c r="P51" s="50"/>
      <c r="Q51" s="48">
        <f>ROUND(ROUND(N51,4)*(1-O51),4)</f>
        <v>0</v>
      </c>
      <c r="R51" s="48">
        <f>ROUND(ROUND(Q51,4)*(1+P51),4)</f>
        <v>0</v>
      </c>
      <c r="S51" s="48">
        <f>ROUND($I51*Q51,4)</f>
        <v>0</v>
      </c>
      <c r="T51" s="48">
        <f>ROUND($I51*R51,4)</f>
        <v>0</v>
      </c>
      <c r="U51" s="51"/>
      <c r="V51" s="51"/>
      <c r="W51" s="51"/>
      <c r="X51" s="51"/>
      <c r="Y51" s="52"/>
    </row>
    <row r="52" spans="1:25" ht="13.5" thickBot="1" x14ac:dyDescent="0.3">
      <c r="R52" s="62" t="s">
        <v>92</v>
      </c>
      <c r="S52" s="63">
        <f>SUM(S48:S51)</f>
        <v>0</v>
      </c>
      <c r="T52" s="64">
        <f>SUM(T48:T51)</f>
        <v>0</v>
      </c>
    </row>
  </sheetData>
  <sheetProtection algorithmName="SHA-512" hashValue="uFmEnmjlPnIaq9cmRmomuiuMeAiLxwRA/S6hKTBYE8SizVsHmNxPd4LyBrWGNnWbVzNX4R270r0z24VHtnuhXw==" saltValue="OTzQc8Is4I0uFzNayPnBPw=="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16-14/21&amp;RStran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50"/>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43.28515625" style="1" customWidth="1"/>
    <col min="5"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129</v>
      </c>
      <c r="C5" s="2" t="s">
        <v>130</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131</v>
      </c>
      <c r="D11" s="19"/>
      <c r="E11" s="19"/>
      <c r="F11" s="19"/>
      <c r="G11" s="19"/>
      <c r="H11" s="19" t="s">
        <v>58</v>
      </c>
      <c r="I11" s="19"/>
      <c r="J11" s="8"/>
      <c r="K11" s="7"/>
      <c r="L11" s="19" t="s">
        <v>132</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25.5" x14ac:dyDescent="0.25">
      <c r="A13" s="55" t="s">
        <v>85</v>
      </c>
      <c r="B13" s="9">
        <v>1</v>
      </c>
      <c r="C13" s="23" t="s">
        <v>133</v>
      </c>
      <c r="D13" s="23" t="s">
        <v>85</v>
      </c>
      <c r="E13" s="23" t="s">
        <v>85</v>
      </c>
      <c r="F13" s="23" t="s">
        <v>85</v>
      </c>
      <c r="G13" s="23" t="s">
        <v>85</v>
      </c>
      <c r="H13" s="24" t="s">
        <v>134</v>
      </c>
      <c r="I13" s="25">
        <v>7800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25.5" x14ac:dyDescent="0.25">
      <c r="A14" s="56" t="s">
        <v>85</v>
      </c>
      <c r="B14" s="11">
        <v>2</v>
      </c>
      <c r="C14" s="33" t="s">
        <v>135</v>
      </c>
      <c r="D14" s="33" t="s">
        <v>85</v>
      </c>
      <c r="E14" s="33" t="s">
        <v>85</v>
      </c>
      <c r="F14" s="33" t="s">
        <v>85</v>
      </c>
      <c r="G14" s="33" t="s">
        <v>85</v>
      </c>
      <c r="H14" s="34" t="s">
        <v>134</v>
      </c>
      <c r="I14" s="35">
        <v>30700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25.5" x14ac:dyDescent="0.25">
      <c r="A15" s="56" t="s">
        <v>85</v>
      </c>
      <c r="B15" s="11">
        <v>3</v>
      </c>
      <c r="C15" s="33" t="s">
        <v>136</v>
      </c>
      <c r="D15" s="33" t="s">
        <v>85</v>
      </c>
      <c r="E15" s="33" t="s">
        <v>85</v>
      </c>
      <c r="F15" s="33" t="s">
        <v>85</v>
      </c>
      <c r="G15" s="33" t="s">
        <v>85</v>
      </c>
      <c r="H15" s="34" t="s">
        <v>134</v>
      </c>
      <c r="I15" s="35">
        <v>38400</v>
      </c>
      <c r="J15" s="60"/>
      <c r="K15" s="11">
        <v>1</v>
      </c>
      <c r="L15" s="36"/>
      <c r="M15" s="37"/>
      <c r="N15" s="38">
        <f>IF(M15&gt;0,ROUND(L15/M15,4),0)</f>
        <v>0</v>
      </c>
      <c r="O15" s="39"/>
      <c r="P15" s="40"/>
      <c r="Q15" s="38">
        <f>ROUND(ROUND(N15,4)*(1-O15),4)</f>
        <v>0</v>
      </c>
      <c r="R15" s="38">
        <f>ROUND(ROUND(Q15,4)*(1+P15),4)</f>
        <v>0</v>
      </c>
      <c r="S15" s="38">
        <f>ROUND($I15*Q15,4)</f>
        <v>0</v>
      </c>
      <c r="T15" s="38">
        <f>ROUND($I15*R15,4)</f>
        <v>0</v>
      </c>
      <c r="U15" s="41"/>
      <c r="V15" s="41"/>
      <c r="W15" s="41"/>
      <c r="X15" s="41"/>
      <c r="Y15" s="42"/>
    </row>
    <row r="16" spans="1:25" ht="25.5" x14ac:dyDescent="0.25">
      <c r="A16" s="56" t="s">
        <v>85</v>
      </c>
      <c r="B16" s="11">
        <v>4</v>
      </c>
      <c r="C16" s="33" t="s">
        <v>137</v>
      </c>
      <c r="D16" s="33" t="s">
        <v>85</v>
      </c>
      <c r="E16" s="33" t="s">
        <v>85</v>
      </c>
      <c r="F16" s="33" t="s">
        <v>85</v>
      </c>
      <c r="G16" s="33" t="s">
        <v>85</v>
      </c>
      <c r="H16" s="34" t="s">
        <v>134</v>
      </c>
      <c r="I16" s="35">
        <v>27000</v>
      </c>
      <c r="J16" s="60"/>
      <c r="K16" s="11">
        <v>1</v>
      </c>
      <c r="L16" s="36"/>
      <c r="M16" s="37"/>
      <c r="N16" s="38">
        <f>IF(M16&gt;0,ROUND(L16/M16,4),0)</f>
        <v>0</v>
      </c>
      <c r="O16" s="39"/>
      <c r="P16" s="40"/>
      <c r="Q16" s="38">
        <f>ROUND(ROUND(N16,4)*(1-O16),4)</f>
        <v>0</v>
      </c>
      <c r="R16" s="38">
        <f>ROUND(ROUND(Q16,4)*(1+P16),4)</f>
        <v>0</v>
      </c>
      <c r="S16" s="38">
        <f>ROUND($I16*Q16,4)</f>
        <v>0</v>
      </c>
      <c r="T16" s="38">
        <f>ROUND($I16*R16,4)</f>
        <v>0</v>
      </c>
      <c r="U16" s="41"/>
      <c r="V16" s="41"/>
      <c r="W16" s="41"/>
      <c r="X16" s="41"/>
      <c r="Y16" s="42"/>
    </row>
    <row r="17" spans="1:25" ht="25.5" x14ac:dyDescent="0.25">
      <c r="A17" s="56" t="s">
        <v>85</v>
      </c>
      <c r="B17" s="11">
        <v>5</v>
      </c>
      <c r="C17" s="33" t="s">
        <v>138</v>
      </c>
      <c r="D17" s="33" t="s">
        <v>85</v>
      </c>
      <c r="E17" s="33" t="s">
        <v>85</v>
      </c>
      <c r="F17" s="33" t="s">
        <v>85</v>
      </c>
      <c r="G17" s="33" t="s">
        <v>85</v>
      </c>
      <c r="H17" s="34" t="s">
        <v>134</v>
      </c>
      <c r="I17" s="35">
        <v>14400</v>
      </c>
      <c r="J17" s="60"/>
      <c r="K17" s="11">
        <v>1</v>
      </c>
      <c r="L17" s="36"/>
      <c r="M17" s="37"/>
      <c r="N17" s="38">
        <f>IF(M17&gt;0,ROUND(L17/M17,4),0)</f>
        <v>0</v>
      </c>
      <c r="O17" s="39"/>
      <c r="P17" s="40"/>
      <c r="Q17" s="38">
        <f>ROUND(ROUND(N17,4)*(1-O17),4)</f>
        <v>0</v>
      </c>
      <c r="R17" s="38">
        <f>ROUND(ROUND(Q17,4)*(1+P17),4)</f>
        <v>0</v>
      </c>
      <c r="S17" s="38">
        <f>ROUND($I17*Q17,4)</f>
        <v>0</v>
      </c>
      <c r="T17" s="38">
        <f>ROUND($I17*R17,4)</f>
        <v>0</v>
      </c>
      <c r="U17" s="41"/>
      <c r="V17" s="41"/>
      <c r="W17" s="41"/>
      <c r="X17" s="41"/>
      <c r="Y17" s="42"/>
    </row>
    <row r="18" spans="1:25" ht="26.25" thickBot="1" x14ac:dyDescent="0.3">
      <c r="A18" s="57" t="s">
        <v>85</v>
      </c>
      <c r="B18" s="13">
        <v>6</v>
      </c>
      <c r="C18" s="43" t="s">
        <v>139</v>
      </c>
      <c r="D18" s="43" t="s">
        <v>85</v>
      </c>
      <c r="E18" s="43" t="s">
        <v>85</v>
      </c>
      <c r="F18" s="43" t="s">
        <v>85</v>
      </c>
      <c r="G18" s="43" t="s">
        <v>85</v>
      </c>
      <c r="H18" s="44" t="s">
        <v>134</v>
      </c>
      <c r="I18" s="45">
        <v>4600</v>
      </c>
      <c r="J18" s="61"/>
      <c r="K18" s="13">
        <v>1</v>
      </c>
      <c r="L18" s="46"/>
      <c r="M18" s="47"/>
      <c r="N18" s="48">
        <f>IF(M18&gt;0,ROUND(L18/M18,4),0)</f>
        <v>0</v>
      </c>
      <c r="O18" s="49"/>
      <c r="P18" s="50"/>
      <c r="Q18" s="48">
        <f>ROUND(ROUND(N18,4)*(1-O18),4)</f>
        <v>0</v>
      </c>
      <c r="R18" s="48">
        <f>ROUND(ROUND(Q18,4)*(1+P18),4)</f>
        <v>0</v>
      </c>
      <c r="S18" s="48">
        <f>ROUND($I18*Q18,4)</f>
        <v>0</v>
      </c>
      <c r="T18" s="48">
        <f>ROUND($I18*R18,4)</f>
        <v>0</v>
      </c>
      <c r="U18" s="51"/>
      <c r="V18" s="51"/>
      <c r="W18" s="51"/>
      <c r="X18" s="51"/>
      <c r="Y18" s="52"/>
    </row>
    <row r="19" spans="1:25" ht="13.5" thickBot="1" x14ac:dyDescent="0.3">
      <c r="R19" s="62" t="s">
        <v>92</v>
      </c>
      <c r="S19" s="63">
        <f>SUM(S13:S18)</f>
        <v>0</v>
      </c>
      <c r="T19" s="64">
        <f>SUM(T13:T18)</f>
        <v>0</v>
      </c>
    </row>
    <row r="21" spans="1:25" ht="13.5" thickBot="1" x14ac:dyDescent="0.3"/>
    <row r="22" spans="1:25" ht="13.5" thickBot="1" x14ac:dyDescent="0.3">
      <c r="A22" s="53" t="s">
        <v>55</v>
      </c>
      <c r="B22" s="58" t="s">
        <v>93</v>
      </c>
      <c r="C22" s="19" t="s">
        <v>140</v>
      </c>
      <c r="D22" s="19"/>
      <c r="E22" s="19"/>
      <c r="F22" s="19"/>
      <c r="G22" s="19"/>
      <c r="H22" s="19" t="s">
        <v>58</v>
      </c>
      <c r="I22" s="19"/>
      <c r="J22" s="8"/>
      <c r="K22" s="7"/>
      <c r="L22" s="19" t="s">
        <v>141</v>
      </c>
      <c r="M22" s="19"/>
      <c r="N22" s="19"/>
      <c r="O22" s="19"/>
      <c r="P22" s="19"/>
      <c r="Q22" s="19"/>
      <c r="R22" s="19"/>
      <c r="S22" s="19"/>
      <c r="T22" s="19"/>
      <c r="U22" s="19"/>
      <c r="V22" s="19"/>
      <c r="W22" s="19"/>
      <c r="X22" s="19"/>
      <c r="Y22" s="8"/>
    </row>
    <row r="23" spans="1:25" ht="51.75" thickBot="1" x14ac:dyDescent="0.3">
      <c r="A23" s="54" t="s">
        <v>60</v>
      </c>
      <c r="B23" s="20" t="s">
        <v>61</v>
      </c>
      <c r="C23" s="21" t="s">
        <v>62</v>
      </c>
      <c r="D23" s="21" t="s">
        <v>63</v>
      </c>
      <c r="E23" s="21" t="s">
        <v>64</v>
      </c>
      <c r="F23" s="21" t="s">
        <v>65</v>
      </c>
      <c r="G23" s="21" t="s">
        <v>66</v>
      </c>
      <c r="H23" s="21" t="s">
        <v>67</v>
      </c>
      <c r="I23" s="21" t="s">
        <v>68</v>
      </c>
      <c r="J23" s="22" t="s">
        <v>69</v>
      </c>
      <c r="K23" s="20" t="s">
        <v>70</v>
      </c>
      <c r="L23" s="21" t="s">
        <v>71</v>
      </c>
      <c r="M23" s="21" t="s">
        <v>72</v>
      </c>
      <c r="N23" s="21" t="s">
        <v>73</v>
      </c>
      <c r="O23" s="21" t="s">
        <v>74</v>
      </c>
      <c r="P23" s="21" t="s">
        <v>75</v>
      </c>
      <c r="Q23" s="21" t="s">
        <v>76</v>
      </c>
      <c r="R23" s="21" t="s">
        <v>77</v>
      </c>
      <c r="S23" s="21" t="s">
        <v>78</v>
      </c>
      <c r="T23" s="21" t="s">
        <v>79</v>
      </c>
      <c r="U23" s="21" t="s">
        <v>80</v>
      </c>
      <c r="V23" s="21" t="s">
        <v>81</v>
      </c>
      <c r="W23" s="21" t="s">
        <v>82</v>
      </c>
      <c r="X23" s="21" t="s">
        <v>83</v>
      </c>
      <c r="Y23" s="22" t="s">
        <v>84</v>
      </c>
    </row>
    <row r="24" spans="1:25" ht="25.5" x14ac:dyDescent="0.25">
      <c r="A24" s="55" t="s">
        <v>85</v>
      </c>
      <c r="B24" s="9">
        <v>1</v>
      </c>
      <c r="C24" s="23" t="s">
        <v>133</v>
      </c>
      <c r="D24" s="23" t="s">
        <v>85</v>
      </c>
      <c r="E24" s="23" t="s">
        <v>85</v>
      </c>
      <c r="F24" s="23" t="s">
        <v>85</v>
      </c>
      <c r="G24" s="23" t="s">
        <v>85</v>
      </c>
      <c r="H24" s="24" t="s">
        <v>134</v>
      </c>
      <c r="I24" s="25">
        <v>600</v>
      </c>
      <c r="J24" s="59"/>
      <c r="K24" s="9">
        <v>1</v>
      </c>
      <c r="L24" s="26"/>
      <c r="M24" s="27"/>
      <c r="N24" s="28">
        <f>IF(M24&gt;0,ROUND(L24/M24,4),0)</f>
        <v>0</v>
      </c>
      <c r="O24" s="29"/>
      <c r="P24" s="30"/>
      <c r="Q24" s="28">
        <f>ROUND(ROUND(N24,4)*(1-O24),4)</f>
        <v>0</v>
      </c>
      <c r="R24" s="28">
        <f>ROUND(ROUND(Q24,4)*(1+P24),4)</f>
        <v>0</v>
      </c>
      <c r="S24" s="28">
        <f>ROUND($I24*Q24,4)</f>
        <v>0</v>
      </c>
      <c r="T24" s="28">
        <f>ROUND($I24*R24,4)</f>
        <v>0</v>
      </c>
      <c r="U24" s="31"/>
      <c r="V24" s="31"/>
      <c r="W24" s="31"/>
      <c r="X24" s="31"/>
      <c r="Y24" s="32"/>
    </row>
    <row r="25" spans="1:25" ht="25.5" x14ac:dyDescent="0.25">
      <c r="A25" s="56" t="s">
        <v>85</v>
      </c>
      <c r="B25" s="11">
        <v>2</v>
      </c>
      <c r="C25" s="33" t="s">
        <v>135</v>
      </c>
      <c r="D25" s="33" t="s">
        <v>85</v>
      </c>
      <c r="E25" s="33" t="s">
        <v>85</v>
      </c>
      <c r="F25" s="33" t="s">
        <v>85</v>
      </c>
      <c r="G25" s="33" t="s">
        <v>85</v>
      </c>
      <c r="H25" s="34" t="s">
        <v>134</v>
      </c>
      <c r="I25" s="35">
        <v>13600</v>
      </c>
      <c r="J25" s="60"/>
      <c r="K25" s="11">
        <v>1</v>
      </c>
      <c r="L25" s="36"/>
      <c r="M25" s="37"/>
      <c r="N25" s="38">
        <f>IF(M25&gt;0,ROUND(L25/M25,4),0)</f>
        <v>0</v>
      </c>
      <c r="O25" s="39"/>
      <c r="P25" s="40"/>
      <c r="Q25" s="38">
        <f>ROUND(ROUND(N25,4)*(1-O25),4)</f>
        <v>0</v>
      </c>
      <c r="R25" s="38">
        <f>ROUND(ROUND(Q25,4)*(1+P25),4)</f>
        <v>0</v>
      </c>
      <c r="S25" s="38">
        <f>ROUND($I25*Q25,4)</f>
        <v>0</v>
      </c>
      <c r="T25" s="38">
        <f>ROUND($I25*R25,4)</f>
        <v>0</v>
      </c>
      <c r="U25" s="41"/>
      <c r="V25" s="41"/>
      <c r="W25" s="41"/>
      <c r="X25" s="41"/>
      <c r="Y25" s="42"/>
    </row>
    <row r="26" spans="1:25" ht="25.5" x14ac:dyDescent="0.25">
      <c r="A26" s="56" t="s">
        <v>85</v>
      </c>
      <c r="B26" s="11">
        <v>3</v>
      </c>
      <c r="C26" s="33" t="s">
        <v>136</v>
      </c>
      <c r="D26" s="33" t="s">
        <v>85</v>
      </c>
      <c r="E26" s="33" t="s">
        <v>85</v>
      </c>
      <c r="F26" s="33" t="s">
        <v>85</v>
      </c>
      <c r="G26" s="33" t="s">
        <v>85</v>
      </c>
      <c r="H26" s="34" t="s">
        <v>134</v>
      </c>
      <c r="I26" s="35">
        <v>12400</v>
      </c>
      <c r="J26" s="60"/>
      <c r="K26" s="11">
        <v>1</v>
      </c>
      <c r="L26" s="36"/>
      <c r="M26" s="37"/>
      <c r="N26" s="38">
        <f>IF(M26&gt;0,ROUND(L26/M26,4),0)</f>
        <v>0</v>
      </c>
      <c r="O26" s="39"/>
      <c r="P26" s="40"/>
      <c r="Q26" s="38">
        <f>ROUND(ROUND(N26,4)*(1-O26),4)</f>
        <v>0</v>
      </c>
      <c r="R26" s="38">
        <f>ROUND(ROUND(Q26,4)*(1+P26),4)</f>
        <v>0</v>
      </c>
      <c r="S26" s="38">
        <f>ROUND($I26*Q26,4)</f>
        <v>0</v>
      </c>
      <c r="T26" s="38">
        <f>ROUND($I26*R26,4)</f>
        <v>0</v>
      </c>
      <c r="U26" s="41"/>
      <c r="V26" s="41"/>
      <c r="W26" s="41"/>
      <c r="X26" s="41"/>
      <c r="Y26" s="42"/>
    </row>
    <row r="27" spans="1:25" ht="25.5" x14ac:dyDescent="0.25">
      <c r="A27" s="56" t="s">
        <v>85</v>
      </c>
      <c r="B27" s="11">
        <v>4</v>
      </c>
      <c r="C27" s="33" t="s">
        <v>137</v>
      </c>
      <c r="D27" s="33" t="s">
        <v>85</v>
      </c>
      <c r="E27" s="33" t="s">
        <v>85</v>
      </c>
      <c r="F27" s="33" t="s">
        <v>85</v>
      </c>
      <c r="G27" s="33" t="s">
        <v>85</v>
      </c>
      <c r="H27" s="34" t="s">
        <v>134</v>
      </c>
      <c r="I27" s="35">
        <v>14800</v>
      </c>
      <c r="J27" s="60"/>
      <c r="K27" s="11">
        <v>1</v>
      </c>
      <c r="L27" s="36"/>
      <c r="M27" s="37"/>
      <c r="N27" s="38">
        <f>IF(M27&gt;0,ROUND(L27/M27,4),0)</f>
        <v>0</v>
      </c>
      <c r="O27" s="39"/>
      <c r="P27" s="40"/>
      <c r="Q27" s="38">
        <f>ROUND(ROUND(N27,4)*(1-O27),4)</f>
        <v>0</v>
      </c>
      <c r="R27" s="38">
        <f>ROUND(ROUND(Q27,4)*(1+P27),4)</f>
        <v>0</v>
      </c>
      <c r="S27" s="38">
        <f>ROUND($I27*Q27,4)</f>
        <v>0</v>
      </c>
      <c r="T27" s="38">
        <f>ROUND($I27*R27,4)</f>
        <v>0</v>
      </c>
      <c r="U27" s="41"/>
      <c r="V27" s="41"/>
      <c r="W27" s="41"/>
      <c r="X27" s="41"/>
      <c r="Y27" s="42"/>
    </row>
    <row r="28" spans="1:25" ht="25.5" x14ac:dyDescent="0.25">
      <c r="A28" s="56" t="s">
        <v>85</v>
      </c>
      <c r="B28" s="11">
        <v>5</v>
      </c>
      <c r="C28" s="33" t="s">
        <v>138</v>
      </c>
      <c r="D28" s="33" t="s">
        <v>85</v>
      </c>
      <c r="E28" s="33" t="s">
        <v>85</v>
      </c>
      <c r="F28" s="33" t="s">
        <v>85</v>
      </c>
      <c r="G28" s="33" t="s">
        <v>85</v>
      </c>
      <c r="H28" s="34" t="s">
        <v>134</v>
      </c>
      <c r="I28" s="35">
        <v>8200</v>
      </c>
      <c r="J28" s="60"/>
      <c r="K28" s="11">
        <v>1</v>
      </c>
      <c r="L28" s="36"/>
      <c r="M28" s="37"/>
      <c r="N28" s="38">
        <f>IF(M28&gt;0,ROUND(L28/M28,4),0)</f>
        <v>0</v>
      </c>
      <c r="O28" s="39"/>
      <c r="P28" s="40"/>
      <c r="Q28" s="38">
        <f>ROUND(ROUND(N28,4)*(1-O28),4)</f>
        <v>0</v>
      </c>
      <c r="R28" s="38">
        <f>ROUND(ROUND(Q28,4)*(1+P28),4)</f>
        <v>0</v>
      </c>
      <c r="S28" s="38">
        <f>ROUND($I28*Q28,4)</f>
        <v>0</v>
      </c>
      <c r="T28" s="38">
        <f>ROUND($I28*R28,4)</f>
        <v>0</v>
      </c>
      <c r="U28" s="41"/>
      <c r="V28" s="41"/>
      <c r="W28" s="41"/>
      <c r="X28" s="41"/>
      <c r="Y28" s="42"/>
    </row>
    <row r="29" spans="1:25" ht="25.5" x14ac:dyDescent="0.25">
      <c r="A29" s="56" t="s">
        <v>85</v>
      </c>
      <c r="B29" s="11">
        <v>6</v>
      </c>
      <c r="C29" s="33" t="s">
        <v>139</v>
      </c>
      <c r="D29" s="33" t="s">
        <v>85</v>
      </c>
      <c r="E29" s="33" t="s">
        <v>85</v>
      </c>
      <c r="F29" s="33" t="s">
        <v>85</v>
      </c>
      <c r="G29" s="33" t="s">
        <v>85</v>
      </c>
      <c r="H29" s="34" t="s">
        <v>134</v>
      </c>
      <c r="I29" s="35">
        <v>4400</v>
      </c>
      <c r="J29" s="60"/>
      <c r="K29" s="11">
        <v>1</v>
      </c>
      <c r="L29" s="36"/>
      <c r="M29" s="37"/>
      <c r="N29" s="38">
        <f>IF(M29&gt;0,ROUND(L29/M29,4),0)</f>
        <v>0</v>
      </c>
      <c r="O29" s="39"/>
      <c r="P29" s="40"/>
      <c r="Q29" s="38">
        <f>ROUND(ROUND(N29,4)*(1-O29),4)</f>
        <v>0</v>
      </c>
      <c r="R29" s="38">
        <f>ROUND(ROUND(Q29,4)*(1+P29),4)</f>
        <v>0</v>
      </c>
      <c r="S29" s="38">
        <f>ROUND($I29*Q29,4)</f>
        <v>0</v>
      </c>
      <c r="T29" s="38">
        <f>ROUND($I29*R29,4)</f>
        <v>0</v>
      </c>
      <c r="U29" s="41"/>
      <c r="V29" s="41"/>
      <c r="W29" s="41"/>
      <c r="X29" s="41"/>
      <c r="Y29" s="42"/>
    </row>
    <row r="30" spans="1:25" ht="26.25" thickBot="1" x14ac:dyDescent="0.3">
      <c r="A30" s="57" t="s">
        <v>85</v>
      </c>
      <c r="B30" s="13">
        <v>7</v>
      </c>
      <c r="C30" s="43" t="s">
        <v>142</v>
      </c>
      <c r="D30" s="43" t="s">
        <v>85</v>
      </c>
      <c r="E30" s="43" t="s">
        <v>85</v>
      </c>
      <c r="F30" s="43" t="s">
        <v>85</v>
      </c>
      <c r="G30" s="43" t="s">
        <v>85</v>
      </c>
      <c r="H30" s="44" t="s">
        <v>134</v>
      </c>
      <c r="I30" s="45">
        <v>1300</v>
      </c>
      <c r="J30" s="61"/>
      <c r="K30" s="13">
        <v>1</v>
      </c>
      <c r="L30" s="46"/>
      <c r="M30" s="47"/>
      <c r="N30" s="48">
        <f>IF(M30&gt;0,ROUND(L30/M30,4),0)</f>
        <v>0</v>
      </c>
      <c r="O30" s="49"/>
      <c r="P30" s="50"/>
      <c r="Q30" s="48">
        <f>ROUND(ROUND(N30,4)*(1-O30),4)</f>
        <v>0</v>
      </c>
      <c r="R30" s="48">
        <f>ROUND(ROUND(Q30,4)*(1+P30),4)</f>
        <v>0</v>
      </c>
      <c r="S30" s="48">
        <f>ROUND($I30*Q30,4)</f>
        <v>0</v>
      </c>
      <c r="T30" s="48">
        <f>ROUND($I30*R30,4)</f>
        <v>0</v>
      </c>
      <c r="U30" s="51"/>
      <c r="V30" s="51"/>
      <c r="W30" s="51"/>
      <c r="X30" s="51"/>
      <c r="Y30" s="52"/>
    </row>
    <row r="31" spans="1:25" ht="13.5" thickBot="1" x14ac:dyDescent="0.3">
      <c r="R31" s="62" t="s">
        <v>92</v>
      </c>
      <c r="S31" s="63">
        <f>SUM(S24:S30)</f>
        <v>0</v>
      </c>
      <c r="T31" s="64">
        <f>SUM(T24:T30)</f>
        <v>0</v>
      </c>
    </row>
    <row r="33" spans="1:25" ht="13.5" thickBot="1" x14ac:dyDescent="0.3"/>
    <row r="34" spans="1:25" ht="13.5" thickBot="1" x14ac:dyDescent="0.3">
      <c r="A34" s="53" t="s">
        <v>55</v>
      </c>
      <c r="B34" s="58" t="s">
        <v>98</v>
      </c>
      <c r="C34" s="19" t="s">
        <v>143</v>
      </c>
      <c r="D34" s="19"/>
      <c r="E34" s="19"/>
      <c r="F34" s="19"/>
      <c r="G34" s="19"/>
      <c r="H34" s="19" t="s">
        <v>58</v>
      </c>
      <c r="I34" s="19"/>
      <c r="J34" s="8"/>
      <c r="K34" s="7"/>
      <c r="L34" s="19" t="s">
        <v>144</v>
      </c>
      <c r="M34" s="19"/>
      <c r="N34" s="19"/>
      <c r="O34" s="19"/>
      <c r="P34" s="19"/>
      <c r="Q34" s="19"/>
      <c r="R34" s="19"/>
      <c r="S34" s="19"/>
      <c r="T34" s="19"/>
      <c r="U34" s="19"/>
      <c r="V34" s="19"/>
      <c r="W34" s="19"/>
      <c r="X34" s="19"/>
      <c r="Y34" s="8"/>
    </row>
    <row r="35" spans="1:25" ht="51.75" thickBot="1" x14ac:dyDescent="0.3">
      <c r="A35" s="54" t="s">
        <v>60</v>
      </c>
      <c r="B35" s="20" t="s">
        <v>61</v>
      </c>
      <c r="C35" s="21" t="s">
        <v>62</v>
      </c>
      <c r="D35" s="21" t="s">
        <v>63</v>
      </c>
      <c r="E35" s="21" t="s">
        <v>64</v>
      </c>
      <c r="F35" s="21" t="s">
        <v>65</v>
      </c>
      <c r="G35" s="21" t="s">
        <v>66</v>
      </c>
      <c r="H35" s="21" t="s">
        <v>67</v>
      </c>
      <c r="I35" s="21" t="s">
        <v>68</v>
      </c>
      <c r="J35" s="22" t="s">
        <v>69</v>
      </c>
      <c r="K35" s="20" t="s">
        <v>70</v>
      </c>
      <c r="L35" s="21" t="s">
        <v>71</v>
      </c>
      <c r="M35" s="21" t="s">
        <v>72</v>
      </c>
      <c r="N35" s="21" t="s">
        <v>73</v>
      </c>
      <c r="O35" s="21" t="s">
        <v>74</v>
      </c>
      <c r="P35" s="21" t="s">
        <v>75</v>
      </c>
      <c r="Q35" s="21" t="s">
        <v>76</v>
      </c>
      <c r="R35" s="21" t="s">
        <v>77</v>
      </c>
      <c r="S35" s="21" t="s">
        <v>78</v>
      </c>
      <c r="T35" s="21" t="s">
        <v>79</v>
      </c>
      <c r="U35" s="21" t="s">
        <v>80</v>
      </c>
      <c r="V35" s="21" t="s">
        <v>81</v>
      </c>
      <c r="W35" s="21" t="s">
        <v>82</v>
      </c>
      <c r="X35" s="21" t="s">
        <v>83</v>
      </c>
      <c r="Y35" s="22" t="s">
        <v>84</v>
      </c>
    </row>
    <row r="36" spans="1:25" ht="25.5" x14ac:dyDescent="0.25">
      <c r="A36" s="55" t="s">
        <v>85</v>
      </c>
      <c r="B36" s="9">
        <v>1</v>
      </c>
      <c r="C36" s="23" t="s">
        <v>145</v>
      </c>
      <c r="D36" s="23" t="s">
        <v>85</v>
      </c>
      <c r="E36" s="23" t="s">
        <v>85</v>
      </c>
      <c r="F36" s="23" t="s">
        <v>85</v>
      </c>
      <c r="G36" s="23" t="s">
        <v>85</v>
      </c>
      <c r="H36" s="24" t="s">
        <v>134</v>
      </c>
      <c r="I36" s="25">
        <v>0</v>
      </c>
      <c r="J36" s="59"/>
      <c r="K36" s="9">
        <v>1</v>
      </c>
      <c r="L36" s="26"/>
      <c r="M36" s="27"/>
      <c r="N36" s="28">
        <f>IF(M36&gt;0,ROUND(L36/M36,4),0)</f>
        <v>0</v>
      </c>
      <c r="O36" s="29"/>
      <c r="P36" s="30"/>
      <c r="Q36" s="28">
        <f>ROUND(ROUND(N36,4)*(1-O36),4)</f>
        <v>0</v>
      </c>
      <c r="R36" s="28">
        <f>ROUND(ROUND(Q36,4)*(1+P36),4)</f>
        <v>0</v>
      </c>
      <c r="S36" s="28">
        <f>ROUND($I36*Q36,4)</f>
        <v>0</v>
      </c>
      <c r="T36" s="28">
        <f>ROUND($I36*R36,4)</f>
        <v>0</v>
      </c>
      <c r="U36" s="31"/>
      <c r="V36" s="31"/>
      <c r="W36" s="31"/>
      <c r="X36" s="31"/>
      <c r="Y36" s="32"/>
    </row>
    <row r="37" spans="1:25" ht="25.5" x14ac:dyDescent="0.25">
      <c r="A37" s="56" t="s">
        <v>85</v>
      </c>
      <c r="B37" s="11">
        <v>2</v>
      </c>
      <c r="C37" s="33" t="s">
        <v>146</v>
      </c>
      <c r="D37" s="33" t="s">
        <v>85</v>
      </c>
      <c r="E37" s="33" t="s">
        <v>85</v>
      </c>
      <c r="F37" s="33" t="s">
        <v>85</v>
      </c>
      <c r="G37" s="33" t="s">
        <v>85</v>
      </c>
      <c r="H37" s="34" t="s">
        <v>134</v>
      </c>
      <c r="I37" s="35">
        <v>1000</v>
      </c>
      <c r="J37" s="60"/>
      <c r="K37" s="11">
        <v>1</v>
      </c>
      <c r="L37" s="36"/>
      <c r="M37" s="37"/>
      <c r="N37" s="38">
        <f>IF(M37&gt;0,ROUND(L37/M37,4),0)</f>
        <v>0</v>
      </c>
      <c r="O37" s="39"/>
      <c r="P37" s="40"/>
      <c r="Q37" s="38">
        <f>ROUND(ROUND(N37,4)*(1-O37),4)</f>
        <v>0</v>
      </c>
      <c r="R37" s="38">
        <f>ROUND(ROUND(Q37,4)*(1+P37),4)</f>
        <v>0</v>
      </c>
      <c r="S37" s="38">
        <f>ROUND($I37*Q37,4)</f>
        <v>0</v>
      </c>
      <c r="T37" s="38">
        <f>ROUND($I37*R37,4)</f>
        <v>0</v>
      </c>
      <c r="U37" s="41"/>
      <c r="V37" s="41"/>
      <c r="W37" s="41"/>
      <c r="X37" s="41"/>
      <c r="Y37" s="42"/>
    </row>
    <row r="38" spans="1:25" ht="25.5" x14ac:dyDescent="0.25">
      <c r="A38" s="56" t="s">
        <v>85</v>
      </c>
      <c r="B38" s="11">
        <v>3</v>
      </c>
      <c r="C38" s="33" t="s">
        <v>147</v>
      </c>
      <c r="D38" s="33" t="s">
        <v>85</v>
      </c>
      <c r="E38" s="33" t="s">
        <v>85</v>
      </c>
      <c r="F38" s="33" t="s">
        <v>85</v>
      </c>
      <c r="G38" s="33" t="s">
        <v>85</v>
      </c>
      <c r="H38" s="34" t="s">
        <v>134</v>
      </c>
      <c r="I38" s="35">
        <v>2400</v>
      </c>
      <c r="J38" s="60"/>
      <c r="K38" s="11">
        <v>1</v>
      </c>
      <c r="L38" s="36"/>
      <c r="M38" s="37"/>
      <c r="N38" s="38">
        <f>IF(M38&gt;0,ROUND(L38/M38,4),0)</f>
        <v>0</v>
      </c>
      <c r="O38" s="39"/>
      <c r="P38" s="40"/>
      <c r="Q38" s="38">
        <f>ROUND(ROUND(N38,4)*(1-O38),4)</f>
        <v>0</v>
      </c>
      <c r="R38" s="38">
        <f>ROUND(ROUND(Q38,4)*(1+P38),4)</f>
        <v>0</v>
      </c>
      <c r="S38" s="38">
        <f>ROUND($I38*Q38,4)</f>
        <v>0</v>
      </c>
      <c r="T38" s="38">
        <f>ROUND($I38*R38,4)</f>
        <v>0</v>
      </c>
      <c r="U38" s="41"/>
      <c r="V38" s="41"/>
      <c r="W38" s="41"/>
      <c r="X38" s="41"/>
      <c r="Y38" s="42"/>
    </row>
    <row r="39" spans="1:25" ht="25.5" x14ac:dyDescent="0.25">
      <c r="A39" s="56" t="s">
        <v>85</v>
      </c>
      <c r="B39" s="11">
        <v>4</v>
      </c>
      <c r="C39" s="33" t="s">
        <v>148</v>
      </c>
      <c r="D39" s="33" t="s">
        <v>85</v>
      </c>
      <c r="E39" s="33" t="s">
        <v>85</v>
      </c>
      <c r="F39" s="33" t="s">
        <v>85</v>
      </c>
      <c r="G39" s="33" t="s">
        <v>85</v>
      </c>
      <c r="H39" s="34" t="s">
        <v>134</v>
      </c>
      <c r="I39" s="35">
        <v>3000</v>
      </c>
      <c r="J39" s="60"/>
      <c r="K39" s="11">
        <v>1</v>
      </c>
      <c r="L39" s="36"/>
      <c r="M39" s="37"/>
      <c r="N39" s="38">
        <f>IF(M39&gt;0,ROUND(L39/M39,4),0)</f>
        <v>0</v>
      </c>
      <c r="O39" s="39"/>
      <c r="P39" s="40"/>
      <c r="Q39" s="38">
        <f>ROUND(ROUND(N39,4)*(1-O39),4)</f>
        <v>0</v>
      </c>
      <c r="R39" s="38">
        <f>ROUND(ROUND(Q39,4)*(1+P39),4)</f>
        <v>0</v>
      </c>
      <c r="S39" s="38">
        <f>ROUND($I39*Q39,4)</f>
        <v>0</v>
      </c>
      <c r="T39" s="38">
        <f>ROUND($I39*R39,4)</f>
        <v>0</v>
      </c>
      <c r="U39" s="41"/>
      <c r="V39" s="41"/>
      <c r="W39" s="41"/>
      <c r="X39" s="41"/>
      <c r="Y39" s="42"/>
    </row>
    <row r="40" spans="1:25" ht="25.5" x14ac:dyDescent="0.25">
      <c r="A40" s="56" t="s">
        <v>85</v>
      </c>
      <c r="B40" s="11">
        <v>5</v>
      </c>
      <c r="C40" s="33" t="s">
        <v>149</v>
      </c>
      <c r="D40" s="33" t="s">
        <v>85</v>
      </c>
      <c r="E40" s="33" t="s">
        <v>85</v>
      </c>
      <c r="F40" s="33" t="s">
        <v>85</v>
      </c>
      <c r="G40" s="33" t="s">
        <v>85</v>
      </c>
      <c r="H40" s="34" t="s">
        <v>134</v>
      </c>
      <c r="I40" s="35">
        <v>1000</v>
      </c>
      <c r="J40" s="60"/>
      <c r="K40" s="11">
        <v>1</v>
      </c>
      <c r="L40" s="36"/>
      <c r="M40" s="37"/>
      <c r="N40" s="38">
        <f>IF(M40&gt;0,ROUND(L40/M40,4),0)</f>
        <v>0</v>
      </c>
      <c r="O40" s="39"/>
      <c r="P40" s="40"/>
      <c r="Q40" s="38">
        <f>ROUND(ROUND(N40,4)*(1-O40),4)</f>
        <v>0</v>
      </c>
      <c r="R40" s="38">
        <f>ROUND(ROUND(Q40,4)*(1+P40),4)</f>
        <v>0</v>
      </c>
      <c r="S40" s="38">
        <f>ROUND($I40*Q40,4)</f>
        <v>0</v>
      </c>
      <c r="T40" s="38">
        <f>ROUND($I40*R40,4)</f>
        <v>0</v>
      </c>
      <c r="U40" s="41"/>
      <c r="V40" s="41"/>
      <c r="W40" s="41"/>
      <c r="X40" s="41"/>
      <c r="Y40" s="42"/>
    </row>
    <row r="41" spans="1:25" ht="25.5" x14ac:dyDescent="0.25">
      <c r="A41" s="56" t="s">
        <v>85</v>
      </c>
      <c r="B41" s="11">
        <v>6</v>
      </c>
      <c r="C41" s="33" t="s">
        <v>150</v>
      </c>
      <c r="D41" s="33" t="s">
        <v>85</v>
      </c>
      <c r="E41" s="33" t="s">
        <v>85</v>
      </c>
      <c r="F41" s="33" t="s">
        <v>85</v>
      </c>
      <c r="G41" s="33" t="s">
        <v>85</v>
      </c>
      <c r="H41" s="34" t="s">
        <v>134</v>
      </c>
      <c r="I41" s="35">
        <v>800</v>
      </c>
      <c r="J41" s="60"/>
      <c r="K41" s="11">
        <v>1</v>
      </c>
      <c r="L41" s="36"/>
      <c r="M41" s="37"/>
      <c r="N41" s="38">
        <f>IF(M41&gt;0,ROUND(L41/M41,4),0)</f>
        <v>0</v>
      </c>
      <c r="O41" s="39"/>
      <c r="P41" s="40"/>
      <c r="Q41" s="38">
        <f>ROUND(ROUND(N41,4)*(1-O41),4)</f>
        <v>0</v>
      </c>
      <c r="R41" s="38">
        <f>ROUND(ROUND(Q41,4)*(1+P41),4)</f>
        <v>0</v>
      </c>
      <c r="S41" s="38">
        <f>ROUND($I41*Q41,4)</f>
        <v>0</v>
      </c>
      <c r="T41" s="38">
        <f>ROUND($I41*R41,4)</f>
        <v>0</v>
      </c>
      <c r="U41" s="41"/>
      <c r="V41" s="41"/>
      <c r="W41" s="41"/>
      <c r="X41" s="41"/>
      <c r="Y41" s="42"/>
    </row>
    <row r="42" spans="1:25" ht="26.25" thickBot="1" x14ac:dyDescent="0.3">
      <c r="A42" s="57" t="s">
        <v>85</v>
      </c>
      <c r="B42" s="13">
        <v>7</v>
      </c>
      <c r="C42" s="43" t="s">
        <v>151</v>
      </c>
      <c r="D42" s="43" t="s">
        <v>85</v>
      </c>
      <c r="E42" s="43" t="s">
        <v>85</v>
      </c>
      <c r="F42" s="43" t="s">
        <v>85</v>
      </c>
      <c r="G42" s="43" t="s">
        <v>85</v>
      </c>
      <c r="H42" s="44" t="s">
        <v>134</v>
      </c>
      <c r="I42" s="45">
        <v>0</v>
      </c>
      <c r="J42" s="61"/>
      <c r="K42" s="13">
        <v>1</v>
      </c>
      <c r="L42" s="46"/>
      <c r="M42" s="47"/>
      <c r="N42" s="48">
        <f>IF(M42&gt;0,ROUND(L42/M42,4),0)</f>
        <v>0</v>
      </c>
      <c r="O42" s="49"/>
      <c r="P42" s="50"/>
      <c r="Q42" s="48">
        <f>ROUND(ROUND(N42,4)*(1-O42),4)</f>
        <v>0</v>
      </c>
      <c r="R42" s="48">
        <f>ROUND(ROUND(Q42,4)*(1+P42),4)</f>
        <v>0</v>
      </c>
      <c r="S42" s="48">
        <f>ROUND($I42*Q42,4)</f>
        <v>0</v>
      </c>
      <c r="T42" s="48">
        <f>ROUND($I42*R42,4)</f>
        <v>0</v>
      </c>
      <c r="U42" s="51"/>
      <c r="V42" s="51"/>
      <c r="W42" s="51"/>
      <c r="X42" s="51"/>
      <c r="Y42" s="52"/>
    </row>
    <row r="43" spans="1:25" ht="13.5" thickBot="1" x14ac:dyDescent="0.3">
      <c r="R43" s="62" t="s">
        <v>92</v>
      </c>
      <c r="S43" s="63">
        <f>SUM(S36:S42)</f>
        <v>0</v>
      </c>
      <c r="T43" s="64">
        <f>SUM(T36:T42)</f>
        <v>0</v>
      </c>
    </row>
    <row r="45" spans="1:25" ht="13.5" thickBot="1" x14ac:dyDescent="0.3"/>
    <row r="46" spans="1:25" ht="13.5" thickBot="1" x14ac:dyDescent="0.3">
      <c r="A46" s="53" t="s">
        <v>55</v>
      </c>
      <c r="B46" s="58" t="s">
        <v>103</v>
      </c>
      <c r="C46" s="19" t="s">
        <v>152</v>
      </c>
      <c r="D46" s="19"/>
      <c r="E46" s="19"/>
      <c r="F46" s="19"/>
      <c r="G46" s="19"/>
      <c r="H46" s="19" t="s">
        <v>58</v>
      </c>
      <c r="I46" s="19"/>
      <c r="J46" s="8"/>
      <c r="K46" s="7"/>
      <c r="L46" s="19" t="s">
        <v>153</v>
      </c>
      <c r="M46" s="19"/>
      <c r="N46" s="19"/>
      <c r="O46" s="19"/>
      <c r="P46" s="19"/>
      <c r="Q46" s="19"/>
      <c r="R46" s="19"/>
      <c r="S46" s="19"/>
      <c r="T46" s="19"/>
      <c r="U46" s="19"/>
      <c r="V46" s="19"/>
      <c r="W46" s="19"/>
      <c r="X46" s="19"/>
      <c r="Y46" s="8"/>
    </row>
    <row r="47" spans="1:25" ht="51.75" thickBot="1" x14ac:dyDescent="0.3">
      <c r="A47" s="54" t="s">
        <v>60</v>
      </c>
      <c r="B47" s="20" t="s">
        <v>61</v>
      </c>
      <c r="C47" s="21" t="s">
        <v>62</v>
      </c>
      <c r="D47" s="21" t="s">
        <v>63</v>
      </c>
      <c r="E47" s="21" t="s">
        <v>64</v>
      </c>
      <c r="F47" s="21" t="s">
        <v>65</v>
      </c>
      <c r="G47" s="21" t="s">
        <v>66</v>
      </c>
      <c r="H47" s="21" t="s">
        <v>67</v>
      </c>
      <c r="I47" s="21" t="s">
        <v>68</v>
      </c>
      <c r="J47" s="22" t="s">
        <v>69</v>
      </c>
      <c r="K47" s="20" t="s">
        <v>70</v>
      </c>
      <c r="L47" s="21" t="s">
        <v>71</v>
      </c>
      <c r="M47" s="21" t="s">
        <v>72</v>
      </c>
      <c r="N47" s="21" t="s">
        <v>73</v>
      </c>
      <c r="O47" s="21" t="s">
        <v>74</v>
      </c>
      <c r="P47" s="21" t="s">
        <v>75</v>
      </c>
      <c r="Q47" s="21" t="s">
        <v>76</v>
      </c>
      <c r="R47" s="21" t="s">
        <v>77</v>
      </c>
      <c r="S47" s="21" t="s">
        <v>78</v>
      </c>
      <c r="T47" s="21" t="s">
        <v>79</v>
      </c>
      <c r="U47" s="21" t="s">
        <v>80</v>
      </c>
      <c r="V47" s="21" t="s">
        <v>81</v>
      </c>
      <c r="W47" s="21" t="s">
        <v>82</v>
      </c>
      <c r="X47" s="21" t="s">
        <v>83</v>
      </c>
      <c r="Y47" s="22" t="s">
        <v>84</v>
      </c>
    </row>
    <row r="48" spans="1:25" ht="25.5" x14ac:dyDescent="0.25">
      <c r="A48" s="55" t="s">
        <v>85</v>
      </c>
      <c r="B48" s="9">
        <v>1</v>
      </c>
      <c r="C48" s="23" t="s">
        <v>154</v>
      </c>
      <c r="D48" s="23" t="s">
        <v>85</v>
      </c>
      <c r="E48" s="23" t="s">
        <v>85</v>
      </c>
      <c r="F48" s="23" t="s">
        <v>85</v>
      </c>
      <c r="G48" s="23" t="s">
        <v>85</v>
      </c>
      <c r="H48" s="24" t="s">
        <v>155</v>
      </c>
      <c r="I48" s="25">
        <v>400</v>
      </c>
      <c r="J48" s="59"/>
      <c r="K48" s="9">
        <v>1</v>
      </c>
      <c r="L48" s="26"/>
      <c r="M48" s="27"/>
      <c r="N48" s="28">
        <f>IF(M48&gt;0,ROUND(L48/M48,4),0)</f>
        <v>0</v>
      </c>
      <c r="O48" s="29"/>
      <c r="P48" s="30"/>
      <c r="Q48" s="28">
        <f>ROUND(ROUND(N48,4)*(1-O48),4)</f>
        <v>0</v>
      </c>
      <c r="R48" s="28">
        <f>ROUND(ROUND(Q48,4)*(1+P48),4)</f>
        <v>0</v>
      </c>
      <c r="S48" s="28">
        <f>ROUND($I48*Q48,4)</f>
        <v>0</v>
      </c>
      <c r="T48" s="28">
        <f>ROUND($I48*R48,4)</f>
        <v>0</v>
      </c>
      <c r="U48" s="31"/>
      <c r="V48" s="31"/>
      <c r="W48" s="31"/>
      <c r="X48" s="31"/>
      <c r="Y48" s="32"/>
    </row>
    <row r="49" spans="1:25" ht="25.5" x14ac:dyDescent="0.25">
      <c r="A49" s="56" t="s">
        <v>85</v>
      </c>
      <c r="B49" s="11">
        <v>2</v>
      </c>
      <c r="C49" s="33" t="s">
        <v>156</v>
      </c>
      <c r="D49" s="33" t="s">
        <v>85</v>
      </c>
      <c r="E49" s="33" t="s">
        <v>85</v>
      </c>
      <c r="F49" s="33" t="s">
        <v>85</v>
      </c>
      <c r="G49" s="33" t="s">
        <v>85</v>
      </c>
      <c r="H49" s="34" t="s">
        <v>155</v>
      </c>
      <c r="I49" s="35">
        <v>1000</v>
      </c>
      <c r="J49" s="60"/>
      <c r="K49" s="11">
        <v>1</v>
      </c>
      <c r="L49" s="36"/>
      <c r="M49" s="37"/>
      <c r="N49" s="38">
        <f>IF(M49&gt;0,ROUND(L49/M49,4),0)</f>
        <v>0</v>
      </c>
      <c r="O49" s="39"/>
      <c r="P49" s="40"/>
      <c r="Q49" s="38">
        <f>ROUND(ROUND(N49,4)*(1-O49),4)</f>
        <v>0</v>
      </c>
      <c r="R49" s="38">
        <f>ROUND(ROUND(Q49,4)*(1+P49),4)</f>
        <v>0</v>
      </c>
      <c r="S49" s="38">
        <f>ROUND($I49*Q49,4)</f>
        <v>0</v>
      </c>
      <c r="T49" s="38">
        <f>ROUND($I49*R49,4)</f>
        <v>0</v>
      </c>
      <c r="U49" s="41"/>
      <c r="V49" s="41"/>
      <c r="W49" s="41"/>
      <c r="X49" s="41"/>
      <c r="Y49" s="42"/>
    </row>
    <row r="50" spans="1:25" ht="25.5" x14ac:dyDescent="0.25">
      <c r="A50" s="56" t="s">
        <v>85</v>
      </c>
      <c r="B50" s="11">
        <v>3</v>
      </c>
      <c r="C50" s="33" t="s">
        <v>157</v>
      </c>
      <c r="D50" s="33" t="s">
        <v>85</v>
      </c>
      <c r="E50" s="33" t="s">
        <v>85</v>
      </c>
      <c r="F50" s="33" t="s">
        <v>85</v>
      </c>
      <c r="G50" s="33" t="s">
        <v>85</v>
      </c>
      <c r="H50" s="34" t="s">
        <v>134</v>
      </c>
      <c r="I50" s="35">
        <v>1000</v>
      </c>
      <c r="J50" s="60"/>
      <c r="K50" s="11">
        <v>1</v>
      </c>
      <c r="L50" s="36"/>
      <c r="M50" s="37"/>
      <c r="N50" s="38">
        <f>IF(M50&gt;0,ROUND(L50/M50,4),0)</f>
        <v>0</v>
      </c>
      <c r="O50" s="39"/>
      <c r="P50" s="40"/>
      <c r="Q50" s="38">
        <f>ROUND(ROUND(N50,4)*(1-O50),4)</f>
        <v>0</v>
      </c>
      <c r="R50" s="38">
        <f>ROUND(ROUND(Q50,4)*(1+P50),4)</f>
        <v>0</v>
      </c>
      <c r="S50" s="38">
        <f>ROUND($I50*Q50,4)</f>
        <v>0</v>
      </c>
      <c r="T50" s="38">
        <f>ROUND($I50*R50,4)</f>
        <v>0</v>
      </c>
      <c r="U50" s="41"/>
      <c r="V50" s="41"/>
      <c r="W50" s="41"/>
      <c r="X50" s="41"/>
      <c r="Y50" s="42"/>
    </row>
    <row r="51" spans="1:25" ht="25.5" x14ac:dyDescent="0.25">
      <c r="A51" s="56" t="s">
        <v>85</v>
      </c>
      <c r="B51" s="11">
        <v>4</v>
      </c>
      <c r="C51" s="33" t="s">
        <v>158</v>
      </c>
      <c r="D51" s="33" t="s">
        <v>85</v>
      </c>
      <c r="E51" s="33" t="s">
        <v>85</v>
      </c>
      <c r="F51" s="33" t="s">
        <v>85</v>
      </c>
      <c r="G51" s="33" t="s">
        <v>85</v>
      </c>
      <c r="H51" s="34" t="s">
        <v>134</v>
      </c>
      <c r="I51" s="35">
        <v>0</v>
      </c>
      <c r="J51" s="60"/>
      <c r="K51" s="11">
        <v>1</v>
      </c>
      <c r="L51" s="36"/>
      <c r="M51" s="37"/>
      <c r="N51" s="38">
        <f>IF(M51&gt;0,ROUND(L51/M51,4),0)</f>
        <v>0</v>
      </c>
      <c r="O51" s="39"/>
      <c r="P51" s="40"/>
      <c r="Q51" s="38">
        <f>ROUND(ROUND(N51,4)*(1-O51),4)</f>
        <v>0</v>
      </c>
      <c r="R51" s="38">
        <f>ROUND(ROUND(Q51,4)*(1+P51),4)</f>
        <v>0</v>
      </c>
      <c r="S51" s="38">
        <f>ROUND($I51*Q51,4)</f>
        <v>0</v>
      </c>
      <c r="T51" s="38">
        <f>ROUND($I51*R51,4)</f>
        <v>0</v>
      </c>
      <c r="U51" s="41"/>
      <c r="V51" s="41"/>
      <c r="W51" s="41"/>
      <c r="X51" s="41"/>
      <c r="Y51" s="42"/>
    </row>
    <row r="52" spans="1:25" ht="25.5" x14ac:dyDescent="0.25">
      <c r="A52" s="56" t="s">
        <v>85</v>
      </c>
      <c r="B52" s="11">
        <v>5</v>
      </c>
      <c r="C52" s="33" t="s">
        <v>159</v>
      </c>
      <c r="D52" s="33" t="s">
        <v>85</v>
      </c>
      <c r="E52" s="33" t="s">
        <v>85</v>
      </c>
      <c r="F52" s="33" t="s">
        <v>85</v>
      </c>
      <c r="G52" s="33" t="s">
        <v>85</v>
      </c>
      <c r="H52" s="34" t="s">
        <v>134</v>
      </c>
      <c r="I52" s="35">
        <v>600</v>
      </c>
      <c r="J52" s="60"/>
      <c r="K52" s="11">
        <v>1</v>
      </c>
      <c r="L52" s="36"/>
      <c r="M52" s="37"/>
      <c r="N52" s="38">
        <f>IF(M52&gt;0,ROUND(L52/M52,4),0)</f>
        <v>0</v>
      </c>
      <c r="O52" s="39"/>
      <c r="P52" s="40"/>
      <c r="Q52" s="38">
        <f>ROUND(ROUND(N52,4)*(1-O52),4)</f>
        <v>0</v>
      </c>
      <c r="R52" s="38">
        <f>ROUND(ROUND(Q52,4)*(1+P52),4)</f>
        <v>0</v>
      </c>
      <c r="S52" s="38">
        <f>ROUND($I52*Q52,4)</f>
        <v>0</v>
      </c>
      <c r="T52" s="38">
        <f>ROUND($I52*R52,4)</f>
        <v>0</v>
      </c>
      <c r="U52" s="41"/>
      <c r="V52" s="41"/>
      <c r="W52" s="41"/>
      <c r="X52" s="41"/>
      <c r="Y52" s="42"/>
    </row>
    <row r="53" spans="1:25" ht="26.25" thickBot="1" x14ac:dyDescent="0.3">
      <c r="A53" s="57" t="s">
        <v>85</v>
      </c>
      <c r="B53" s="13">
        <v>6</v>
      </c>
      <c r="C53" s="43" t="s">
        <v>160</v>
      </c>
      <c r="D53" s="43" t="s">
        <v>85</v>
      </c>
      <c r="E53" s="43" t="s">
        <v>85</v>
      </c>
      <c r="F53" s="43" t="s">
        <v>85</v>
      </c>
      <c r="G53" s="43" t="s">
        <v>85</v>
      </c>
      <c r="H53" s="44" t="s">
        <v>134</v>
      </c>
      <c r="I53" s="45">
        <v>200</v>
      </c>
      <c r="J53" s="61"/>
      <c r="K53" s="13">
        <v>1</v>
      </c>
      <c r="L53" s="46"/>
      <c r="M53" s="47"/>
      <c r="N53" s="48">
        <f>IF(M53&gt;0,ROUND(L53/M53,4),0)</f>
        <v>0</v>
      </c>
      <c r="O53" s="49"/>
      <c r="P53" s="50"/>
      <c r="Q53" s="48">
        <f>ROUND(ROUND(N53,4)*(1-O53),4)</f>
        <v>0</v>
      </c>
      <c r="R53" s="48">
        <f>ROUND(ROUND(Q53,4)*(1+P53),4)</f>
        <v>0</v>
      </c>
      <c r="S53" s="48">
        <f>ROUND($I53*Q53,4)</f>
        <v>0</v>
      </c>
      <c r="T53" s="48">
        <f>ROUND($I53*R53,4)</f>
        <v>0</v>
      </c>
      <c r="U53" s="51"/>
      <c r="V53" s="51"/>
      <c r="W53" s="51"/>
      <c r="X53" s="51"/>
      <c r="Y53" s="52"/>
    </row>
    <row r="54" spans="1:25" ht="13.5" thickBot="1" x14ac:dyDescent="0.3">
      <c r="R54" s="62" t="s">
        <v>92</v>
      </c>
      <c r="S54" s="63">
        <f>SUM(S48:S53)</f>
        <v>0</v>
      </c>
      <c r="T54" s="64">
        <f>SUM(T48:T53)</f>
        <v>0</v>
      </c>
    </row>
    <row r="56" spans="1:25" ht="13.5" thickBot="1" x14ac:dyDescent="0.3"/>
    <row r="57" spans="1:25" ht="13.5" thickBot="1" x14ac:dyDescent="0.3">
      <c r="A57" s="53" t="s">
        <v>55</v>
      </c>
      <c r="B57" s="58" t="s">
        <v>108</v>
      </c>
      <c r="C57" s="19" t="s">
        <v>161</v>
      </c>
      <c r="D57" s="19"/>
      <c r="E57" s="19"/>
      <c r="F57" s="19"/>
      <c r="G57" s="19"/>
      <c r="H57" s="19" t="s">
        <v>58</v>
      </c>
      <c r="I57" s="19"/>
      <c r="J57" s="8"/>
      <c r="K57" s="7"/>
      <c r="L57" s="19" t="s">
        <v>162</v>
      </c>
      <c r="M57" s="19"/>
      <c r="N57" s="19"/>
      <c r="O57" s="19"/>
      <c r="P57" s="19"/>
      <c r="Q57" s="19"/>
      <c r="R57" s="19"/>
      <c r="S57" s="19"/>
      <c r="T57" s="19"/>
      <c r="U57" s="19"/>
      <c r="V57" s="19"/>
      <c r="W57" s="19"/>
      <c r="X57" s="19"/>
      <c r="Y57" s="8"/>
    </row>
    <row r="58" spans="1:25" ht="51.75" thickBot="1" x14ac:dyDescent="0.3">
      <c r="A58" s="54" t="s">
        <v>60</v>
      </c>
      <c r="B58" s="20" t="s">
        <v>61</v>
      </c>
      <c r="C58" s="21" t="s">
        <v>62</v>
      </c>
      <c r="D58" s="21" t="s">
        <v>63</v>
      </c>
      <c r="E58" s="21" t="s">
        <v>64</v>
      </c>
      <c r="F58" s="21" t="s">
        <v>65</v>
      </c>
      <c r="G58" s="21" t="s">
        <v>66</v>
      </c>
      <c r="H58" s="21" t="s">
        <v>67</v>
      </c>
      <c r="I58" s="21" t="s">
        <v>68</v>
      </c>
      <c r="J58" s="22" t="s">
        <v>69</v>
      </c>
      <c r="K58" s="20" t="s">
        <v>70</v>
      </c>
      <c r="L58" s="21" t="s">
        <v>71</v>
      </c>
      <c r="M58" s="21" t="s">
        <v>72</v>
      </c>
      <c r="N58" s="21" t="s">
        <v>73</v>
      </c>
      <c r="O58" s="21" t="s">
        <v>74</v>
      </c>
      <c r="P58" s="21" t="s">
        <v>75</v>
      </c>
      <c r="Q58" s="21" t="s">
        <v>76</v>
      </c>
      <c r="R58" s="21" t="s">
        <v>77</v>
      </c>
      <c r="S58" s="21" t="s">
        <v>78</v>
      </c>
      <c r="T58" s="21" t="s">
        <v>79</v>
      </c>
      <c r="U58" s="21" t="s">
        <v>80</v>
      </c>
      <c r="V58" s="21" t="s">
        <v>81</v>
      </c>
      <c r="W58" s="21" t="s">
        <v>82</v>
      </c>
      <c r="X58" s="21" t="s">
        <v>83</v>
      </c>
      <c r="Y58" s="22" t="s">
        <v>84</v>
      </c>
    </row>
    <row r="59" spans="1:25" ht="25.5" x14ac:dyDescent="0.25">
      <c r="A59" s="55" t="s">
        <v>85</v>
      </c>
      <c r="B59" s="9">
        <v>1</v>
      </c>
      <c r="C59" s="23" t="s">
        <v>163</v>
      </c>
      <c r="D59" s="23" t="s">
        <v>85</v>
      </c>
      <c r="E59" s="23" t="s">
        <v>85</v>
      </c>
      <c r="F59" s="23" t="s">
        <v>85</v>
      </c>
      <c r="G59" s="23" t="s">
        <v>85</v>
      </c>
      <c r="H59" s="24" t="s">
        <v>134</v>
      </c>
      <c r="I59" s="25">
        <v>1500</v>
      </c>
      <c r="J59" s="59"/>
      <c r="K59" s="9">
        <v>1</v>
      </c>
      <c r="L59" s="26"/>
      <c r="M59" s="27"/>
      <c r="N59" s="28">
        <f>IF(M59&gt;0,ROUND(L59/M59,4),0)</f>
        <v>0</v>
      </c>
      <c r="O59" s="29"/>
      <c r="P59" s="30"/>
      <c r="Q59" s="28">
        <f>ROUND(ROUND(N59,4)*(1-O59),4)</f>
        <v>0</v>
      </c>
      <c r="R59" s="28">
        <f>ROUND(ROUND(Q59,4)*(1+P59),4)</f>
        <v>0</v>
      </c>
      <c r="S59" s="28">
        <f>ROUND($I59*Q59,4)</f>
        <v>0</v>
      </c>
      <c r="T59" s="28">
        <f>ROUND($I59*R59,4)</f>
        <v>0</v>
      </c>
      <c r="U59" s="31"/>
      <c r="V59" s="31"/>
      <c r="W59" s="31"/>
      <c r="X59" s="31"/>
      <c r="Y59" s="32"/>
    </row>
    <row r="60" spans="1:25" ht="25.5" x14ac:dyDescent="0.25">
      <c r="A60" s="56" t="s">
        <v>85</v>
      </c>
      <c r="B60" s="11">
        <v>2</v>
      </c>
      <c r="C60" s="33" t="s">
        <v>164</v>
      </c>
      <c r="D60" s="33" t="s">
        <v>85</v>
      </c>
      <c r="E60" s="33" t="s">
        <v>85</v>
      </c>
      <c r="F60" s="33" t="s">
        <v>85</v>
      </c>
      <c r="G60" s="33" t="s">
        <v>85</v>
      </c>
      <c r="H60" s="34" t="s">
        <v>134</v>
      </c>
      <c r="I60" s="35">
        <v>3800</v>
      </c>
      <c r="J60" s="60"/>
      <c r="K60" s="11">
        <v>1</v>
      </c>
      <c r="L60" s="36"/>
      <c r="M60" s="37"/>
      <c r="N60" s="38">
        <f>IF(M60&gt;0,ROUND(L60/M60,4),0)</f>
        <v>0</v>
      </c>
      <c r="O60" s="39"/>
      <c r="P60" s="40"/>
      <c r="Q60" s="38">
        <f>ROUND(ROUND(N60,4)*(1-O60),4)</f>
        <v>0</v>
      </c>
      <c r="R60" s="38">
        <f>ROUND(ROUND(Q60,4)*(1+P60),4)</f>
        <v>0</v>
      </c>
      <c r="S60" s="38">
        <f>ROUND($I60*Q60,4)</f>
        <v>0</v>
      </c>
      <c r="T60" s="38">
        <f>ROUND($I60*R60,4)</f>
        <v>0</v>
      </c>
      <c r="U60" s="41"/>
      <c r="V60" s="41"/>
      <c r="W60" s="41"/>
      <c r="X60" s="41"/>
      <c r="Y60" s="42"/>
    </row>
    <row r="61" spans="1:25" ht="25.5" x14ac:dyDescent="0.25">
      <c r="A61" s="56" t="s">
        <v>85</v>
      </c>
      <c r="B61" s="11">
        <v>3</v>
      </c>
      <c r="C61" s="33" t="s">
        <v>165</v>
      </c>
      <c r="D61" s="33" t="s">
        <v>85</v>
      </c>
      <c r="E61" s="33" t="s">
        <v>85</v>
      </c>
      <c r="F61" s="33" t="s">
        <v>85</v>
      </c>
      <c r="G61" s="33" t="s">
        <v>85</v>
      </c>
      <c r="H61" s="34" t="s">
        <v>134</v>
      </c>
      <c r="I61" s="35">
        <v>4900</v>
      </c>
      <c r="J61" s="60"/>
      <c r="K61" s="11">
        <v>1</v>
      </c>
      <c r="L61" s="36"/>
      <c r="M61" s="37"/>
      <c r="N61" s="38">
        <f>IF(M61&gt;0,ROUND(L61/M61,4),0)</f>
        <v>0</v>
      </c>
      <c r="O61" s="39"/>
      <c r="P61" s="40"/>
      <c r="Q61" s="38">
        <f>ROUND(ROUND(N61,4)*(1-O61),4)</f>
        <v>0</v>
      </c>
      <c r="R61" s="38">
        <f>ROUND(ROUND(Q61,4)*(1+P61),4)</f>
        <v>0</v>
      </c>
      <c r="S61" s="38">
        <f>ROUND($I61*Q61,4)</f>
        <v>0</v>
      </c>
      <c r="T61" s="38">
        <f>ROUND($I61*R61,4)</f>
        <v>0</v>
      </c>
      <c r="U61" s="41"/>
      <c r="V61" s="41"/>
      <c r="W61" s="41"/>
      <c r="X61" s="41"/>
      <c r="Y61" s="42"/>
    </row>
    <row r="62" spans="1:25" ht="25.5" x14ac:dyDescent="0.25">
      <c r="A62" s="56" t="s">
        <v>85</v>
      </c>
      <c r="B62" s="11">
        <v>4</v>
      </c>
      <c r="C62" s="33" t="s">
        <v>166</v>
      </c>
      <c r="D62" s="33" t="s">
        <v>85</v>
      </c>
      <c r="E62" s="33" t="s">
        <v>85</v>
      </c>
      <c r="F62" s="33" t="s">
        <v>85</v>
      </c>
      <c r="G62" s="33" t="s">
        <v>85</v>
      </c>
      <c r="H62" s="34" t="s">
        <v>134</v>
      </c>
      <c r="I62" s="35">
        <v>4200</v>
      </c>
      <c r="J62" s="60"/>
      <c r="K62" s="11">
        <v>1</v>
      </c>
      <c r="L62" s="36"/>
      <c r="M62" s="37"/>
      <c r="N62" s="38">
        <f>IF(M62&gt;0,ROUND(L62/M62,4),0)</f>
        <v>0</v>
      </c>
      <c r="O62" s="39"/>
      <c r="P62" s="40"/>
      <c r="Q62" s="38">
        <f>ROUND(ROUND(N62,4)*(1-O62),4)</f>
        <v>0</v>
      </c>
      <c r="R62" s="38">
        <f>ROUND(ROUND(Q62,4)*(1+P62),4)</f>
        <v>0</v>
      </c>
      <c r="S62" s="38">
        <f>ROUND($I62*Q62,4)</f>
        <v>0</v>
      </c>
      <c r="T62" s="38">
        <f>ROUND($I62*R62,4)</f>
        <v>0</v>
      </c>
      <c r="U62" s="41"/>
      <c r="V62" s="41"/>
      <c r="W62" s="41"/>
      <c r="X62" s="41"/>
      <c r="Y62" s="42"/>
    </row>
    <row r="63" spans="1:25" ht="25.5" x14ac:dyDescent="0.25">
      <c r="A63" s="56" t="s">
        <v>85</v>
      </c>
      <c r="B63" s="11">
        <v>5</v>
      </c>
      <c r="C63" s="33" t="s">
        <v>167</v>
      </c>
      <c r="D63" s="33" t="s">
        <v>85</v>
      </c>
      <c r="E63" s="33" t="s">
        <v>85</v>
      </c>
      <c r="F63" s="33" t="s">
        <v>85</v>
      </c>
      <c r="G63" s="33" t="s">
        <v>85</v>
      </c>
      <c r="H63" s="34" t="s">
        <v>134</v>
      </c>
      <c r="I63" s="35">
        <v>3600</v>
      </c>
      <c r="J63" s="60"/>
      <c r="K63" s="11">
        <v>1</v>
      </c>
      <c r="L63" s="36"/>
      <c r="M63" s="37"/>
      <c r="N63" s="38">
        <f>IF(M63&gt;0,ROUND(L63/M63,4),0)</f>
        <v>0</v>
      </c>
      <c r="O63" s="39"/>
      <c r="P63" s="40"/>
      <c r="Q63" s="38">
        <f>ROUND(ROUND(N63,4)*(1-O63),4)</f>
        <v>0</v>
      </c>
      <c r="R63" s="38">
        <f>ROUND(ROUND(Q63,4)*(1+P63),4)</f>
        <v>0</v>
      </c>
      <c r="S63" s="38">
        <f>ROUND($I63*Q63,4)</f>
        <v>0</v>
      </c>
      <c r="T63" s="38">
        <f>ROUND($I63*R63,4)</f>
        <v>0</v>
      </c>
      <c r="U63" s="41"/>
      <c r="V63" s="41"/>
      <c r="W63" s="41"/>
      <c r="X63" s="41"/>
      <c r="Y63" s="42"/>
    </row>
    <row r="64" spans="1:25" ht="26.25" thickBot="1" x14ac:dyDescent="0.3">
      <c r="A64" s="57" t="s">
        <v>85</v>
      </c>
      <c r="B64" s="13">
        <v>6</v>
      </c>
      <c r="C64" s="43" t="s">
        <v>168</v>
      </c>
      <c r="D64" s="43" t="s">
        <v>85</v>
      </c>
      <c r="E64" s="43" t="s">
        <v>85</v>
      </c>
      <c r="F64" s="43" t="s">
        <v>85</v>
      </c>
      <c r="G64" s="43" t="s">
        <v>85</v>
      </c>
      <c r="H64" s="44" t="s">
        <v>134</v>
      </c>
      <c r="I64" s="45">
        <v>1100</v>
      </c>
      <c r="J64" s="61"/>
      <c r="K64" s="13">
        <v>1</v>
      </c>
      <c r="L64" s="46"/>
      <c r="M64" s="47"/>
      <c r="N64" s="48">
        <f>IF(M64&gt;0,ROUND(L64/M64,4),0)</f>
        <v>0</v>
      </c>
      <c r="O64" s="49"/>
      <c r="P64" s="50"/>
      <c r="Q64" s="48">
        <f>ROUND(ROUND(N64,4)*(1-O64),4)</f>
        <v>0</v>
      </c>
      <c r="R64" s="48">
        <f>ROUND(ROUND(Q64,4)*(1+P64),4)</f>
        <v>0</v>
      </c>
      <c r="S64" s="48">
        <f>ROUND($I64*Q64,4)</f>
        <v>0</v>
      </c>
      <c r="T64" s="48">
        <f>ROUND($I64*R64,4)</f>
        <v>0</v>
      </c>
      <c r="U64" s="51"/>
      <c r="V64" s="51"/>
      <c r="W64" s="51"/>
      <c r="X64" s="51"/>
      <c r="Y64" s="52"/>
    </row>
    <row r="65" spans="1:25" ht="13.5" thickBot="1" x14ac:dyDescent="0.3">
      <c r="R65" s="62" t="s">
        <v>92</v>
      </c>
      <c r="S65" s="63">
        <f>SUM(S59:S64)</f>
        <v>0</v>
      </c>
      <c r="T65" s="64">
        <f>SUM(T59:T64)</f>
        <v>0</v>
      </c>
    </row>
    <row r="67" spans="1:25" ht="13.5" thickBot="1" x14ac:dyDescent="0.3"/>
    <row r="68" spans="1:25" ht="13.5" thickBot="1" x14ac:dyDescent="0.3">
      <c r="A68" s="53" t="s">
        <v>55</v>
      </c>
      <c r="B68" s="58" t="s">
        <v>121</v>
      </c>
      <c r="C68" s="19" t="s">
        <v>169</v>
      </c>
      <c r="D68" s="19"/>
      <c r="E68" s="19"/>
      <c r="F68" s="19"/>
      <c r="G68" s="19"/>
      <c r="H68" s="19" t="s">
        <v>58</v>
      </c>
      <c r="I68" s="19"/>
      <c r="J68" s="8"/>
      <c r="K68" s="7"/>
      <c r="L68" s="19" t="s">
        <v>170</v>
      </c>
      <c r="M68" s="19"/>
      <c r="N68" s="19"/>
      <c r="O68" s="19"/>
      <c r="P68" s="19"/>
      <c r="Q68" s="19"/>
      <c r="R68" s="19"/>
      <c r="S68" s="19"/>
      <c r="T68" s="19"/>
      <c r="U68" s="19"/>
      <c r="V68" s="19"/>
      <c r="W68" s="19"/>
      <c r="X68" s="19"/>
      <c r="Y68" s="8"/>
    </row>
    <row r="69" spans="1:25" ht="51.75" thickBot="1" x14ac:dyDescent="0.3">
      <c r="A69" s="54" t="s">
        <v>60</v>
      </c>
      <c r="B69" s="20" t="s">
        <v>61</v>
      </c>
      <c r="C69" s="21" t="s">
        <v>62</v>
      </c>
      <c r="D69" s="21" t="s">
        <v>63</v>
      </c>
      <c r="E69" s="21" t="s">
        <v>64</v>
      </c>
      <c r="F69" s="21" t="s">
        <v>65</v>
      </c>
      <c r="G69" s="21" t="s">
        <v>66</v>
      </c>
      <c r="H69" s="21" t="s">
        <v>67</v>
      </c>
      <c r="I69" s="21" t="s">
        <v>68</v>
      </c>
      <c r="J69" s="22" t="s">
        <v>69</v>
      </c>
      <c r="K69" s="20" t="s">
        <v>70</v>
      </c>
      <c r="L69" s="21" t="s">
        <v>71</v>
      </c>
      <c r="M69" s="21" t="s">
        <v>72</v>
      </c>
      <c r="N69" s="21" t="s">
        <v>73</v>
      </c>
      <c r="O69" s="21" t="s">
        <v>74</v>
      </c>
      <c r="P69" s="21" t="s">
        <v>75</v>
      </c>
      <c r="Q69" s="21" t="s">
        <v>76</v>
      </c>
      <c r="R69" s="21" t="s">
        <v>77</v>
      </c>
      <c r="S69" s="21" t="s">
        <v>78</v>
      </c>
      <c r="T69" s="21" t="s">
        <v>79</v>
      </c>
      <c r="U69" s="21" t="s">
        <v>80</v>
      </c>
      <c r="V69" s="21" t="s">
        <v>81</v>
      </c>
      <c r="W69" s="21" t="s">
        <v>82</v>
      </c>
      <c r="X69" s="21" t="s">
        <v>83</v>
      </c>
      <c r="Y69" s="22" t="s">
        <v>84</v>
      </c>
    </row>
    <row r="70" spans="1:25" ht="25.5" x14ac:dyDescent="0.25">
      <c r="A70" s="55" t="s">
        <v>85</v>
      </c>
      <c r="B70" s="9">
        <v>1</v>
      </c>
      <c r="C70" s="23" t="s">
        <v>171</v>
      </c>
      <c r="D70" s="23" t="s">
        <v>85</v>
      </c>
      <c r="E70" s="23" t="s">
        <v>85</v>
      </c>
      <c r="F70" s="23" t="s">
        <v>85</v>
      </c>
      <c r="G70" s="23" t="s">
        <v>85</v>
      </c>
      <c r="H70" s="24" t="s">
        <v>89</v>
      </c>
      <c r="I70" s="25">
        <v>1311600</v>
      </c>
      <c r="J70" s="59"/>
      <c r="K70" s="9">
        <v>1</v>
      </c>
      <c r="L70" s="26"/>
      <c r="M70" s="27"/>
      <c r="N70" s="28">
        <f>IF(M70&gt;0,ROUND(L70/M70,4),0)</f>
        <v>0</v>
      </c>
      <c r="O70" s="29"/>
      <c r="P70" s="30"/>
      <c r="Q70" s="28">
        <f>ROUND(ROUND(N70,4)*(1-O70),4)</f>
        <v>0</v>
      </c>
      <c r="R70" s="28">
        <f>ROUND(ROUND(Q70,4)*(1+P70),4)</f>
        <v>0</v>
      </c>
      <c r="S70" s="28">
        <f>ROUND($I70*Q70,4)</f>
        <v>0</v>
      </c>
      <c r="T70" s="28">
        <f>ROUND($I70*R70,4)</f>
        <v>0</v>
      </c>
      <c r="U70" s="31"/>
      <c r="V70" s="31"/>
      <c r="W70" s="31"/>
      <c r="X70" s="31"/>
      <c r="Y70" s="32"/>
    </row>
    <row r="71" spans="1:25" ht="25.5" x14ac:dyDescent="0.25">
      <c r="A71" s="56" t="s">
        <v>85</v>
      </c>
      <c r="B71" s="11">
        <v>2</v>
      </c>
      <c r="C71" s="33" t="s">
        <v>172</v>
      </c>
      <c r="D71" s="33" t="s">
        <v>85</v>
      </c>
      <c r="E71" s="33" t="s">
        <v>85</v>
      </c>
      <c r="F71" s="33" t="s">
        <v>85</v>
      </c>
      <c r="G71" s="33" t="s">
        <v>85</v>
      </c>
      <c r="H71" s="34" t="s">
        <v>89</v>
      </c>
      <c r="I71" s="35">
        <v>2754000</v>
      </c>
      <c r="J71" s="60"/>
      <c r="K71" s="11">
        <v>1</v>
      </c>
      <c r="L71" s="36"/>
      <c r="M71" s="37"/>
      <c r="N71" s="38">
        <f>IF(M71&gt;0,ROUND(L71/M71,4),0)</f>
        <v>0</v>
      </c>
      <c r="O71" s="39"/>
      <c r="P71" s="40"/>
      <c r="Q71" s="38">
        <f>ROUND(ROUND(N71,4)*(1-O71),4)</f>
        <v>0</v>
      </c>
      <c r="R71" s="38">
        <f>ROUND(ROUND(Q71,4)*(1+P71),4)</f>
        <v>0</v>
      </c>
      <c r="S71" s="38">
        <f>ROUND($I71*Q71,4)</f>
        <v>0</v>
      </c>
      <c r="T71" s="38">
        <f>ROUND($I71*R71,4)</f>
        <v>0</v>
      </c>
      <c r="U71" s="41"/>
      <c r="V71" s="41"/>
      <c r="W71" s="41"/>
      <c r="X71" s="41"/>
      <c r="Y71" s="42"/>
    </row>
    <row r="72" spans="1:25" ht="25.5" x14ac:dyDescent="0.25">
      <c r="A72" s="56" t="s">
        <v>85</v>
      </c>
      <c r="B72" s="11">
        <v>3</v>
      </c>
      <c r="C72" s="33" t="s">
        <v>173</v>
      </c>
      <c r="D72" s="33" t="s">
        <v>85</v>
      </c>
      <c r="E72" s="33" t="s">
        <v>85</v>
      </c>
      <c r="F72" s="33" t="s">
        <v>85</v>
      </c>
      <c r="G72" s="33" t="s">
        <v>85</v>
      </c>
      <c r="H72" s="34" t="s">
        <v>89</v>
      </c>
      <c r="I72" s="35">
        <v>1022800</v>
      </c>
      <c r="J72" s="60"/>
      <c r="K72" s="11">
        <v>1</v>
      </c>
      <c r="L72" s="36"/>
      <c r="M72" s="37"/>
      <c r="N72" s="38">
        <f>IF(M72&gt;0,ROUND(L72/M72,4),0)</f>
        <v>0</v>
      </c>
      <c r="O72" s="39"/>
      <c r="P72" s="40"/>
      <c r="Q72" s="38">
        <f>ROUND(ROUND(N72,4)*(1-O72),4)</f>
        <v>0</v>
      </c>
      <c r="R72" s="38">
        <f>ROUND(ROUND(Q72,4)*(1+P72),4)</f>
        <v>0</v>
      </c>
      <c r="S72" s="38">
        <f>ROUND($I72*Q72,4)</f>
        <v>0</v>
      </c>
      <c r="T72" s="38">
        <f>ROUND($I72*R72,4)</f>
        <v>0</v>
      </c>
      <c r="U72" s="41"/>
      <c r="V72" s="41"/>
      <c r="W72" s="41"/>
      <c r="X72" s="41"/>
      <c r="Y72" s="42"/>
    </row>
    <row r="73" spans="1:25" ht="26.25" thickBot="1" x14ac:dyDescent="0.3">
      <c r="A73" s="57" t="s">
        <v>85</v>
      </c>
      <c r="B73" s="13">
        <v>4</v>
      </c>
      <c r="C73" s="43" t="s">
        <v>174</v>
      </c>
      <c r="D73" s="43" t="s">
        <v>85</v>
      </c>
      <c r="E73" s="43" t="s">
        <v>85</v>
      </c>
      <c r="F73" s="43" t="s">
        <v>85</v>
      </c>
      <c r="G73" s="43" t="s">
        <v>85</v>
      </c>
      <c r="H73" s="44" t="s">
        <v>89</v>
      </c>
      <c r="I73" s="45">
        <v>41600</v>
      </c>
      <c r="J73" s="61"/>
      <c r="K73" s="13">
        <v>1</v>
      </c>
      <c r="L73" s="46"/>
      <c r="M73" s="47"/>
      <c r="N73" s="48">
        <f>IF(M73&gt;0,ROUND(L73/M73,4),0)</f>
        <v>0</v>
      </c>
      <c r="O73" s="49"/>
      <c r="P73" s="50"/>
      <c r="Q73" s="48">
        <f>ROUND(ROUND(N73,4)*(1-O73),4)</f>
        <v>0</v>
      </c>
      <c r="R73" s="48">
        <f>ROUND(ROUND(Q73,4)*(1+P73),4)</f>
        <v>0</v>
      </c>
      <c r="S73" s="48">
        <f>ROUND($I73*Q73,4)</f>
        <v>0</v>
      </c>
      <c r="T73" s="48">
        <f>ROUND($I73*R73,4)</f>
        <v>0</v>
      </c>
      <c r="U73" s="51"/>
      <c r="V73" s="51"/>
      <c r="W73" s="51"/>
      <c r="X73" s="51"/>
      <c r="Y73" s="52"/>
    </row>
    <row r="74" spans="1:25" ht="13.5" thickBot="1" x14ac:dyDescent="0.3">
      <c r="R74" s="62" t="s">
        <v>92</v>
      </c>
      <c r="S74" s="63">
        <f>SUM(S70:S73)</f>
        <v>0</v>
      </c>
      <c r="T74" s="64">
        <f>SUM(T70:T73)</f>
        <v>0</v>
      </c>
    </row>
    <row r="76" spans="1:25" ht="13.5" thickBot="1" x14ac:dyDescent="0.3"/>
    <row r="77" spans="1:25" ht="13.5" thickBot="1" x14ac:dyDescent="0.3">
      <c r="A77" s="53" t="s">
        <v>55</v>
      </c>
      <c r="B77" s="58" t="s">
        <v>175</v>
      </c>
      <c r="C77" s="19" t="s">
        <v>176</v>
      </c>
      <c r="D77" s="19"/>
      <c r="E77" s="19"/>
      <c r="F77" s="19"/>
      <c r="G77" s="19"/>
      <c r="H77" s="19" t="s">
        <v>58</v>
      </c>
      <c r="I77" s="19"/>
      <c r="J77" s="8"/>
      <c r="K77" s="7"/>
      <c r="L77" s="19" t="s">
        <v>177</v>
      </c>
      <c r="M77" s="19"/>
      <c r="N77" s="19"/>
      <c r="O77" s="19"/>
      <c r="P77" s="19"/>
      <c r="Q77" s="19"/>
      <c r="R77" s="19"/>
      <c r="S77" s="19"/>
      <c r="T77" s="19"/>
      <c r="U77" s="19"/>
      <c r="V77" s="19"/>
      <c r="W77" s="19"/>
      <c r="X77" s="19"/>
      <c r="Y77" s="8"/>
    </row>
    <row r="78" spans="1:25" ht="51.75" thickBot="1" x14ac:dyDescent="0.3">
      <c r="A78" s="54" t="s">
        <v>60</v>
      </c>
      <c r="B78" s="20" t="s">
        <v>61</v>
      </c>
      <c r="C78" s="21" t="s">
        <v>62</v>
      </c>
      <c r="D78" s="21" t="s">
        <v>63</v>
      </c>
      <c r="E78" s="21" t="s">
        <v>64</v>
      </c>
      <c r="F78" s="21" t="s">
        <v>65</v>
      </c>
      <c r="G78" s="21" t="s">
        <v>66</v>
      </c>
      <c r="H78" s="21" t="s">
        <v>67</v>
      </c>
      <c r="I78" s="21" t="s">
        <v>68</v>
      </c>
      <c r="J78" s="22" t="s">
        <v>69</v>
      </c>
      <c r="K78" s="20" t="s">
        <v>70</v>
      </c>
      <c r="L78" s="21" t="s">
        <v>71</v>
      </c>
      <c r="M78" s="21" t="s">
        <v>72</v>
      </c>
      <c r="N78" s="21" t="s">
        <v>73</v>
      </c>
      <c r="O78" s="21" t="s">
        <v>74</v>
      </c>
      <c r="P78" s="21" t="s">
        <v>75</v>
      </c>
      <c r="Q78" s="21" t="s">
        <v>76</v>
      </c>
      <c r="R78" s="21" t="s">
        <v>77</v>
      </c>
      <c r="S78" s="21" t="s">
        <v>78</v>
      </c>
      <c r="T78" s="21" t="s">
        <v>79</v>
      </c>
      <c r="U78" s="21" t="s">
        <v>80</v>
      </c>
      <c r="V78" s="21" t="s">
        <v>81</v>
      </c>
      <c r="W78" s="21" t="s">
        <v>82</v>
      </c>
      <c r="X78" s="21" t="s">
        <v>83</v>
      </c>
      <c r="Y78" s="22" t="s">
        <v>84</v>
      </c>
    </row>
    <row r="79" spans="1:25" ht="25.5" x14ac:dyDescent="0.25">
      <c r="A79" s="55" t="s">
        <v>85</v>
      </c>
      <c r="B79" s="9">
        <v>1</v>
      </c>
      <c r="C79" s="23" t="s">
        <v>178</v>
      </c>
      <c r="D79" s="23" t="s">
        <v>85</v>
      </c>
      <c r="E79" s="23" t="s">
        <v>85</v>
      </c>
      <c r="F79" s="23" t="s">
        <v>85</v>
      </c>
      <c r="G79" s="23" t="s">
        <v>85</v>
      </c>
      <c r="H79" s="24" t="s">
        <v>89</v>
      </c>
      <c r="I79" s="25">
        <v>66000</v>
      </c>
      <c r="J79" s="59"/>
      <c r="K79" s="9">
        <v>1</v>
      </c>
      <c r="L79" s="26"/>
      <c r="M79" s="27"/>
      <c r="N79" s="28">
        <f>IF(M79&gt;0,ROUND(L79/M79,4),0)</f>
        <v>0</v>
      </c>
      <c r="O79" s="29"/>
      <c r="P79" s="30"/>
      <c r="Q79" s="28">
        <f>ROUND(ROUND(N79,4)*(1-O79),4)</f>
        <v>0</v>
      </c>
      <c r="R79" s="28">
        <f>ROUND(ROUND(Q79,4)*(1+P79),4)</f>
        <v>0</v>
      </c>
      <c r="S79" s="28">
        <f>ROUND($I79*Q79,4)</f>
        <v>0</v>
      </c>
      <c r="T79" s="28">
        <f>ROUND($I79*R79,4)</f>
        <v>0</v>
      </c>
      <c r="U79" s="31"/>
      <c r="V79" s="31"/>
      <c r="W79" s="31"/>
      <c r="X79" s="31"/>
      <c r="Y79" s="32"/>
    </row>
    <row r="80" spans="1:25" ht="25.5" x14ac:dyDescent="0.25">
      <c r="A80" s="56" t="s">
        <v>85</v>
      </c>
      <c r="B80" s="11">
        <v>2</v>
      </c>
      <c r="C80" s="33" t="s">
        <v>179</v>
      </c>
      <c r="D80" s="33" t="s">
        <v>85</v>
      </c>
      <c r="E80" s="33" t="s">
        <v>85</v>
      </c>
      <c r="F80" s="33" t="s">
        <v>85</v>
      </c>
      <c r="G80" s="33" t="s">
        <v>85</v>
      </c>
      <c r="H80" s="34" t="s">
        <v>89</v>
      </c>
      <c r="I80" s="35">
        <v>46000</v>
      </c>
      <c r="J80" s="60"/>
      <c r="K80" s="11">
        <v>1</v>
      </c>
      <c r="L80" s="36"/>
      <c r="M80" s="37"/>
      <c r="N80" s="38">
        <f>IF(M80&gt;0,ROUND(L80/M80,4),0)</f>
        <v>0</v>
      </c>
      <c r="O80" s="39"/>
      <c r="P80" s="40"/>
      <c r="Q80" s="38">
        <f>ROUND(ROUND(N80,4)*(1-O80),4)</f>
        <v>0</v>
      </c>
      <c r="R80" s="38">
        <f>ROUND(ROUND(Q80,4)*(1+P80),4)</f>
        <v>0</v>
      </c>
      <c r="S80" s="38">
        <f>ROUND($I80*Q80,4)</f>
        <v>0</v>
      </c>
      <c r="T80" s="38">
        <f>ROUND($I80*R80,4)</f>
        <v>0</v>
      </c>
      <c r="U80" s="41"/>
      <c r="V80" s="41"/>
      <c r="W80" s="41"/>
      <c r="X80" s="41"/>
      <c r="Y80" s="42"/>
    </row>
    <row r="81" spans="1:25" ht="26.25" thickBot="1" x14ac:dyDescent="0.3">
      <c r="A81" s="57" t="s">
        <v>85</v>
      </c>
      <c r="B81" s="13">
        <v>3</v>
      </c>
      <c r="C81" s="43" t="s">
        <v>180</v>
      </c>
      <c r="D81" s="43" t="s">
        <v>85</v>
      </c>
      <c r="E81" s="43" t="s">
        <v>85</v>
      </c>
      <c r="F81" s="43" t="s">
        <v>85</v>
      </c>
      <c r="G81" s="43" t="s">
        <v>85</v>
      </c>
      <c r="H81" s="44" t="s">
        <v>89</v>
      </c>
      <c r="I81" s="45">
        <v>24000</v>
      </c>
      <c r="J81" s="61"/>
      <c r="K81" s="13">
        <v>1</v>
      </c>
      <c r="L81" s="46"/>
      <c r="M81" s="47"/>
      <c r="N81" s="48">
        <f>IF(M81&gt;0,ROUND(L81/M81,4),0)</f>
        <v>0</v>
      </c>
      <c r="O81" s="49"/>
      <c r="P81" s="50"/>
      <c r="Q81" s="48">
        <f>ROUND(ROUND(N81,4)*(1-O81),4)</f>
        <v>0</v>
      </c>
      <c r="R81" s="48">
        <f>ROUND(ROUND(Q81,4)*(1+P81),4)</f>
        <v>0</v>
      </c>
      <c r="S81" s="48">
        <f>ROUND($I81*Q81,4)</f>
        <v>0</v>
      </c>
      <c r="T81" s="48">
        <f>ROUND($I81*R81,4)</f>
        <v>0</v>
      </c>
      <c r="U81" s="51"/>
      <c r="V81" s="51"/>
      <c r="W81" s="51"/>
      <c r="X81" s="51"/>
      <c r="Y81" s="52"/>
    </row>
    <row r="82" spans="1:25" ht="13.5" thickBot="1" x14ac:dyDescent="0.3">
      <c r="R82" s="62" t="s">
        <v>92</v>
      </c>
      <c r="S82" s="63">
        <f>SUM(S79:S81)</f>
        <v>0</v>
      </c>
      <c r="T82" s="64">
        <f>SUM(T79:T81)</f>
        <v>0</v>
      </c>
    </row>
    <row r="84" spans="1:25" ht="13.5" thickBot="1" x14ac:dyDescent="0.3"/>
    <row r="85" spans="1:25" ht="13.5" thickBot="1" x14ac:dyDescent="0.3">
      <c r="A85" s="53" t="s">
        <v>55</v>
      </c>
      <c r="B85" s="58" t="s">
        <v>181</v>
      </c>
      <c r="C85" s="19" t="s">
        <v>182</v>
      </c>
      <c r="D85" s="19"/>
      <c r="E85" s="19"/>
      <c r="F85" s="19"/>
      <c r="G85" s="19"/>
      <c r="H85" s="19" t="s">
        <v>58</v>
      </c>
      <c r="I85" s="19"/>
      <c r="J85" s="8"/>
      <c r="K85" s="7"/>
      <c r="L85" s="19" t="s">
        <v>183</v>
      </c>
      <c r="M85" s="19"/>
      <c r="N85" s="19"/>
      <c r="O85" s="19"/>
      <c r="P85" s="19"/>
      <c r="Q85" s="19"/>
      <c r="R85" s="19"/>
      <c r="S85" s="19"/>
      <c r="T85" s="19"/>
      <c r="U85" s="19"/>
      <c r="V85" s="19"/>
      <c r="W85" s="19"/>
      <c r="X85" s="19"/>
      <c r="Y85" s="8"/>
    </row>
    <row r="86" spans="1:25" ht="51.75" thickBot="1" x14ac:dyDescent="0.3">
      <c r="A86" s="54" t="s">
        <v>60</v>
      </c>
      <c r="B86" s="20" t="s">
        <v>61</v>
      </c>
      <c r="C86" s="21" t="s">
        <v>62</v>
      </c>
      <c r="D86" s="21" t="s">
        <v>63</v>
      </c>
      <c r="E86" s="21" t="s">
        <v>64</v>
      </c>
      <c r="F86" s="21" t="s">
        <v>65</v>
      </c>
      <c r="G86" s="21" t="s">
        <v>66</v>
      </c>
      <c r="H86" s="21" t="s">
        <v>67</v>
      </c>
      <c r="I86" s="21" t="s">
        <v>68</v>
      </c>
      <c r="J86" s="22" t="s">
        <v>69</v>
      </c>
      <c r="K86" s="20" t="s">
        <v>70</v>
      </c>
      <c r="L86" s="21" t="s">
        <v>71</v>
      </c>
      <c r="M86" s="21" t="s">
        <v>72</v>
      </c>
      <c r="N86" s="21" t="s">
        <v>73</v>
      </c>
      <c r="O86" s="21" t="s">
        <v>74</v>
      </c>
      <c r="P86" s="21" t="s">
        <v>75</v>
      </c>
      <c r="Q86" s="21" t="s">
        <v>76</v>
      </c>
      <c r="R86" s="21" t="s">
        <v>77</v>
      </c>
      <c r="S86" s="21" t="s">
        <v>78</v>
      </c>
      <c r="T86" s="21" t="s">
        <v>79</v>
      </c>
      <c r="U86" s="21" t="s">
        <v>80</v>
      </c>
      <c r="V86" s="21" t="s">
        <v>81</v>
      </c>
      <c r="W86" s="21" t="s">
        <v>82</v>
      </c>
      <c r="X86" s="21" t="s">
        <v>83</v>
      </c>
      <c r="Y86" s="22" t="s">
        <v>84</v>
      </c>
    </row>
    <row r="87" spans="1:25" ht="25.5" x14ac:dyDescent="0.25">
      <c r="A87" s="55" t="s">
        <v>85</v>
      </c>
      <c r="B87" s="9">
        <v>1</v>
      </c>
      <c r="C87" s="23" t="s">
        <v>184</v>
      </c>
      <c r="D87" s="23" t="s">
        <v>85</v>
      </c>
      <c r="E87" s="23" t="s">
        <v>85</v>
      </c>
      <c r="F87" s="23" t="s">
        <v>85</v>
      </c>
      <c r="G87" s="23" t="s">
        <v>85</v>
      </c>
      <c r="H87" s="24" t="s">
        <v>89</v>
      </c>
      <c r="I87" s="25">
        <v>600</v>
      </c>
      <c r="J87" s="59"/>
      <c r="K87" s="9">
        <v>1</v>
      </c>
      <c r="L87" s="26"/>
      <c r="M87" s="27"/>
      <c r="N87" s="28">
        <f>IF(M87&gt;0,ROUND(L87/M87,4),0)</f>
        <v>0</v>
      </c>
      <c r="O87" s="29"/>
      <c r="P87" s="30"/>
      <c r="Q87" s="28">
        <f>ROUND(ROUND(N87,4)*(1-O87),4)</f>
        <v>0</v>
      </c>
      <c r="R87" s="28">
        <f>ROUND(ROUND(Q87,4)*(1+P87),4)</f>
        <v>0</v>
      </c>
      <c r="S87" s="28">
        <f>ROUND($I87*Q87,4)</f>
        <v>0</v>
      </c>
      <c r="T87" s="28">
        <f>ROUND($I87*R87,4)</f>
        <v>0</v>
      </c>
      <c r="U87" s="31"/>
      <c r="V87" s="31"/>
      <c r="W87" s="31"/>
      <c r="X87" s="31"/>
      <c r="Y87" s="32"/>
    </row>
    <row r="88" spans="1:25" ht="25.5" x14ac:dyDescent="0.25">
      <c r="A88" s="56" t="s">
        <v>85</v>
      </c>
      <c r="B88" s="11">
        <v>2</v>
      </c>
      <c r="C88" s="33" t="s">
        <v>185</v>
      </c>
      <c r="D88" s="33" t="s">
        <v>85</v>
      </c>
      <c r="E88" s="33" t="s">
        <v>85</v>
      </c>
      <c r="F88" s="33" t="s">
        <v>85</v>
      </c>
      <c r="G88" s="33" t="s">
        <v>85</v>
      </c>
      <c r="H88" s="34" t="s">
        <v>89</v>
      </c>
      <c r="I88" s="35">
        <v>20200</v>
      </c>
      <c r="J88" s="60"/>
      <c r="K88" s="11">
        <v>1</v>
      </c>
      <c r="L88" s="36"/>
      <c r="M88" s="37"/>
      <c r="N88" s="38">
        <f>IF(M88&gt;0,ROUND(L88/M88,4),0)</f>
        <v>0</v>
      </c>
      <c r="O88" s="39"/>
      <c r="P88" s="40"/>
      <c r="Q88" s="38">
        <f>ROUND(ROUND(N88,4)*(1-O88),4)</f>
        <v>0</v>
      </c>
      <c r="R88" s="38">
        <f>ROUND(ROUND(Q88,4)*(1+P88),4)</f>
        <v>0</v>
      </c>
      <c r="S88" s="38">
        <f>ROUND($I88*Q88,4)</f>
        <v>0</v>
      </c>
      <c r="T88" s="38">
        <f>ROUND($I88*R88,4)</f>
        <v>0</v>
      </c>
      <c r="U88" s="41"/>
      <c r="V88" s="41"/>
      <c r="W88" s="41"/>
      <c r="X88" s="41"/>
      <c r="Y88" s="42"/>
    </row>
    <row r="89" spans="1:25" ht="26.25" thickBot="1" x14ac:dyDescent="0.3">
      <c r="A89" s="57" t="s">
        <v>85</v>
      </c>
      <c r="B89" s="13">
        <v>3</v>
      </c>
      <c r="C89" s="43" t="s">
        <v>186</v>
      </c>
      <c r="D89" s="43" t="s">
        <v>85</v>
      </c>
      <c r="E89" s="43" t="s">
        <v>85</v>
      </c>
      <c r="F89" s="43" t="s">
        <v>85</v>
      </c>
      <c r="G89" s="43" t="s">
        <v>85</v>
      </c>
      <c r="H89" s="44" t="s">
        <v>89</v>
      </c>
      <c r="I89" s="45">
        <v>1400</v>
      </c>
      <c r="J89" s="61"/>
      <c r="K89" s="13">
        <v>1</v>
      </c>
      <c r="L89" s="46"/>
      <c r="M89" s="47"/>
      <c r="N89" s="48">
        <f>IF(M89&gt;0,ROUND(L89/M89,4),0)</f>
        <v>0</v>
      </c>
      <c r="O89" s="49"/>
      <c r="P89" s="50"/>
      <c r="Q89" s="48">
        <f>ROUND(ROUND(N89,4)*(1-O89),4)</f>
        <v>0</v>
      </c>
      <c r="R89" s="48">
        <f>ROUND(ROUND(Q89,4)*(1+P89),4)</f>
        <v>0</v>
      </c>
      <c r="S89" s="48">
        <f>ROUND($I89*Q89,4)</f>
        <v>0</v>
      </c>
      <c r="T89" s="48">
        <f>ROUND($I89*R89,4)</f>
        <v>0</v>
      </c>
      <c r="U89" s="51"/>
      <c r="V89" s="51"/>
      <c r="W89" s="51"/>
      <c r="X89" s="51"/>
      <c r="Y89" s="52"/>
    </row>
    <row r="90" spans="1:25" ht="13.5" thickBot="1" x14ac:dyDescent="0.3">
      <c r="R90" s="62" t="s">
        <v>92</v>
      </c>
      <c r="S90" s="63">
        <f>SUM(S87:S89)</f>
        <v>0</v>
      </c>
      <c r="T90" s="64">
        <f>SUM(T87:T89)</f>
        <v>0</v>
      </c>
    </row>
    <row r="92" spans="1:25" ht="13.5" thickBot="1" x14ac:dyDescent="0.3"/>
    <row r="93" spans="1:25" ht="13.5" thickBot="1" x14ac:dyDescent="0.3">
      <c r="A93" s="53" t="s">
        <v>55</v>
      </c>
      <c r="B93" s="58" t="s">
        <v>187</v>
      </c>
      <c r="C93" s="19" t="s">
        <v>188</v>
      </c>
      <c r="D93" s="19"/>
      <c r="E93" s="19"/>
      <c r="F93" s="19"/>
      <c r="G93" s="19"/>
      <c r="H93" s="19" t="s">
        <v>58</v>
      </c>
      <c r="I93" s="19"/>
      <c r="J93" s="8"/>
      <c r="K93" s="7"/>
      <c r="L93" s="19" t="s">
        <v>189</v>
      </c>
      <c r="M93" s="19"/>
      <c r="N93" s="19"/>
      <c r="O93" s="19"/>
      <c r="P93" s="19"/>
      <c r="Q93" s="19"/>
      <c r="R93" s="19"/>
      <c r="S93" s="19"/>
      <c r="T93" s="19"/>
      <c r="U93" s="19"/>
      <c r="V93" s="19"/>
      <c r="W93" s="19"/>
      <c r="X93" s="19"/>
      <c r="Y93" s="8"/>
    </row>
    <row r="94" spans="1:25" ht="51.75" thickBot="1" x14ac:dyDescent="0.3">
      <c r="A94" s="54" t="s">
        <v>60</v>
      </c>
      <c r="B94" s="20" t="s">
        <v>61</v>
      </c>
      <c r="C94" s="21" t="s">
        <v>62</v>
      </c>
      <c r="D94" s="21" t="s">
        <v>63</v>
      </c>
      <c r="E94" s="21" t="s">
        <v>64</v>
      </c>
      <c r="F94" s="21" t="s">
        <v>65</v>
      </c>
      <c r="G94" s="21" t="s">
        <v>66</v>
      </c>
      <c r="H94" s="21" t="s">
        <v>67</v>
      </c>
      <c r="I94" s="21" t="s">
        <v>68</v>
      </c>
      <c r="J94" s="22" t="s">
        <v>69</v>
      </c>
      <c r="K94" s="20" t="s">
        <v>70</v>
      </c>
      <c r="L94" s="21" t="s">
        <v>71</v>
      </c>
      <c r="M94" s="21" t="s">
        <v>72</v>
      </c>
      <c r="N94" s="21" t="s">
        <v>73</v>
      </c>
      <c r="O94" s="21" t="s">
        <v>74</v>
      </c>
      <c r="P94" s="21" t="s">
        <v>75</v>
      </c>
      <c r="Q94" s="21" t="s">
        <v>76</v>
      </c>
      <c r="R94" s="21" t="s">
        <v>77</v>
      </c>
      <c r="S94" s="21" t="s">
        <v>78</v>
      </c>
      <c r="T94" s="21" t="s">
        <v>79</v>
      </c>
      <c r="U94" s="21" t="s">
        <v>80</v>
      </c>
      <c r="V94" s="21" t="s">
        <v>81</v>
      </c>
      <c r="W94" s="21" t="s">
        <v>82</v>
      </c>
      <c r="X94" s="21" t="s">
        <v>83</v>
      </c>
      <c r="Y94" s="22" t="s">
        <v>84</v>
      </c>
    </row>
    <row r="95" spans="1:25" ht="38.25" x14ac:dyDescent="0.25">
      <c r="A95" s="55" t="s">
        <v>85</v>
      </c>
      <c r="B95" s="9">
        <v>1</v>
      </c>
      <c r="C95" s="23" t="s">
        <v>190</v>
      </c>
      <c r="D95" s="23" t="s">
        <v>85</v>
      </c>
      <c r="E95" s="23" t="s">
        <v>85</v>
      </c>
      <c r="F95" s="23" t="s">
        <v>85</v>
      </c>
      <c r="G95" s="23" t="s">
        <v>85</v>
      </c>
      <c r="H95" s="24" t="s">
        <v>89</v>
      </c>
      <c r="I95" s="25">
        <v>1000</v>
      </c>
      <c r="J95" s="59"/>
      <c r="K95" s="9">
        <v>1</v>
      </c>
      <c r="L95" s="26"/>
      <c r="M95" s="27"/>
      <c r="N95" s="28">
        <f>IF(M95&gt;0,ROUND(L95/M95,4),0)</f>
        <v>0</v>
      </c>
      <c r="O95" s="29"/>
      <c r="P95" s="30"/>
      <c r="Q95" s="28">
        <f>ROUND(ROUND(N95,4)*(1-O95),4)</f>
        <v>0</v>
      </c>
      <c r="R95" s="28">
        <f>ROUND(ROUND(Q95,4)*(1+P95),4)</f>
        <v>0</v>
      </c>
      <c r="S95" s="28">
        <f>ROUND($I95*Q95,4)</f>
        <v>0</v>
      </c>
      <c r="T95" s="28">
        <f>ROUND($I95*R95,4)</f>
        <v>0</v>
      </c>
      <c r="U95" s="31"/>
      <c r="V95" s="31"/>
      <c r="W95" s="31"/>
      <c r="X95" s="31"/>
      <c r="Y95" s="32"/>
    </row>
    <row r="96" spans="1:25" ht="38.25" x14ac:dyDescent="0.25">
      <c r="A96" s="56" t="s">
        <v>85</v>
      </c>
      <c r="B96" s="11">
        <v>2</v>
      </c>
      <c r="C96" s="33" t="s">
        <v>191</v>
      </c>
      <c r="D96" s="33" t="s">
        <v>85</v>
      </c>
      <c r="E96" s="33" t="s">
        <v>85</v>
      </c>
      <c r="F96" s="33" t="s">
        <v>85</v>
      </c>
      <c r="G96" s="33" t="s">
        <v>85</v>
      </c>
      <c r="H96" s="34" t="s">
        <v>89</v>
      </c>
      <c r="I96" s="35">
        <v>4100</v>
      </c>
      <c r="J96" s="60"/>
      <c r="K96" s="11">
        <v>1</v>
      </c>
      <c r="L96" s="36"/>
      <c r="M96" s="37"/>
      <c r="N96" s="38">
        <f>IF(M96&gt;0,ROUND(L96/M96,4),0)</f>
        <v>0</v>
      </c>
      <c r="O96" s="39"/>
      <c r="P96" s="40"/>
      <c r="Q96" s="38">
        <f>ROUND(ROUND(N96,4)*(1-O96),4)</f>
        <v>0</v>
      </c>
      <c r="R96" s="38">
        <f>ROUND(ROUND(Q96,4)*(1+P96),4)</f>
        <v>0</v>
      </c>
      <c r="S96" s="38">
        <f>ROUND($I96*Q96,4)</f>
        <v>0</v>
      </c>
      <c r="T96" s="38">
        <f>ROUND($I96*R96,4)</f>
        <v>0</v>
      </c>
      <c r="U96" s="41"/>
      <c r="V96" s="41"/>
      <c r="W96" s="41"/>
      <c r="X96" s="41"/>
      <c r="Y96" s="42"/>
    </row>
    <row r="97" spans="1:25" ht="39" thickBot="1" x14ac:dyDescent="0.3">
      <c r="A97" s="57" t="s">
        <v>85</v>
      </c>
      <c r="B97" s="13">
        <v>3</v>
      </c>
      <c r="C97" s="43" t="s">
        <v>192</v>
      </c>
      <c r="D97" s="43" t="s">
        <v>85</v>
      </c>
      <c r="E97" s="43" t="s">
        <v>85</v>
      </c>
      <c r="F97" s="43" t="s">
        <v>85</v>
      </c>
      <c r="G97" s="43" t="s">
        <v>85</v>
      </c>
      <c r="H97" s="44" t="s">
        <v>89</v>
      </c>
      <c r="I97" s="45">
        <v>1600</v>
      </c>
      <c r="J97" s="61"/>
      <c r="K97" s="13">
        <v>1</v>
      </c>
      <c r="L97" s="46"/>
      <c r="M97" s="47"/>
      <c r="N97" s="48">
        <f>IF(M97&gt;0,ROUND(L97/M97,4),0)</f>
        <v>0</v>
      </c>
      <c r="O97" s="49"/>
      <c r="P97" s="50"/>
      <c r="Q97" s="48">
        <f>ROUND(ROUND(N97,4)*(1-O97),4)</f>
        <v>0</v>
      </c>
      <c r="R97" s="48">
        <f>ROUND(ROUND(Q97,4)*(1+P97),4)</f>
        <v>0</v>
      </c>
      <c r="S97" s="48">
        <f>ROUND($I97*Q97,4)</f>
        <v>0</v>
      </c>
      <c r="T97" s="48">
        <f>ROUND($I97*R97,4)</f>
        <v>0</v>
      </c>
      <c r="U97" s="51"/>
      <c r="V97" s="51"/>
      <c r="W97" s="51"/>
      <c r="X97" s="51"/>
      <c r="Y97" s="52"/>
    </row>
    <row r="98" spans="1:25" ht="13.5" thickBot="1" x14ac:dyDescent="0.3">
      <c r="R98" s="62" t="s">
        <v>92</v>
      </c>
      <c r="S98" s="63">
        <f>SUM(S95:S97)</f>
        <v>0</v>
      </c>
      <c r="T98" s="64">
        <f>SUM(T95:T97)</f>
        <v>0</v>
      </c>
    </row>
    <row r="100" spans="1:25" ht="13.5" thickBot="1" x14ac:dyDescent="0.3"/>
    <row r="101" spans="1:25" ht="13.5" thickBot="1" x14ac:dyDescent="0.3">
      <c r="A101" s="53" t="s">
        <v>55</v>
      </c>
      <c r="B101" s="58" t="s">
        <v>193</v>
      </c>
      <c r="C101" s="19" t="s">
        <v>194</v>
      </c>
      <c r="D101" s="19"/>
      <c r="E101" s="19"/>
      <c r="F101" s="19"/>
      <c r="G101" s="19"/>
      <c r="H101" s="19" t="s">
        <v>58</v>
      </c>
      <c r="I101" s="19"/>
      <c r="J101" s="8"/>
      <c r="K101" s="7"/>
      <c r="L101" s="19" t="s">
        <v>195</v>
      </c>
      <c r="M101" s="19"/>
      <c r="N101" s="19"/>
      <c r="O101" s="19"/>
      <c r="P101" s="19"/>
      <c r="Q101" s="19"/>
      <c r="R101" s="19"/>
      <c r="S101" s="19"/>
      <c r="T101" s="19"/>
      <c r="U101" s="19"/>
      <c r="V101" s="19"/>
      <c r="W101" s="19"/>
      <c r="X101" s="19"/>
      <c r="Y101" s="8"/>
    </row>
    <row r="102" spans="1:25" ht="51.75" thickBot="1" x14ac:dyDescent="0.3">
      <c r="A102" s="54" t="s">
        <v>60</v>
      </c>
      <c r="B102" s="20" t="s">
        <v>61</v>
      </c>
      <c r="C102" s="21" t="s">
        <v>62</v>
      </c>
      <c r="D102" s="21" t="s">
        <v>63</v>
      </c>
      <c r="E102" s="21" t="s">
        <v>64</v>
      </c>
      <c r="F102" s="21" t="s">
        <v>65</v>
      </c>
      <c r="G102" s="21" t="s">
        <v>66</v>
      </c>
      <c r="H102" s="21" t="s">
        <v>67</v>
      </c>
      <c r="I102" s="21" t="s">
        <v>68</v>
      </c>
      <c r="J102" s="22" t="s">
        <v>69</v>
      </c>
      <c r="K102" s="20" t="s">
        <v>70</v>
      </c>
      <c r="L102" s="21" t="s">
        <v>71</v>
      </c>
      <c r="M102" s="21" t="s">
        <v>72</v>
      </c>
      <c r="N102" s="21" t="s">
        <v>73</v>
      </c>
      <c r="O102" s="21" t="s">
        <v>74</v>
      </c>
      <c r="P102" s="21" t="s">
        <v>75</v>
      </c>
      <c r="Q102" s="21" t="s">
        <v>76</v>
      </c>
      <c r="R102" s="21" t="s">
        <v>77</v>
      </c>
      <c r="S102" s="21" t="s">
        <v>78</v>
      </c>
      <c r="T102" s="21" t="s">
        <v>79</v>
      </c>
      <c r="U102" s="21" t="s">
        <v>80</v>
      </c>
      <c r="V102" s="21" t="s">
        <v>81</v>
      </c>
      <c r="W102" s="21" t="s">
        <v>82</v>
      </c>
      <c r="X102" s="21" t="s">
        <v>83</v>
      </c>
      <c r="Y102" s="22" t="s">
        <v>84</v>
      </c>
    </row>
    <row r="103" spans="1:25" ht="25.5" x14ac:dyDescent="0.25">
      <c r="A103" s="55" t="s">
        <v>85</v>
      </c>
      <c r="B103" s="9">
        <v>1</v>
      </c>
      <c r="C103" s="23" t="s">
        <v>196</v>
      </c>
      <c r="D103" s="23" t="s">
        <v>85</v>
      </c>
      <c r="E103" s="23" t="s">
        <v>85</v>
      </c>
      <c r="F103" s="23" t="s">
        <v>85</v>
      </c>
      <c r="G103" s="23" t="s">
        <v>85</v>
      </c>
      <c r="H103" s="24" t="s">
        <v>89</v>
      </c>
      <c r="I103" s="25">
        <v>373200</v>
      </c>
      <c r="J103" s="59"/>
      <c r="K103" s="9">
        <v>1</v>
      </c>
      <c r="L103" s="26"/>
      <c r="M103" s="27"/>
      <c r="N103" s="28">
        <f>IF(M103&gt;0,ROUND(L103/M103,4),0)</f>
        <v>0</v>
      </c>
      <c r="O103" s="29"/>
      <c r="P103" s="30"/>
      <c r="Q103" s="28">
        <f>ROUND(ROUND(N103,4)*(1-O103),4)</f>
        <v>0</v>
      </c>
      <c r="R103" s="28">
        <f>ROUND(ROUND(Q103,4)*(1+P103),4)</f>
        <v>0</v>
      </c>
      <c r="S103" s="28">
        <f>ROUND($I103*Q103,4)</f>
        <v>0</v>
      </c>
      <c r="T103" s="28">
        <f>ROUND($I103*R103,4)</f>
        <v>0</v>
      </c>
      <c r="U103" s="31"/>
      <c r="V103" s="31"/>
      <c r="W103" s="31"/>
      <c r="X103" s="31"/>
      <c r="Y103" s="32"/>
    </row>
    <row r="104" spans="1:25" ht="25.5" x14ac:dyDescent="0.25">
      <c r="A104" s="56" t="s">
        <v>85</v>
      </c>
      <c r="B104" s="11">
        <v>2</v>
      </c>
      <c r="C104" s="33" t="s">
        <v>197</v>
      </c>
      <c r="D104" s="33" t="s">
        <v>85</v>
      </c>
      <c r="E104" s="33" t="s">
        <v>85</v>
      </c>
      <c r="F104" s="33" t="s">
        <v>85</v>
      </c>
      <c r="G104" s="33" t="s">
        <v>85</v>
      </c>
      <c r="H104" s="34" t="s">
        <v>89</v>
      </c>
      <c r="I104" s="35">
        <v>667600</v>
      </c>
      <c r="J104" s="60"/>
      <c r="K104" s="11">
        <v>1</v>
      </c>
      <c r="L104" s="36"/>
      <c r="M104" s="37"/>
      <c r="N104" s="38">
        <f>IF(M104&gt;0,ROUND(L104/M104,4),0)</f>
        <v>0</v>
      </c>
      <c r="O104" s="39"/>
      <c r="P104" s="40"/>
      <c r="Q104" s="38">
        <f>ROUND(ROUND(N104,4)*(1-O104),4)</f>
        <v>0</v>
      </c>
      <c r="R104" s="38">
        <f>ROUND(ROUND(Q104,4)*(1+P104),4)</f>
        <v>0</v>
      </c>
      <c r="S104" s="38">
        <f>ROUND($I104*Q104,4)</f>
        <v>0</v>
      </c>
      <c r="T104" s="38">
        <f>ROUND($I104*R104,4)</f>
        <v>0</v>
      </c>
      <c r="U104" s="41"/>
      <c r="V104" s="41"/>
      <c r="W104" s="41"/>
      <c r="X104" s="41"/>
      <c r="Y104" s="42"/>
    </row>
    <row r="105" spans="1:25" ht="25.5" x14ac:dyDescent="0.25">
      <c r="A105" s="56" t="s">
        <v>85</v>
      </c>
      <c r="B105" s="11">
        <v>3</v>
      </c>
      <c r="C105" s="33" t="s">
        <v>198</v>
      </c>
      <c r="D105" s="33" t="s">
        <v>85</v>
      </c>
      <c r="E105" s="33" t="s">
        <v>85</v>
      </c>
      <c r="F105" s="33" t="s">
        <v>85</v>
      </c>
      <c r="G105" s="33" t="s">
        <v>85</v>
      </c>
      <c r="H105" s="34" t="s">
        <v>89</v>
      </c>
      <c r="I105" s="35">
        <v>215600</v>
      </c>
      <c r="J105" s="60"/>
      <c r="K105" s="11">
        <v>1</v>
      </c>
      <c r="L105" s="36"/>
      <c r="M105" s="37"/>
      <c r="N105" s="38">
        <f>IF(M105&gt;0,ROUND(L105/M105,4),0)</f>
        <v>0</v>
      </c>
      <c r="O105" s="39"/>
      <c r="P105" s="40"/>
      <c r="Q105" s="38">
        <f>ROUND(ROUND(N105,4)*(1-O105),4)</f>
        <v>0</v>
      </c>
      <c r="R105" s="38">
        <f>ROUND(ROUND(Q105,4)*(1+P105),4)</f>
        <v>0</v>
      </c>
      <c r="S105" s="38">
        <f>ROUND($I105*Q105,4)</f>
        <v>0</v>
      </c>
      <c r="T105" s="38">
        <f>ROUND($I105*R105,4)</f>
        <v>0</v>
      </c>
      <c r="U105" s="41"/>
      <c r="V105" s="41"/>
      <c r="W105" s="41"/>
      <c r="X105" s="41"/>
      <c r="Y105" s="42"/>
    </row>
    <row r="106" spans="1:25" ht="26.25" thickBot="1" x14ac:dyDescent="0.3">
      <c r="A106" s="57" t="s">
        <v>85</v>
      </c>
      <c r="B106" s="13">
        <v>4</v>
      </c>
      <c r="C106" s="43" t="s">
        <v>199</v>
      </c>
      <c r="D106" s="43" t="s">
        <v>85</v>
      </c>
      <c r="E106" s="43" t="s">
        <v>85</v>
      </c>
      <c r="F106" s="43" t="s">
        <v>85</v>
      </c>
      <c r="G106" s="43" t="s">
        <v>85</v>
      </c>
      <c r="H106" s="44" t="s">
        <v>89</v>
      </c>
      <c r="I106" s="45">
        <v>30600</v>
      </c>
      <c r="J106" s="61"/>
      <c r="K106" s="13">
        <v>1</v>
      </c>
      <c r="L106" s="46"/>
      <c r="M106" s="47"/>
      <c r="N106" s="48">
        <f>IF(M106&gt;0,ROUND(L106/M106,4),0)</f>
        <v>0</v>
      </c>
      <c r="O106" s="49"/>
      <c r="P106" s="50"/>
      <c r="Q106" s="48">
        <f>ROUND(ROUND(N106,4)*(1-O106),4)</f>
        <v>0</v>
      </c>
      <c r="R106" s="48">
        <f>ROUND(ROUND(Q106,4)*(1+P106),4)</f>
        <v>0</v>
      </c>
      <c r="S106" s="48">
        <f>ROUND($I106*Q106,4)</f>
        <v>0</v>
      </c>
      <c r="T106" s="48">
        <f>ROUND($I106*R106,4)</f>
        <v>0</v>
      </c>
      <c r="U106" s="51"/>
      <c r="V106" s="51"/>
      <c r="W106" s="51"/>
      <c r="X106" s="51"/>
      <c r="Y106" s="52"/>
    </row>
    <row r="107" spans="1:25" ht="13.5" thickBot="1" x14ac:dyDescent="0.3">
      <c r="R107" s="62" t="s">
        <v>92</v>
      </c>
      <c r="S107" s="63">
        <f>SUM(S103:S106)</f>
        <v>0</v>
      </c>
      <c r="T107" s="64">
        <f>SUM(T103:T106)</f>
        <v>0</v>
      </c>
    </row>
    <row r="109" spans="1:25" ht="13.5" thickBot="1" x14ac:dyDescent="0.3"/>
    <row r="110" spans="1:25" ht="13.5" thickBot="1" x14ac:dyDescent="0.3">
      <c r="A110" s="53" t="s">
        <v>55</v>
      </c>
      <c r="B110" s="58" t="s">
        <v>200</v>
      </c>
      <c r="C110" s="19" t="s">
        <v>201</v>
      </c>
      <c r="D110" s="19"/>
      <c r="E110" s="19"/>
      <c r="F110" s="19"/>
      <c r="G110" s="19"/>
      <c r="H110" s="19" t="s">
        <v>58</v>
      </c>
      <c r="I110" s="19"/>
      <c r="J110" s="8"/>
      <c r="K110" s="7"/>
      <c r="L110" s="19" t="s">
        <v>202</v>
      </c>
      <c r="M110" s="19"/>
      <c r="N110" s="19"/>
      <c r="O110" s="19"/>
      <c r="P110" s="19"/>
      <c r="Q110" s="19"/>
      <c r="R110" s="19"/>
      <c r="S110" s="19"/>
      <c r="T110" s="19"/>
      <c r="U110" s="19"/>
      <c r="V110" s="19"/>
      <c r="W110" s="19"/>
      <c r="X110" s="19"/>
      <c r="Y110" s="8"/>
    </row>
    <row r="111" spans="1:25" ht="51.75" thickBot="1" x14ac:dyDescent="0.3">
      <c r="A111" s="54" t="s">
        <v>60</v>
      </c>
      <c r="B111" s="20" t="s">
        <v>61</v>
      </c>
      <c r="C111" s="21" t="s">
        <v>62</v>
      </c>
      <c r="D111" s="21" t="s">
        <v>63</v>
      </c>
      <c r="E111" s="21" t="s">
        <v>64</v>
      </c>
      <c r="F111" s="21" t="s">
        <v>65</v>
      </c>
      <c r="G111" s="21" t="s">
        <v>66</v>
      </c>
      <c r="H111" s="21" t="s">
        <v>67</v>
      </c>
      <c r="I111" s="21" t="s">
        <v>68</v>
      </c>
      <c r="J111" s="22" t="s">
        <v>69</v>
      </c>
      <c r="K111" s="20" t="s">
        <v>70</v>
      </c>
      <c r="L111" s="21" t="s">
        <v>71</v>
      </c>
      <c r="M111" s="21" t="s">
        <v>72</v>
      </c>
      <c r="N111" s="21" t="s">
        <v>73</v>
      </c>
      <c r="O111" s="21" t="s">
        <v>74</v>
      </c>
      <c r="P111" s="21" t="s">
        <v>75</v>
      </c>
      <c r="Q111" s="21" t="s">
        <v>76</v>
      </c>
      <c r="R111" s="21" t="s">
        <v>77</v>
      </c>
      <c r="S111" s="21" t="s">
        <v>78</v>
      </c>
      <c r="T111" s="21" t="s">
        <v>79</v>
      </c>
      <c r="U111" s="21" t="s">
        <v>80</v>
      </c>
      <c r="V111" s="21" t="s">
        <v>81</v>
      </c>
      <c r="W111" s="21" t="s">
        <v>82</v>
      </c>
      <c r="X111" s="21" t="s">
        <v>83</v>
      </c>
      <c r="Y111" s="22" t="s">
        <v>84</v>
      </c>
    </row>
    <row r="112" spans="1:25" ht="25.5" x14ac:dyDescent="0.25">
      <c r="A112" s="55" t="s">
        <v>85</v>
      </c>
      <c r="B112" s="9">
        <v>1</v>
      </c>
      <c r="C112" s="23" t="s">
        <v>203</v>
      </c>
      <c r="D112" s="23" t="s">
        <v>85</v>
      </c>
      <c r="E112" s="23" t="s">
        <v>85</v>
      </c>
      <c r="F112" s="23" t="s">
        <v>85</v>
      </c>
      <c r="G112" s="23" t="s">
        <v>85</v>
      </c>
      <c r="H112" s="24" t="s">
        <v>89</v>
      </c>
      <c r="I112" s="25">
        <v>92400</v>
      </c>
      <c r="J112" s="59"/>
      <c r="K112" s="9">
        <v>1</v>
      </c>
      <c r="L112" s="26"/>
      <c r="M112" s="27"/>
      <c r="N112" s="28">
        <f>IF(M112&gt;0,ROUND(L112/M112,4),0)</f>
        <v>0</v>
      </c>
      <c r="O112" s="29"/>
      <c r="P112" s="30"/>
      <c r="Q112" s="28">
        <f>ROUND(ROUND(N112,4)*(1-O112),4)</f>
        <v>0</v>
      </c>
      <c r="R112" s="28">
        <f>ROUND(ROUND(Q112,4)*(1+P112),4)</f>
        <v>0</v>
      </c>
      <c r="S112" s="28">
        <f>ROUND($I112*Q112,4)</f>
        <v>0</v>
      </c>
      <c r="T112" s="28">
        <f>ROUND($I112*R112,4)</f>
        <v>0</v>
      </c>
      <c r="U112" s="31"/>
      <c r="V112" s="31"/>
      <c r="W112" s="31"/>
      <c r="X112" s="31"/>
      <c r="Y112" s="32"/>
    </row>
    <row r="113" spans="1:25" ht="25.5" x14ac:dyDescent="0.25">
      <c r="A113" s="56" t="s">
        <v>85</v>
      </c>
      <c r="B113" s="11">
        <v>2</v>
      </c>
      <c r="C113" s="33" t="s">
        <v>204</v>
      </c>
      <c r="D113" s="33" t="s">
        <v>85</v>
      </c>
      <c r="E113" s="33" t="s">
        <v>85</v>
      </c>
      <c r="F113" s="33" t="s">
        <v>85</v>
      </c>
      <c r="G113" s="33" t="s">
        <v>85</v>
      </c>
      <c r="H113" s="34" t="s">
        <v>89</v>
      </c>
      <c r="I113" s="35">
        <v>187000</v>
      </c>
      <c r="J113" s="60"/>
      <c r="K113" s="11">
        <v>1</v>
      </c>
      <c r="L113" s="36"/>
      <c r="M113" s="37"/>
      <c r="N113" s="38">
        <f>IF(M113&gt;0,ROUND(L113/M113,4),0)</f>
        <v>0</v>
      </c>
      <c r="O113" s="39"/>
      <c r="P113" s="40"/>
      <c r="Q113" s="38">
        <f>ROUND(ROUND(N113,4)*(1-O113),4)</f>
        <v>0</v>
      </c>
      <c r="R113" s="38">
        <f>ROUND(ROUND(Q113,4)*(1+P113),4)</f>
        <v>0</v>
      </c>
      <c r="S113" s="38">
        <f>ROUND($I113*Q113,4)</f>
        <v>0</v>
      </c>
      <c r="T113" s="38">
        <f>ROUND($I113*R113,4)</f>
        <v>0</v>
      </c>
      <c r="U113" s="41"/>
      <c r="V113" s="41"/>
      <c r="W113" s="41"/>
      <c r="X113" s="41"/>
      <c r="Y113" s="42"/>
    </row>
    <row r="114" spans="1:25" ht="25.5" x14ac:dyDescent="0.25">
      <c r="A114" s="56" t="s">
        <v>85</v>
      </c>
      <c r="B114" s="11">
        <v>3</v>
      </c>
      <c r="C114" s="33" t="s">
        <v>205</v>
      </c>
      <c r="D114" s="33" t="s">
        <v>85</v>
      </c>
      <c r="E114" s="33" t="s">
        <v>85</v>
      </c>
      <c r="F114" s="33" t="s">
        <v>85</v>
      </c>
      <c r="G114" s="33" t="s">
        <v>85</v>
      </c>
      <c r="H114" s="34" t="s">
        <v>89</v>
      </c>
      <c r="I114" s="35">
        <v>133100</v>
      </c>
      <c r="J114" s="60"/>
      <c r="K114" s="11">
        <v>1</v>
      </c>
      <c r="L114" s="36"/>
      <c r="M114" s="37"/>
      <c r="N114" s="38">
        <f>IF(M114&gt;0,ROUND(L114/M114,4),0)</f>
        <v>0</v>
      </c>
      <c r="O114" s="39"/>
      <c r="P114" s="40"/>
      <c r="Q114" s="38">
        <f>ROUND(ROUND(N114,4)*(1-O114),4)</f>
        <v>0</v>
      </c>
      <c r="R114" s="38">
        <f>ROUND(ROUND(Q114,4)*(1+P114),4)</f>
        <v>0</v>
      </c>
      <c r="S114" s="38">
        <f>ROUND($I114*Q114,4)</f>
        <v>0</v>
      </c>
      <c r="T114" s="38">
        <f>ROUND($I114*R114,4)</f>
        <v>0</v>
      </c>
      <c r="U114" s="41"/>
      <c r="V114" s="41"/>
      <c r="W114" s="41"/>
      <c r="X114" s="41"/>
      <c r="Y114" s="42"/>
    </row>
    <row r="115" spans="1:25" ht="26.25" thickBot="1" x14ac:dyDescent="0.3">
      <c r="A115" s="57" t="s">
        <v>85</v>
      </c>
      <c r="B115" s="13">
        <v>4</v>
      </c>
      <c r="C115" s="43" t="s">
        <v>206</v>
      </c>
      <c r="D115" s="43" t="s">
        <v>85</v>
      </c>
      <c r="E115" s="43" t="s">
        <v>85</v>
      </c>
      <c r="F115" s="43" t="s">
        <v>85</v>
      </c>
      <c r="G115" s="43" t="s">
        <v>85</v>
      </c>
      <c r="H115" s="44" t="s">
        <v>89</v>
      </c>
      <c r="I115" s="45">
        <v>120200</v>
      </c>
      <c r="J115" s="61"/>
      <c r="K115" s="13">
        <v>1</v>
      </c>
      <c r="L115" s="46"/>
      <c r="M115" s="47"/>
      <c r="N115" s="48">
        <f>IF(M115&gt;0,ROUND(L115/M115,4),0)</f>
        <v>0</v>
      </c>
      <c r="O115" s="49"/>
      <c r="P115" s="50"/>
      <c r="Q115" s="48">
        <f>ROUND(ROUND(N115,4)*(1-O115),4)</f>
        <v>0</v>
      </c>
      <c r="R115" s="48">
        <f>ROUND(ROUND(Q115,4)*(1+P115),4)</f>
        <v>0</v>
      </c>
      <c r="S115" s="48">
        <f>ROUND($I115*Q115,4)</f>
        <v>0</v>
      </c>
      <c r="T115" s="48">
        <f>ROUND($I115*R115,4)</f>
        <v>0</v>
      </c>
      <c r="U115" s="51"/>
      <c r="V115" s="51"/>
      <c r="W115" s="51"/>
      <c r="X115" s="51"/>
      <c r="Y115" s="52"/>
    </row>
    <row r="116" spans="1:25" ht="13.5" thickBot="1" x14ac:dyDescent="0.3">
      <c r="R116" s="62" t="s">
        <v>92</v>
      </c>
      <c r="S116" s="63">
        <f>SUM(S112:S115)</f>
        <v>0</v>
      </c>
      <c r="T116" s="64">
        <f>SUM(T112:T115)</f>
        <v>0</v>
      </c>
    </row>
    <row r="118" spans="1:25" ht="13.5" thickBot="1" x14ac:dyDescent="0.3"/>
    <row r="119" spans="1:25" ht="13.5" thickBot="1" x14ac:dyDescent="0.3">
      <c r="A119" s="53" t="s">
        <v>55</v>
      </c>
      <c r="B119" s="58" t="s">
        <v>207</v>
      </c>
      <c r="C119" s="19" t="s">
        <v>208</v>
      </c>
      <c r="D119" s="19"/>
      <c r="E119" s="19"/>
      <c r="F119" s="19"/>
      <c r="G119" s="19"/>
      <c r="H119" s="19" t="s">
        <v>58</v>
      </c>
      <c r="I119" s="19"/>
      <c r="J119" s="8"/>
      <c r="K119" s="7"/>
      <c r="L119" s="19" t="s">
        <v>209</v>
      </c>
      <c r="M119" s="19"/>
      <c r="N119" s="19"/>
      <c r="O119" s="19"/>
      <c r="P119" s="19"/>
      <c r="Q119" s="19"/>
      <c r="R119" s="19"/>
      <c r="S119" s="19"/>
      <c r="T119" s="19"/>
      <c r="U119" s="19"/>
      <c r="V119" s="19"/>
      <c r="W119" s="19"/>
      <c r="X119" s="19"/>
      <c r="Y119" s="8"/>
    </row>
    <row r="120" spans="1:25" ht="51.75" thickBot="1" x14ac:dyDescent="0.3">
      <c r="A120" s="54" t="s">
        <v>60</v>
      </c>
      <c r="B120" s="20" t="s">
        <v>61</v>
      </c>
      <c r="C120" s="21" t="s">
        <v>62</v>
      </c>
      <c r="D120" s="21" t="s">
        <v>63</v>
      </c>
      <c r="E120" s="21" t="s">
        <v>64</v>
      </c>
      <c r="F120" s="21" t="s">
        <v>65</v>
      </c>
      <c r="G120" s="21" t="s">
        <v>66</v>
      </c>
      <c r="H120" s="21" t="s">
        <v>67</v>
      </c>
      <c r="I120" s="21" t="s">
        <v>68</v>
      </c>
      <c r="J120" s="22" t="s">
        <v>69</v>
      </c>
      <c r="K120" s="20" t="s">
        <v>70</v>
      </c>
      <c r="L120" s="21" t="s">
        <v>71</v>
      </c>
      <c r="M120" s="21" t="s">
        <v>72</v>
      </c>
      <c r="N120" s="21" t="s">
        <v>73</v>
      </c>
      <c r="O120" s="21" t="s">
        <v>74</v>
      </c>
      <c r="P120" s="21" t="s">
        <v>75</v>
      </c>
      <c r="Q120" s="21" t="s">
        <v>76</v>
      </c>
      <c r="R120" s="21" t="s">
        <v>77</v>
      </c>
      <c r="S120" s="21" t="s">
        <v>78</v>
      </c>
      <c r="T120" s="21" t="s">
        <v>79</v>
      </c>
      <c r="U120" s="21" t="s">
        <v>80</v>
      </c>
      <c r="V120" s="21" t="s">
        <v>81</v>
      </c>
      <c r="W120" s="21" t="s">
        <v>82</v>
      </c>
      <c r="X120" s="21" t="s">
        <v>83</v>
      </c>
      <c r="Y120" s="22" t="s">
        <v>84</v>
      </c>
    </row>
    <row r="121" spans="1:25" ht="26.25" thickBot="1" x14ac:dyDescent="0.3">
      <c r="A121" s="75" t="s">
        <v>85</v>
      </c>
      <c r="B121" s="76">
        <v>1</v>
      </c>
      <c r="C121" s="65" t="s">
        <v>210</v>
      </c>
      <c r="D121" s="65" t="s">
        <v>211</v>
      </c>
      <c r="E121" s="65" t="s">
        <v>85</v>
      </c>
      <c r="F121" s="65" t="s">
        <v>85</v>
      </c>
      <c r="G121" s="65" t="s">
        <v>85</v>
      </c>
      <c r="H121" s="66" t="s">
        <v>89</v>
      </c>
      <c r="I121" s="67">
        <v>10000</v>
      </c>
      <c r="J121" s="77"/>
      <c r="K121" s="76">
        <v>1</v>
      </c>
      <c r="L121" s="68"/>
      <c r="M121" s="69"/>
      <c r="N121" s="70">
        <f>IF(M121&gt;0,ROUND(L121/M121,4),0)</f>
        <v>0</v>
      </c>
      <c r="O121" s="71"/>
      <c r="P121" s="72"/>
      <c r="Q121" s="70">
        <f>ROUND(ROUND(N121,4)*(1-O121),4)</f>
        <v>0</v>
      </c>
      <c r="R121" s="70">
        <f>ROUND(ROUND(Q121,4)*(1+P121),4)</f>
        <v>0</v>
      </c>
      <c r="S121" s="70">
        <f>ROUND($I121*Q121,4)</f>
        <v>0</v>
      </c>
      <c r="T121" s="70">
        <f>ROUND($I121*R121,4)</f>
        <v>0</v>
      </c>
      <c r="U121" s="73"/>
      <c r="V121" s="73"/>
      <c r="W121" s="73"/>
      <c r="X121" s="73"/>
      <c r="Y121" s="74"/>
    </row>
    <row r="122" spans="1:25" ht="13.5" thickBot="1" x14ac:dyDescent="0.3">
      <c r="R122" s="62" t="s">
        <v>92</v>
      </c>
      <c r="S122" s="63">
        <f>SUM(S121:S121)</f>
        <v>0</v>
      </c>
      <c r="T122" s="64">
        <f>SUM(T121:T121)</f>
        <v>0</v>
      </c>
    </row>
    <row r="124" spans="1:25" ht="13.5" thickBot="1" x14ac:dyDescent="0.3"/>
    <row r="125" spans="1:25" ht="13.5" thickBot="1" x14ac:dyDescent="0.3">
      <c r="A125" s="53" t="s">
        <v>55</v>
      </c>
      <c r="B125" s="58" t="s">
        <v>212</v>
      </c>
      <c r="C125" s="19" t="s">
        <v>213</v>
      </c>
      <c r="D125" s="19"/>
      <c r="E125" s="19"/>
      <c r="F125" s="19"/>
      <c r="G125" s="19"/>
      <c r="H125" s="19" t="s">
        <v>214</v>
      </c>
      <c r="I125" s="19"/>
      <c r="J125" s="8"/>
      <c r="K125" s="7"/>
      <c r="L125" s="19" t="s">
        <v>215</v>
      </c>
      <c r="M125" s="19"/>
      <c r="N125" s="19"/>
      <c r="O125" s="19"/>
      <c r="P125" s="19"/>
      <c r="Q125" s="19"/>
      <c r="R125" s="19"/>
      <c r="S125" s="19"/>
      <c r="T125" s="19"/>
      <c r="U125" s="19"/>
      <c r="V125" s="19"/>
      <c r="W125" s="19"/>
      <c r="X125" s="19"/>
      <c r="Y125" s="8"/>
    </row>
    <row r="126" spans="1:25" ht="51.75" thickBot="1" x14ac:dyDescent="0.3">
      <c r="A126" s="54" t="s">
        <v>60</v>
      </c>
      <c r="B126" s="20" t="s">
        <v>61</v>
      </c>
      <c r="C126" s="21" t="s">
        <v>62</v>
      </c>
      <c r="D126" s="21" t="s">
        <v>63</v>
      </c>
      <c r="E126" s="21" t="s">
        <v>64</v>
      </c>
      <c r="F126" s="21" t="s">
        <v>65</v>
      </c>
      <c r="G126" s="21" t="s">
        <v>66</v>
      </c>
      <c r="H126" s="21" t="s">
        <v>67</v>
      </c>
      <c r="I126" s="21" t="s">
        <v>68</v>
      </c>
      <c r="J126" s="22" t="s">
        <v>69</v>
      </c>
      <c r="K126" s="20" t="s">
        <v>70</v>
      </c>
      <c r="L126" s="21" t="s">
        <v>71</v>
      </c>
      <c r="M126" s="21" t="s">
        <v>72</v>
      </c>
      <c r="N126" s="21" t="s">
        <v>73</v>
      </c>
      <c r="O126" s="21" t="s">
        <v>74</v>
      </c>
      <c r="P126" s="21" t="s">
        <v>75</v>
      </c>
      <c r="Q126" s="21" t="s">
        <v>76</v>
      </c>
      <c r="R126" s="21" t="s">
        <v>77</v>
      </c>
      <c r="S126" s="21" t="s">
        <v>78</v>
      </c>
      <c r="T126" s="21" t="s">
        <v>79</v>
      </c>
      <c r="U126" s="21" t="s">
        <v>80</v>
      </c>
      <c r="V126" s="21" t="s">
        <v>81</v>
      </c>
      <c r="W126" s="21" t="s">
        <v>82</v>
      </c>
      <c r="X126" s="21" t="s">
        <v>83</v>
      </c>
      <c r="Y126" s="22" t="s">
        <v>84</v>
      </c>
    </row>
    <row r="127" spans="1:25" ht="25.5" x14ac:dyDescent="0.25">
      <c r="A127" s="55" t="s">
        <v>85</v>
      </c>
      <c r="B127" s="9">
        <v>1</v>
      </c>
      <c r="C127" s="23" t="s">
        <v>216</v>
      </c>
      <c r="D127" s="23" t="s">
        <v>217</v>
      </c>
      <c r="E127" s="23" t="s">
        <v>85</v>
      </c>
      <c r="F127" s="23" t="s">
        <v>85</v>
      </c>
      <c r="G127" s="23" t="s">
        <v>85</v>
      </c>
      <c r="H127" s="24" t="s">
        <v>134</v>
      </c>
      <c r="I127" s="25">
        <v>360</v>
      </c>
      <c r="J127" s="59"/>
      <c r="K127" s="9">
        <v>1</v>
      </c>
      <c r="L127" s="26"/>
      <c r="M127" s="27"/>
      <c r="N127" s="28">
        <f>IF(M127&gt;0,ROUND(L127/M127,4),0)</f>
        <v>0</v>
      </c>
      <c r="O127" s="29"/>
      <c r="P127" s="30"/>
      <c r="Q127" s="28">
        <f>ROUND(ROUND(N127,4)*(1-O127),4)</f>
        <v>0</v>
      </c>
      <c r="R127" s="28">
        <f>ROUND(ROUND(Q127,4)*(1+P127),4)</f>
        <v>0</v>
      </c>
      <c r="S127" s="28">
        <f>ROUND($I127*Q127,4)</f>
        <v>0</v>
      </c>
      <c r="T127" s="28">
        <f>ROUND($I127*R127,4)</f>
        <v>0</v>
      </c>
      <c r="U127" s="31"/>
      <c r="V127" s="31"/>
      <c r="W127" s="31"/>
      <c r="X127" s="31"/>
      <c r="Y127" s="32"/>
    </row>
    <row r="128" spans="1:25" ht="26.25" thickBot="1" x14ac:dyDescent="0.3">
      <c r="A128" s="57" t="s">
        <v>85</v>
      </c>
      <c r="B128" s="13">
        <v>2</v>
      </c>
      <c r="C128" s="43" t="s">
        <v>218</v>
      </c>
      <c r="D128" s="43" t="s">
        <v>217</v>
      </c>
      <c r="E128" s="43" t="s">
        <v>85</v>
      </c>
      <c r="F128" s="43" t="s">
        <v>85</v>
      </c>
      <c r="G128" s="43" t="s">
        <v>85</v>
      </c>
      <c r="H128" s="44" t="s">
        <v>134</v>
      </c>
      <c r="I128" s="45">
        <v>40</v>
      </c>
      <c r="J128" s="61"/>
      <c r="K128" s="13">
        <v>1</v>
      </c>
      <c r="L128" s="46"/>
      <c r="M128" s="47"/>
      <c r="N128" s="48">
        <f>IF(M128&gt;0,ROUND(L128/M128,4),0)</f>
        <v>0</v>
      </c>
      <c r="O128" s="49"/>
      <c r="P128" s="50"/>
      <c r="Q128" s="48">
        <f>ROUND(ROUND(N128,4)*(1-O128),4)</f>
        <v>0</v>
      </c>
      <c r="R128" s="48">
        <f>ROUND(ROUND(Q128,4)*(1+P128),4)</f>
        <v>0</v>
      </c>
      <c r="S128" s="48">
        <f>ROUND($I128*Q128,4)</f>
        <v>0</v>
      </c>
      <c r="T128" s="48">
        <f>ROUND($I128*R128,4)</f>
        <v>0</v>
      </c>
      <c r="U128" s="51"/>
      <c r="V128" s="51"/>
      <c r="W128" s="51"/>
      <c r="X128" s="51"/>
      <c r="Y128" s="52"/>
    </row>
    <row r="129" spans="1:25" ht="13.5" thickBot="1" x14ac:dyDescent="0.3">
      <c r="R129" s="62" t="s">
        <v>92</v>
      </c>
      <c r="S129" s="63">
        <f>SUM(S127:S128)</f>
        <v>0</v>
      </c>
      <c r="T129" s="64">
        <f>SUM(T127:T128)</f>
        <v>0</v>
      </c>
    </row>
    <row r="131" spans="1:25" ht="13.5" thickBot="1" x14ac:dyDescent="0.3"/>
    <row r="132" spans="1:25" ht="13.5" thickBot="1" x14ac:dyDescent="0.3">
      <c r="A132" s="53" t="s">
        <v>55</v>
      </c>
      <c r="B132" s="58" t="s">
        <v>219</v>
      </c>
      <c r="C132" s="19" t="s">
        <v>220</v>
      </c>
      <c r="D132" s="19"/>
      <c r="E132" s="19"/>
      <c r="F132" s="19"/>
      <c r="G132" s="19"/>
      <c r="H132" s="19" t="s">
        <v>58</v>
      </c>
      <c r="I132" s="19"/>
      <c r="J132" s="8"/>
      <c r="K132" s="7"/>
      <c r="L132" s="19" t="s">
        <v>221</v>
      </c>
      <c r="M132" s="19"/>
      <c r="N132" s="19"/>
      <c r="O132" s="19"/>
      <c r="P132" s="19"/>
      <c r="Q132" s="19"/>
      <c r="R132" s="19"/>
      <c r="S132" s="19"/>
      <c r="T132" s="19"/>
      <c r="U132" s="19"/>
      <c r="V132" s="19"/>
      <c r="W132" s="19"/>
      <c r="X132" s="19"/>
      <c r="Y132" s="8"/>
    </row>
    <row r="133" spans="1:25" ht="51.75" thickBot="1" x14ac:dyDescent="0.3">
      <c r="A133" s="54" t="s">
        <v>60</v>
      </c>
      <c r="B133" s="20" t="s">
        <v>61</v>
      </c>
      <c r="C133" s="21" t="s">
        <v>62</v>
      </c>
      <c r="D133" s="21" t="s">
        <v>63</v>
      </c>
      <c r="E133" s="21" t="s">
        <v>64</v>
      </c>
      <c r="F133" s="21" t="s">
        <v>65</v>
      </c>
      <c r="G133" s="21" t="s">
        <v>66</v>
      </c>
      <c r="H133" s="21" t="s">
        <v>67</v>
      </c>
      <c r="I133" s="21" t="s">
        <v>68</v>
      </c>
      <c r="J133" s="22" t="s">
        <v>69</v>
      </c>
      <c r="K133" s="20" t="s">
        <v>70</v>
      </c>
      <c r="L133" s="21" t="s">
        <v>71</v>
      </c>
      <c r="M133" s="21" t="s">
        <v>72</v>
      </c>
      <c r="N133" s="21" t="s">
        <v>73</v>
      </c>
      <c r="O133" s="21" t="s">
        <v>74</v>
      </c>
      <c r="P133" s="21" t="s">
        <v>75</v>
      </c>
      <c r="Q133" s="21" t="s">
        <v>76</v>
      </c>
      <c r="R133" s="21" t="s">
        <v>77</v>
      </c>
      <c r="S133" s="21" t="s">
        <v>78</v>
      </c>
      <c r="T133" s="21" t="s">
        <v>79</v>
      </c>
      <c r="U133" s="21" t="s">
        <v>80</v>
      </c>
      <c r="V133" s="21" t="s">
        <v>81</v>
      </c>
      <c r="W133" s="21" t="s">
        <v>82</v>
      </c>
      <c r="X133" s="21" t="s">
        <v>83</v>
      </c>
      <c r="Y133" s="22" t="s">
        <v>84</v>
      </c>
    </row>
    <row r="134" spans="1:25" ht="25.5" x14ac:dyDescent="0.25">
      <c r="A134" s="55" t="s">
        <v>85</v>
      </c>
      <c r="B134" s="9">
        <v>1</v>
      </c>
      <c r="C134" s="23" t="s">
        <v>222</v>
      </c>
      <c r="D134" s="23" t="s">
        <v>223</v>
      </c>
      <c r="E134" s="23" t="s">
        <v>85</v>
      </c>
      <c r="F134" s="23" t="s">
        <v>85</v>
      </c>
      <c r="G134" s="23" t="s">
        <v>85</v>
      </c>
      <c r="H134" s="24" t="s">
        <v>134</v>
      </c>
      <c r="I134" s="25">
        <v>50</v>
      </c>
      <c r="J134" s="59"/>
      <c r="K134" s="9">
        <v>1</v>
      </c>
      <c r="L134" s="26"/>
      <c r="M134" s="27"/>
      <c r="N134" s="28">
        <f>IF(M134&gt;0,ROUND(L134/M134,4),0)</f>
        <v>0</v>
      </c>
      <c r="O134" s="29"/>
      <c r="P134" s="30"/>
      <c r="Q134" s="28">
        <f>ROUND(ROUND(N134,4)*(1-O134),4)</f>
        <v>0</v>
      </c>
      <c r="R134" s="28">
        <f>ROUND(ROUND(Q134,4)*(1+P134),4)</f>
        <v>0</v>
      </c>
      <c r="S134" s="28">
        <f>ROUND($I134*Q134,4)</f>
        <v>0</v>
      </c>
      <c r="T134" s="28">
        <f>ROUND($I134*R134,4)</f>
        <v>0</v>
      </c>
      <c r="U134" s="31"/>
      <c r="V134" s="31"/>
      <c r="W134" s="31"/>
      <c r="X134" s="31"/>
      <c r="Y134" s="32"/>
    </row>
    <row r="135" spans="1:25" ht="25.5" x14ac:dyDescent="0.25">
      <c r="A135" s="56" t="s">
        <v>85</v>
      </c>
      <c r="B135" s="11">
        <v>2</v>
      </c>
      <c r="C135" s="33" t="s">
        <v>224</v>
      </c>
      <c r="D135" s="33" t="s">
        <v>223</v>
      </c>
      <c r="E135" s="33" t="s">
        <v>85</v>
      </c>
      <c r="F135" s="33" t="s">
        <v>85</v>
      </c>
      <c r="G135" s="33" t="s">
        <v>85</v>
      </c>
      <c r="H135" s="34" t="s">
        <v>134</v>
      </c>
      <c r="I135" s="35">
        <v>350</v>
      </c>
      <c r="J135" s="60"/>
      <c r="K135" s="11">
        <v>1</v>
      </c>
      <c r="L135" s="36"/>
      <c r="M135" s="37"/>
      <c r="N135" s="38">
        <f>IF(M135&gt;0,ROUND(L135/M135,4),0)</f>
        <v>0</v>
      </c>
      <c r="O135" s="39"/>
      <c r="P135" s="40"/>
      <c r="Q135" s="38">
        <f>ROUND(ROUND(N135,4)*(1-O135),4)</f>
        <v>0</v>
      </c>
      <c r="R135" s="38">
        <f>ROUND(ROUND(Q135,4)*(1+P135),4)</f>
        <v>0</v>
      </c>
      <c r="S135" s="38">
        <f>ROUND($I135*Q135,4)</f>
        <v>0</v>
      </c>
      <c r="T135" s="38">
        <f>ROUND($I135*R135,4)</f>
        <v>0</v>
      </c>
      <c r="U135" s="41"/>
      <c r="V135" s="41"/>
      <c r="W135" s="41"/>
      <c r="X135" s="41"/>
      <c r="Y135" s="42"/>
    </row>
    <row r="136" spans="1:25" ht="26.25" thickBot="1" x14ac:dyDescent="0.3">
      <c r="A136" s="57" t="s">
        <v>85</v>
      </c>
      <c r="B136" s="13">
        <v>3</v>
      </c>
      <c r="C136" s="43" t="s">
        <v>225</v>
      </c>
      <c r="D136" s="43" t="s">
        <v>223</v>
      </c>
      <c r="E136" s="43" t="s">
        <v>85</v>
      </c>
      <c r="F136" s="43" t="s">
        <v>85</v>
      </c>
      <c r="G136" s="43" t="s">
        <v>85</v>
      </c>
      <c r="H136" s="44" t="s">
        <v>134</v>
      </c>
      <c r="I136" s="45">
        <v>200</v>
      </c>
      <c r="J136" s="61"/>
      <c r="K136" s="13">
        <v>1</v>
      </c>
      <c r="L136" s="46"/>
      <c r="M136" s="47"/>
      <c r="N136" s="48">
        <f>IF(M136&gt;0,ROUND(L136/M136,4),0)</f>
        <v>0</v>
      </c>
      <c r="O136" s="49"/>
      <c r="P136" s="50"/>
      <c r="Q136" s="48">
        <f>ROUND(ROUND(N136,4)*(1-O136),4)</f>
        <v>0</v>
      </c>
      <c r="R136" s="48">
        <f>ROUND(ROUND(Q136,4)*(1+P136),4)</f>
        <v>0</v>
      </c>
      <c r="S136" s="48">
        <f>ROUND($I136*Q136,4)</f>
        <v>0</v>
      </c>
      <c r="T136" s="48">
        <f>ROUND($I136*R136,4)</f>
        <v>0</v>
      </c>
      <c r="U136" s="51"/>
      <c r="V136" s="51"/>
      <c r="W136" s="51"/>
      <c r="X136" s="51"/>
      <c r="Y136" s="52"/>
    </row>
    <row r="137" spans="1:25" ht="13.5" thickBot="1" x14ac:dyDescent="0.3">
      <c r="R137" s="62" t="s">
        <v>92</v>
      </c>
      <c r="S137" s="63">
        <f>SUM(S134:S136)</f>
        <v>0</v>
      </c>
      <c r="T137" s="64">
        <f>SUM(T134:T136)</f>
        <v>0</v>
      </c>
    </row>
    <row r="139" spans="1:25" ht="13.5" thickBot="1" x14ac:dyDescent="0.3"/>
    <row r="140" spans="1:25" ht="13.5" thickBot="1" x14ac:dyDescent="0.3">
      <c r="A140" s="53" t="s">
        <v>55</v>
      </c>
      <c r="B140" s="58" t="s">
        <v>226</v>
      </c>
      <c r="C140" s="19" t="s">
        <v>227</v>
      </c>
      <c r="D140" s="19"/>
      <c r="E140" s="19"/>
      <c r="F140" s="19"/>
      <c r="G140" s="19"/>
      <c r="H140" s="19" t="s">
        <v>58</v>
      </c>
      <c r="I140" s="19"/>
      <c r="J140" s="8"/>
      <c r="K140" s="7"/>
      <c r="L140" s="19" t="s">
        <v>228</v>
      </c>
      <c r="M140" s="19"/>
      <c r="N140" s="19"/>
      <c r="O140" s="19"/>
      <c r="P140" s="19"/>
      <c r="Q140" s="19"/>
      <c r="R140" s="19"/>
      <c r="S140" s="19"/>
      <c r="T140" s="19"/>
      <c r="U140" s="19"/>
      <c r="V140" s="19"/>
      <c r="W140" s="19"/>
      <c r="X140" s="19"/>
      <c r="Y140" s="8"/>
    </row>
    <row r="141" spans="1:25" ht="51.75" thickBot="1" x14ac:dyDescent="0.3">
      <c r="A141" s="54" t="s">
        <v>60</v>
      </c>
      <c r="B141" s="20" t="s">
        <v>61</v>
      </c>
      <c r="C141" s="21" t="s">
        <v>62</v>
      </c>
      <c r="D141" s="21" t="s">
        <v>63</v>
      </c>
      <c r="E141" s="21" t="s">
        <v>64</v>
      </c>
      <c r="F141" s="21" t="s">
        <v>65</v>
      </c>
      <c r="G141" s="21" t="s">
        <v>66</v>
      </c>
      <c r="H141" s="21" t="s">
        <v>67</v>
      </c>
      <c r="I141" s="21" t="s">
        <v>68</v>
      </c>
      <c r="J141" s="22" t="s">
        <v>69</v>
      </c>
      <c r="K141" s="20" t="s">
        <v>70</v>
      </c>
      <c r="L141" s="21" t="s">
        <v>71</v>
      </c>
      <c r="M141" s="21" t="s">
        <v>72</v>
      </c>
      <c r="N141" s="21" t="s">
        <v>73</v>
      </c>
      <c r="O141" s="21" t="s">
        <v>74</v>
      </c>
      <c r="P141" s="21" t="s">
        <v>75</v>
      </c>
      <c r="Q141" s="21" t="s">
        <v>76</v>
      </c>
      <c r="R141" s="21" t="s">
        <v>77</v>
      </c>
      <c r="S141" s="21" t="s">
        <v>78</v>
      </c>
      <c r="T141" s="21" t="s">
        <v>79</v>
      </c>
      <c r="U141" s="21" t="s">
        <v>80</v>
      </c>
      <c r="V141" s="21" t="s">
        <v>81</v>
      </c>
      <c r="W141" s="21" t="s">
        <v>82</v>
      </c>
      <c r="X141" s="21" t="s">
        <v>83</v>
      </c>
      <c r="Y141" s="22" t="s">
        <v>84</v>
      </c>
    </row>
    <row r="142" spans="1:25" ht="26.25" thickBot="1" x14ac:dyDescent="0.3">
      <c r="A142" s="75" t="s">
        <v>85</v>
      </c>
      <c r="B142" s="76">
        <v>1</v>
      </c>
      <c r="C142" s="65" t="s">
        <v>224</v>
      </c>
      <c r="D142" s="65" t="s">
        <v>229</v>
      </c>
      <c r="E142" s="65" t="s">
        <v>230</v>
      </c>
      <c r="F142" s="65" t="s">
        <v>85</v>
      </c>
      <c r="G142" s="65" t="s">
        <v>85</v>
      </c>
      <c r="H142" s="66" t="s">
        <v>134</v>
      </c>
      <c r="I142" s="67">
        <v>1000</v>
      </c>
      <c r="J142" s="77"/>
      <c r="K142" s="76">
        <v>1</v>
      </c>
      <c r="L142" s="68"/>
      <c r="M142" s="69"/>
      <c r="N142" s="70">
        <f>IF(M142&gt;0,ROUND(L142/M142,4),0)</f>
        <v>0</v>
      </c>
      <c r="O142" s="71"/>
      <c r="P142" s="72"/>
      <c r="Q142" s="70">
        <f>ROUND(ROUND(N142,4)*(1-O142),4)</f>
        <v>0</v>
      </c>
      <c r="R142" s="70">
        <f>ROUND(ROUND(Q142,4)*(1+P142),4)</f>
        <v>0</v>
      </c>
      <c r="S142" s="70">
        <f>ROUND($I142*Q142,4)</f>
        <v>0</v>
      </c>
      <c r="T142" s="70">
        <f>ROUND($I142*R142,4)</f>
        <v>0</v>
      </c>
      <c r="U142" s="73"/>
      <c r="V142" s="73"/>
      <c r="W142" s="73"/>
      <c r="X142" s="73"/>
      <c r="Y142" s="74"/>
    </row>
    <row r="143" spans="1:25" ht="13.5" thickBot="1" x14ac:dyDescent="0.3">
      <c r="R143" s="62" t="s">
        <v>92</v>
      </c>
      <c r="S143" s="63">
        <f>SUM(S142:S142)</f>
        <v>0</v>
      </c>
      <c r="T143" s="64">
        <f>SUM(T142:T142)</f>
        <v>0</v>
      </c>
    </row>
    <row r="145" spans="1:25" ht="13.5" thickBot="1" x14ac:dyDescent="0.3"/>
    <row r="146" spans="1:25" ht="13.5" thickBot="1" x14ac:dyDescent="0.3">
      <c r="A146" s="53" t="s">
        <v>55</v>
      </c>
      <c r="B146" s="58" t="s">
        <v>231</v>
      </c>
      <c r="C146" s="19" t="s">
        <v>232</v>
      </c>
      <c r="D146" s="19"/>
      <c r="E146" s="19"/>
      <c r="F146" s="19"/>
      <c r="G146" s="19"/>
      <c r="H146" s="19" t="s">
        <v>58</v>
      </c>
      <c r="I146" s="19"/>
      <c r="J146" s="8"/>
      <c r="K146" s="7"/>
      <c r="L146" s="19" t="s">
        <v>233</v>
      </c>
      <c r="M146" s="19"/>
      <c r="N146" s="19"/>
      <c r="O146" s="19"/>
      <c r="P146" s="19"/>
      <c r="Q146" s="19"/>
      <c r="R146" s="19"/>
      <c r="S146" s="19"/>
      <c r="T146" s="19"/>
      <c r="U146" s="19"/>
      <c r="V146" s="19"/>
      <c r="W146" s="19"/>
      <c r="X146" s="19"/>
      <c r="Y146" s="8"/>
    </row>
    <row r="147" spans="1:25" ht="51.75" thickBot="1" x14ac:dyDescent="0.3">
      <c r="A147" s="54" t="s">
        <v>60</v>
      </c>
      <c r="B147" s="20" t="s">
        <v>61</v>
      </c>
      <c r="C147" s="21" t="s">
        <v>62</v>
      </c>
      <c r="D147" s="21" t="s">
        <v>63</v>
      </c>
      <c r="E147" s="21" t="s">
        <v>64</v>
      </c>
      <c r="F147" s="21" t="s">
        <v>65</v>
      </c>
      <c r="G147" s="21" t="s">
        <v>66</v>
      </c>
      <c r="H147" s="21" t="s">
        <v>67</v>
      </c>
      <c r="I147" s="21" t="s">
        <v>68</v>
      </c>
      <c r="J147" s="22" t="s">
        <v>69</v>
      </c>
      <c r="K147" s="20" t="s">
        <v>70</v>
      </c>
      <c r="L147" s="21" t="s">
        <v>71</v>
      </c>
      <c r="M147" s="21" t="s">
        <v>72</v>
      </c>
      <c r="N147" s="21" t="s">
        <v>73</v>
      </c>
      <c r="O147" s="21" t="s">
        <v>74</v>
      </c>
      <c r="P147" s="21" t="s">
        <v>75</v>
      </c>
      <c r="Q147" s="21" t="s">
        <v>76</v>
      </c>
      <c r="R147" s="21" t="s">
        <v>77</v>
      </c>
      <c r="S147" s="21" t="s">
        <v>78</v>
      </c>
      <c r="T147" s="21" t="s">
        <v>79</v>
      </c>
      <c r="U147" s="21" t="s">
        <v>80</v>
      </c>
      <c r="V147" s="21" t="s">
        <v>81</v>
      </c>
      <c r="W147" s="21" t="s">
        <v>82</v>
      </c>
      <c r="X147" s="21" t="s">
        <v>83</v>
      </c>
      <c r="Y147" s="22" t="s">
        <v>84</v>
      </c>
    </row>
    <row r="148" spans="1:25" ht="25.5" x14ac:dyDescent="0.25">
      <c r="A148" s="55" t="s">
        <v>85</v>
      </c>
      <c r="B148" s="9">
        <v>1</v>
      </c>
      <c r="C148" s="23" t="s">
        <v>234</v>
      </c>
      <c r="D148" s="23" t="s">
        <v>235</v>
      </c>
      <c r="E148" s="23" t="s">
        <v>85</v>
      </c>
      <c r="F148" s="23" t="s">
        <v>85</v>
      </c>
      <c r="G148" s="23" t="s">
        <v>85</v>
      </c>
      <c r="H148" s="24" t="s">
        <v>134</v>
      </c>
      <c r="I148" s="25">
        <v>50</v>
      </c>
      <c r="J148" s="59"/>
      <c r="K148" s="9">
        <v>1</v>
      </c>
      <c r="L148" s="26"/>
      <c r="M148" s="27"/>
      <c r="N148" s="28">
        <f>IF(M148&gt;0,ROUND(L148/M148,4),0)</f>
        <v>0</v>
      </c>
      <c r="O148" s="29"/>
      <c r="P148" s="30"/>
      <c r="Q148" s="28">
        <f>ROUND(ROUND(N148,4)*(1-O148),4)</f>
        <v>0</v>
      </c>
      <c r="R148" s="28">
        <f>ROUND(ROUND(Q148,4)*(1+P148),4)</f>
        <v>0</v>
      </c>
      <c r="S148" s="28">
        <f>ROUND($I148*Q148,4)</f>
        <v>0</v>
      </c>
      <c r="T148" s="28">
        <f>ROUND($I148*R148,4)</f>
        <v>0</v>
      </c>
      <c r="U148" s="31"/>
      <c r="V148" s="31"/>
      <c r="W148" s="31"/>
      <c r="X148" s="31"/>
      <c r="Y148" s="32"/>
    </row>
    <row r="149" spans="1:25" ht="26.25" thickBot="1" x14ac:dyDescent="0.3">
      <c r="A149" s="57" t="s">
        <v>85</v>
      </c>
      <c r="B149" s="13">
        <v>2</v>
      </c>
      <c r="C149" s="43" t="s">
        <v>236</v>
      </c>
      <c r="D149" s="43" t="s">
        <v>235</v>
      </c>
      <c r="E149" s="43" t="s">
        <v>85</v>
      </c>
      <c r="F149" s="43" t="s">
        <v>85</v>
      </c>
      <c r="G149" s="43" t="s">
        <v>85</v>
      </c>
      <c r="H149" s="44" t="s">
        <v>134</v>
      </c>
      <c r="I149" s="45">
        <v>25</v>
      </c>
      <c r="J149" s="61"/>
      <c r="K149" s="13">
        <v>1</v>
      </c>
      <c r="L149" s="46"/>
      <c r="M149" s="47"/>
      <c r="N149" s="48">
        <f>IF(M149&gt;0,ROUND(L149/M149,4),0)</f>
        <v>0</v>
      </c>
      <c r="O149" s="49"/>
      <c r="P149" s="50"/>
      <c r="Q149" s="48">
        <f>ROUND(ROUND(N149,4)*(1-O149),4)</f>
        <v>0</v>
      </c>
      <c r="R149" s="48">
        <f>ROUND(ROUND(Q149,4)*(1+P149),4)</f>
        <v>0</v>
      </c>
      <c r="S149" s="48">
        <f>ROUND($I149*Q149,4)</f>
        <v>0</v>
      </c>
      <c r="T149" s="48">
        <f>ROUND($I149*R149,4)</f>
        <v>0</v>
      </c>
      <c r="U149" s="51"/>
      <c r="V149" s="51"/>
      <c r="W149" s="51"/>
      <c r="X149" s="51"/>
      <c r="Y149" s="52"/>
    </row>
    <row r="150" spans="1:25" ht="13.5" thickBot="1" x14ac:dyDescent="0.3">
      <c r="R150" s="62" t="s">
        <v>92</v>
      </c>
      <c r="S150" s="63">
        <f>SUM(S148:S149)</f>
        <v>0</v>
      </c>
      <c r="T150" s="64">
        <f>SUM(T148:T149)</f>
        <v>0</v>
      </c>
    </row>
  </sheetData>
  <sheetProtection algorithmName="SHA-512" hashValue="MTwZ4Bg6qbTh4ML5/x9Ec0jwtu5ydhgA0RLVKqLJWUVYUnM4uzhgDrkKUNlq6AnbA/jXzONWv01+nglOcYWjVg==" saltValue="ldoqceJpvRMVS+oxdxOMzw==" spinCount="100000" sheet="1" objects="1" scenarios="1"/>
  <pageMargins left="0.78740157021416557" right="0.78740157021416557" top="0.78740157021416557" bottom="0.78740157021416557" header="0.59055116441514754" footer="0.59055116441514754"/>
  <pageSetup paperSize="9" scale="33" fitToHeight="0" pageOrder="overThenDown" orientation="landscape" r:id="rId1"/>
  <headerFooter>
    <oddHeader>&amp;ROBR-8A</oddHeader>
    <oddFooter>&amp;LJN št. 16-14/21&amp;RStran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211"/>
  <sheetViews>
    <sheetView topLeftCell="B1" workbookViewId="0"/>
  </sheetViews>
  <sheetFormatPr defaultRowHeight="12.75" x14ac:dyDescent="0.25"/>
  <cols>
    <col min="1" max="1" width="15.7109375" style="1" hidden="1" customWidth="1"/>
    <col min="2" max="2" width="7.28515625" style="1" customWidth="1"/>
    <col min="3" max="3" width="60.85546875" style="1" customWidth="1"/>
    <col min="4" max="4" width="44.42578125" style="1" customWidth="1"/>
    <col min="5" max="5" width="32.85546875" style="1" customWidth="1"/>
    <col min="6" max="6" width="19.28515625" style="1" customWidth="1"/>
    <col min="7" max="7" width="9.140625" style="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237</v>
      </c>
      <c r="C5" s="2" t="s">
        <v>238</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239</v>
      </c>
      <c r="D11" s="19"/>
      <c r="E11" s="19"/>
      <c r="F11" s="19"/>
      <c r="G11" s="19"/>
      <c r="H11" s="19" t="s">
        <v>58</v>
      </c>
      <c r="I11" s="19"/>
      <c r="J11" s="8"/>
      <c r="K11" s="7"/>
      <c r="L11" s="19" t="s">
        <v>240</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140.25" x14ac:dyDescent="0.25">
      <c r="A13" s="55" t="s">
        <v>85</v>
      </c>
      <c r="B13" s="9">
        <v>1</v>
      </c>
      <c r="C13" s="23" t="s">
        <v>241</v>
      </c>
      <c r="D13" s="23" t="s">
        <v>242</v>
      </c>
      <c r="E13" s="23" t="s">
        <v>243</v>
      </c>
      <c r="F13" s="23" t="s">
        <v>85</v>
      </c>
      <c r="G13" s="23" t="s">
        <v>85</v>
      </c>
      <c r="H13" s="24" t="s">
        <v>89</v>
      </c>
      <c r="I13" s="25">
        <v>44400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140.25" x14ac:dyDescent="0.25">
      <c r="A14" s="56" t="s">
        <v>85</v>
      </c>
      <c r="B14" s="11">
        <v>2</v>
      </c>
      <c r="C14" s="33" t="s">
        <v>244</v>
      </c>
      <c r="D14" s="33" t="s">
        <v>242</v>
      </c>
      <c r="E14" s="33" t="s">
        <v>243</v>
      </c>
      <c r="F14" s="33" t="s">
        <v>85</v>
      </c>
      <c r="G14" s="33" t="s">
        <v>85</v>
      </c>
      <c r="H14" s="34" t="s">
        <v>89</v>
      </c>
      <c r="I14" s="35">
        <v>7800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140.25" x14ac:dyDescent="0.25">
      <c r="A15" s="56" t="s">
        <v>85</v>
      </c>
      <c r="B15" s="11">
        <v>3</v>
      </c>
      <c r="C15" s="33" t="s">
        <v>245</v>
      </c>
      <c r="D15" s="33" t="s">
        <v>242</v>
      </c>
      <c r="E15" s="33" t="s">
        <v>243</v>
      </c>
      <c r="F15" s="33" t="s">
        <v>85</v>
      </c>
      <c r="G15" s="33" t="s">
        <v>85</v>
      </c>
      <c r="H15" s="34" t="s">
        <v>89</v>
      </c>
      <c r="I15" s="35">
        <v>159000</v>
      </c>
      <c r="J15" s="60"/>
      <c r="K15" s="11">
        <v>1</v>
      </c>
      <c r="L15" s="36"/>
      <c r="M15" s="37"/>
      <c r="N15" s="38">
        <f>IF(M15&gt;0,ROUND(L15/M15,4),0)</f>
        <v>0</v>
      </c>
      <c r="O15" s="39"/>
      <c r="P15" s="40"/>
      <c r="Q15" s="38">
        <f>ROUND(ROUND(N15,4)*(1-O15),4)</f>
        <v>0</v>
      </c>
      <c r="R15" s="38">
        <f>ROUND(ROUND(Q15,4)*(1+P15),4)</f>
        <v>0</v>
      </c>
      <c r="S15" s="38">
        <f>ROUND($I15*Q15,4)</f>
        <v>0</v>
      </c>
      <c r="T15" s="38">
        <f>ROUND($I15*R15,4)</f>
        <v>0</v>
      </c>
      <c r="U15" s="41"/>
      <c r="V15" s="41"/>
      <c r="W15" s="41"/>
      <c r="X15" s="41"/>
      <c r="Y15" s="42"/>
    </row>
    <row r="16" spans="1:25" ht="140.25" x14ac:dyDescent="0.25">
      <c r="A16" s="56" t="s">
        <v>85</v>
      </c>
      <c r="B16" s="11">
        <v>4</v>
      </c>
      <c r="C16" s="33" t="s">
        <v>246</v>
      </c>
      <c r="D16" s="33" t="s">
        <v>242</v>
      </c>
      <c r="E16" s="33" t="s">
        <v>243</v>
      </c>
      <c r="F16" s="33" t="s">
        <v>85</v>
      </c>
      <c r="G16" s="33" t="s">
        <v>85</v>
      </c>
      <c r="H16" s="34" t="s">
        <v>89</v>
      </c>
      <c r="I16" s="35">
        <v>211600</v>
      </c>
      <c r="J16" s="60"/>
      <c r="K16" s="11">
        <v>1</v>
      </c>
      <c r="L16" s="36"/>
      <c r="M16" s="37"/>
      <c r="N16" s="38">
        <f>IF(M16&gt;0,ROUND(L16/M16,4),0)</f>
        <v>0</v>
      </c>
      <c r="O16" s="39"/>
      <c r="P16" s="40"/>
      <c r="Q16" s="38">
        <f>ROUND(ROUND(N16,4)*(1-O16),4)</f>
        <v>0</v>
      </c>
      <c r="R16" s="38">
        <f>ROUND(ROUND(Q16,4)*(1+P16),4)</f>
        <v>0</v>
      </c>
      <c r="S16" s="38">
        <f>ROUND($I16*Q16,4)</f>
        <v>0</v>
      </c>
      <c r="T16" s="38">
        <f>ROUND($I16*R16,4)</f>
        <v>0</v>
      </c>
      <c r="U16" s="41"/>
      <c r="V16" s="41"/>
      <c r="W16" s="41"/>
      <c r="X16" s="41"/>
      <c r="Y16" s="42"/>
    </row>
    <row r="17" spans="1:25" ht="140.25" x14ac:dyDescent="0.25">
      <c r="A17" s="56" t="s">
        <v>85</v>
      </c>
      <c r="B17" s="11">
        <v>5</v>
      </c>
      <c r="C17" s="33" t="s">
        <v>247</v>
      </c>
      <c r="D17" s="33" t="s">
        <v>242</v>
      </c>
      <c r="E17" s="33" t="s">
        <v>243</v>
      </c>
      <c r="F17" s="33" t="s">
        <v>85</v>
      </c>
      <c r="G17" s="33" t="s">
        <v>85</v>
      </c>
      <c r="H17" s="34" t="s">
        <v>89</v>
      </c>
      <c r="I17" s="35">
        <v>232800</v>
      </c>
      <c r="J17" s="60"/>
      <c r="K17" s="11">
        <v>1</v>
      </c>
      <c r="L17" s="36"/>
      <c r="M17" s="37"/>
      <c r="N17" s="38">
        <f>IF(M17&gt;0,ROUND(L17/M17,4),0)</f>
        <v>0</v>
      </c>
      <c r="O17" s="39"/>
      <c r="P17" s="40"/>
      <c r="Q17" s="38">
        <f>ROUND(ROUND(N17,4)*(1-O17),4)</f>
        <v>0</v>
      </c>
      <c r="R17" s="38">
        <f>ROUND(ROUND(Q17,4)*(1+P17),4)</f>
        <v>0</v>
      </c>
      <c r="S17" s="38">
        <f>ROUND($I17*Q17,4)</f>
        <v>0</v>
      </c>
      <c r="T17" s="38">
        <f>ROUND($I17*R17,4)</f>
        <v>0</v>
      </c>
      <c r="U17" s="41"/>
      <c r="V17" s="41"/>
      <c r="W17" s="41"/>
      <c r="X17" s="41"/>
      <c r="Y17" s="42"/>
    </row>
    <row r="18" spans="1:25" ht="141" thickBot="1" x14ac:dyDescent="0.3">
      <c r="A18" s="57" t="s">
        <v>85</v>
      </c>
      <c r="B18" s="13">
        <v>6</v>
      </c>
      <c r="C18" s="43" t="s">
        <v>248</v>
      </c>
      <c r="D18" s="43" t="s">
        <v>242</v>
      </c>
      <c r="E18" s="43" t="s">
        <v>243</v>
      </c>
      <c r="F18" s="43" t="s">
        <v>85</v>
      </c>
      <c r="G18" s="43" t="s">
        <v>85</v>
      </c>
      <c r="H18" s="44" t="s">
        <v>89</v>
      </c>
      <c r="I18" s="45">
        <v>123700</v>
      </c>
      <c r="J18" s="61"/>
      <c r="K18" s="13">
        <v>1</v>
      </c>
      <c r="L18" s="46"/>
      <c r="M18" s="47"/>
      <c r="N18" s="48">
        <f>IF(M18&gt;0,ROUND(L18/M18,4),0)</f>
        <v>0</v>
      </c>
      <c r="O18" s="49"/>
      <c r="P18" s="50"/>
      <c r="Q18" s="48">
        <f>ROUND(ROUND(N18,4)*(1-O18),4)</f>
        <v>0</v>
      </c>
      <c r="R18" s="48">
        <f>ROUND(ROUND(Q18,4)*(1+P18),4)</f>
        <v>0</v>
      </c>
      <c r="S18" s="48">
        <f>ROUND($I18*Q18,4)</f>
        <v>0</v>
      </c>
      <c r="T18" s="48">
        <f>ROUND($I18*R18,4)</f>
        <v>0</v>
      </c>
      <c r="U18" s="51"/>
      <c r="V18" s="51"/>
      <c r="W18" s="51"/>
      <c r="X18" s="51"/>
      <c r="Y18" s="52"/>
    </row>
    <row r="19" spans="1:25" ht="13.5" thickBot="1" x14ac:dyDescent="0.3">
      <c r="R19" s="62" t="s">
        <v>92</v>
      </c>
      <c r="S19" s="63">
        <f>SUM(S13:S18)</f>
        <v>0</v>
      </c>
      <c r="T19" s="64">
        <f>SUM(T13:T18)</f>
        <v>0</v>
      </c>
    </row>
    <row r="21" spans="1:25" ht="13.5" thickBot="1" x14ac:dyDescent="0.3"/>
    <row r="22" spans="1:25" ht="13.5" thickBot="1" x14ac:dyDescent="0.3">
      <c r="A22" s="53" t="s">
        <v>55</v>
      </c>
      <c r="B22" s="58" t="s">
        <v>93</v>
      </c>
      <c r="C22" s="19" t="s">
        <v>249</v>
      </c>
      <c r="D22" s="19"/>
      <c r="E22" s="19"/>
      <c r="F22" s="19"/>
      <c r="G22" s="19"/>
      <c r="H22" s="19" t="s">
        <v>58</v>
      </c>
      <c r="I22" s="19"/>
      <c r="J22" s="8"/>
      <c r="K22" s="7"/>
      <c r="L22" s="19" t="s">
        <v>250</v>
      </c>
      <c r="M22" s="19"/>
      <c r="N22" s="19"/>
      <c r="O22" s="19"/>
      <c r="P22" s="19"/>
      <c r="Q22" s="19"/>
      <c r="R22" s="19"/>
      <c r="S22" s="19"/>
      <c r="T22" s="19"/>
      <c r="U22" s="19"/>
      <c r="V22" s="19"/>
      <c r="W22" s="19"/>
      <c r="X22" s="19"/>
      <c r="Y22" s="8"/>
    </row>
    <row r="23" spans="1:25" ht="51.75" thickBot="1" x14ac:dyDescent="0.3">
      <c r="A23" s="54" t="s">
        <v>60</v>
      </c>
      <c r="B23" s="20" t="s">
        <v>61</v>
      </c>
      <c r="C23" s="21" t="s">
        <v>62</v>
      </c>
      <c r="D23" s="21" t="s">
        <v>63</v>
      </c>
      <c r="E23" s="21" t="s">
        <v>64</v>
      </c>
      <c r="F23" s="21" t="s">
        <v>65</v>
      </c>
      <c r="G23" s="21" t="s">
        <v>66</v>
      </c>
      <c r="H23" s="21" t="s">
        <v>67</v>
      </c>
      <c r="I23" s="21" t="s">
        <v>68</v>
      </c>
      <c r="J23" s="22" t="s">
        <v>69</v>
      </c>
      <c r="K23" s="20" t="s">
        <v>70</v>
      </c>
      <c r="L23" s="21" t="s">
        <v>71</v>
      </c>
      <c r="M23" s="21" t="s">
        <v>72</v>
      </c>
      <c r="N23" s="21" t="s">
        <v>73</v>
      </c>
      <c r="O23" s="21" t="s">
        <v>74</v>
      </c>
      <c r="P23" s="21" t="s">
        <v>75</v>
      </c>
      <c r="Q23" s="21" t="s">
        <v>76</v>
      </c>
      <c r="R23" s="21" t="s">
        <v>77</v>
      </c>
      <c r="S23" s="21" t="s">
        <v>78</v>
      </c>
      <c r="T23" s="21" t="s">
        <v>79</v>
      </c>
      <c r="U23" s="21" t="s">
        <v>80</v>
      </c>
      <c r="V23" s="21" t="s">
        <v>81</v>
      </c>
      <c r="W23" s="21" t="s">
        <v>82</v>
      </c>
      <c r="X23" s="21" t="s">
        <v>83</v>
      </c>
      <c r="Y23" s="22" t="s">
        <v>84</v>
      </c>
    </row>
    <row r="24" spans="1:25" ht="140.25" x14ac:dyDescent="0.25">
      <c r="A24" s="55" t="s">
        <v>85</v>
      </c>
      <c r="B24" s="9">
        <v>1</v>
      </c>
      <c r="C24" s="23" t="s">
        <v>251</v>
      </c>
      <c r="D24" s="23" t="s">
        <v>252</v>
      </c>
      <c r="E24" s="23" t="s">
        <v>253</v>
      </c>
      <c r="F24" s="23" t="s">
        <v>85</v>
      </c>
      <c r="G24" s="23" t="s">
        <v>85</v>
      </c>
      <c r="H24" s="24" t="s">
        <v>89</v>
      </c>
      <c r="I24" s="25">
        <v>3200</v>
      </c>
      <c r="J24" s="59"/>
      <c r="K24" s="9">
        <v>1</v>
      </c>
      <c r="L24" s="26"/>
      <c r="M24" s="27"/>
      <c r="N24" s="28">
        <f>IF(M24&gt;0,ROUND(L24/M24,4),0)</f>
        <v>0</v>
      </c>
      <c r="O24" s="29"/>
      <c r="P24" s="30"/>
      <c r="Q24" s="28">
        <f>ROUND(ROUND(N24,4)*(1-O24),4)</f>
        <v>0</v>
      </c>
      <c r="R24" s="28">
        <f>ROUND(ROUND(Q24,4)*(1+P24),4)</f>
        <v>0</v>
      </c>
      <c r="S24" s="28">
        <f>ROUND($I24*Q24,4)</f>
        <v>0</v>
      </c>
      <c r="T24" s="28">
        <f>ROUND($I24*R24,4)</f>
        <v>0</v>
      </c>
      <c r="U24" s="31"/>
      <c r="V24" s="31"/>
      <c r="W24" s="31"/>
      <c r="X24" s="31"/>
      <c r="Y24" s="32"/>
    </row>
    <row r="25" spans="1:25" ht="140.25" x14ac:dyDescent="0.25">
      <c r="A25" s="56" t="s">
        <v>85</v>
      </c>
      <c r="B25" s="11">
        <v>2</v>
      </c>
      <c r="C25" s="33" t="s">
        <v>254</v>
      </c>
      <c r="D25" s="33" t="s">
        <v>252</v>
      </c>
      <c r="E25" s="33" t="s">
        <v>255</v>
      </c>
      <c r="F25" s="33" t="s">
        <v>85</v>
      </c>
      <c r="G25" s="33" t="s">
        <v>85</v>
      </c>
      <c r="H25" s="34" t="s">
        <v>89</v>
      </c>
      <c r="I25" s="35">
        <v>3600</v>
      </c>
      <c r="J25" s="60"/>
      <c r="K25" s="11">
        <v>1</v>
      </c>
      <c r="L25" s="36"/>
      <c r="M25" s="37"/>
      <c r="N25" s="38">
        <f>IF(M25&gt;0,ROUND(L25/M25,4),0)</f>
        <v>0</v>
      </c>
      <c r="O25" s="39"/>
      <c r="P25" s="40"/>
      <c r="Q25" s="38">
        <f>ROUND(ROUND(N25,4)*(1-O25),4)</f>
        <v>0</v>
      </c>
      <c r="R25" s="38">
        <f>ROUND(ROUND(Q25,4)*(1+P25),4)</f>
        <v>0</v>
      </c>
      <c r="S25" s="38">
        <f>ROUND($I25*Q25,4)</f>
        <v>0</v>
      </c>
      <c r="T25" s="38">
        <f>ROUND($I25*R25,4)</f>
        <v>0</v>
      </c>
      <c r="U25" s="41"/>
      <c r="V25" s="41"/>
      <c r="W25" s="41"/>
      <c r="X25" s="41"/>
      <c r="Y25" s="42"/>
    </row>
    <row r="26" spans="1:25" ht="140.25" x14ac:dyDescent="0.25">
      <c r="A26" s="56" t="s">
        <v>85</v>
      </c>
      <c r="B26" s="11">
        <v>3</v>
      </c>
      <c r="C26" s="33" t="s">
        <v>256</v>
      </c>
      <c r="D26" s="33" t="s">
        <v>252</v>
      </c>
      <c r="E26" s="33" t="s">
        <v>255</v>
      </c>
      <c r="F26" s="33" t="s">
        <v>85</v>
      </c>
      <c r="G26" s="33" t="s">
        <v>85</v>
      </c>
      <c r="H26" s="34" t="s">
        <v>89</v>
      </c>
      <c r="I26" s="35">
        <v>5600</v>
      </c>
      <c r="J26" s="60"/>
      <c r="K26" s="11">
        <v>1</v>
      </c>
      <c r="L26" s="36"/>
      <c r="M26" s="37"/>
      <c r="N26" s="38">
        <f>IF(M26&gt;0,ROUND(L26/M26,4),0)</f>
        <v>0</v>
      </c>
      <c r="O26" s="39"/>
      <c r="P26" s="40"/>
      <c r="Q26" s="38">
        <f>ROUND(ROUND(N26,4)*(1-O26),4)</f>
        <v>0</v>
      </c>
      <c r="R26" s="38">
        <f>ROUND(ROUND(Q26,4)*(1+P26),4)</f>
        <v>0</v>
      </c>
      <c r="S26" s="38">
        <f>ROUND($I26*Q26,4)</f>
        <v>0</v>
      </c>
      <c r="T26" s="38">
        <f>ROUND($I26*R26,4)</f>
        <v>0</v>
      </c>
      <c r="U26" s="41"/>
      <c r="V26" s="41"/>
      <c r="W26" s="41"/>
      <c r="X26" s="41"/>
      <c r="Y26" s="42"/>
    </row>
    <row r="27" spans="1:25" ht="140.25" x14ac:dyDescent="0.25">
      <c r="A27" s="56" t="s">
        <v>85</v>
      </c>
      <c r="B27" s="11">
        <v>4</v>
      </c>
      <c r="C27" s="33" t="s">
        <v>257</v>
      </c>
      <c r="D27" s="33" t="s">
        <v>252</v>
      </c>
      <c r="E27" s="33" t="s">
        <v>258</v>
      </c>
      <c r="F27" s="33" t="s">
        <v>85</v>
      </c>
      <c r="G27" s="33" t="s">
        <v>85</v>
      </c>
      <c r="H27" s="34" t="s">
        <v>89</v>
      </c>
      <c r="I27" s="35">
        <v>1200</v>
      </c>
      <c r="J27" s="60"/>
      <c r="K27" s="11">
        <v>1</v>
      </c>
      <c r="L27" s="36"/>
      <c r="M27" s="37"/>
      <c r="N27" s="38">
        <f>IF(M27&gt;0,ROUND(L27/M27,4),0)</f>
        <v>0</v>
      </c>
      <c r="O27" s="39"/>
      <c r="P27" s="40"/>
      <c r="Q27" s="38">
        <f>ROUND(ROUND(N27,4)*(1-O27),4)</f>
        <v>0</v>
      </c>
      <c r="R27" s="38">
        <f>ROUND(ROUND(Q27,4)*(1+P27),4)</f>
        <v>0</v>
      </c>
      <c r="S27" s="38">
        <f>ROUND($I27*Q27,4)</f>
        <v>0</v>
      </c>
      <c r="T27" s="38">
        <f>ROUND($I27*R27,4)</f>
        <v>0</v>
      </c>
      <c r="U27" s="41"/>
      <c r="V27" s="41"/>
      <c r="W27" s="41"/>
      <c r="X27" s="41"/>
      <c r="Y27" s="42"/>
    </row>
    <row r="28" spans="1:25" ht="141" thickBot="1" x14ac:dyDescent="0.3">
      <c r="A28" s="57" t="s">
        <v>85</v>
      </c>
      <c r="B28" s="13">
        <v>5</v>
      </c>
      <c r="C28" s="43" t="s">
        <v>259</v>
      </c>
      <c r="D28" s="43" t="s">
        <v>252</v>
      </c>
      <c r="E28" s="43" t="s">
        <v>260</v>
      </c>
      <c r="F28" s="43" t="s">
        <v>85</v>
      </c>
      <c r="G28" s="43" t="s">
        <v>85</v>
      </c>
      <c r="H28" s="44" t="s">
        <v>89</v>
      </c>
      <c r="I28" s="45">
        <v>1280</v>
      </c>
      <c r="J28" s="61"/>
      <c r="K28" s="13">
        <v>1</v>
      </c>
      <c r="L28" s="46"/>
      <c r="M28" s="47"/>
      <c r="N28" s="48">
        <f>IF(M28&gt;0,ROUND(L28/M28,4),0)</f>
        <v>0</v>
      </c>
      <c r="O28" s="49"/>
      <c r="P28" s="50"/>
      <c r="Q28" s="48">
        <f>ROUND(ROUND(N28,4)*(1-O28),4)</f>
        <v>0</v>
      </c>
      <c r="R28" s="48">
        <f>ROUND(ROUND(Q28,4)*(1+P28),4)</f>
        <v>0</v>
      </c>
      <c r="S28" s="48">
        <f>ROUND($I28*Q28,4)</f>
        <v>0</v>
      </c>
      <c r="T28" s="48">
        <f>ROUND($I28*R28,4)</f>
        <v>0</v>
      </c>
      <c r="U28" s="51"/>
      <c r="V28" s="51"/>
      <c r="W28" s="51"/>
      <c r="X28" s="51"/>
      <c r="Y28" s="52"/>
    </row>
    <row r="29" spans="1:25" ht="13.5" thickBot="1" x14ac:dyDescent="0.3">
      <c r="R29" s="62" t="s">
        <v>92</v>
      </c>
      <c r="S29" s="63">
        <f>SUM(S24:S28)</f>
        <v>0</v>
      </c>
      <c r="T29" s="64">
        <f>SUM(T24:T28)</f>
        <v>0</v>
      </c>
    </row>
    <row r="31" spans="1:25" ht="13.5" thickBot="1" x14ac:dyDescent="0.3"/>
    <row r="32" spans="1:25" ht="13.5" thickBot="1" x14ac:dyDescent="0.3">
      <c r="A32" s="53" t="s">
        <v>55</v>
      </c>
      <c r="B32" s="58" t="s">
        <v>98</v>
      </c>
      <c r="C32" s="19" t="s">
        <v>261</v>
      </c>
      <c r="D32" s="19"/>
      <c r="E32" s="19"/>
      <c r="F32" s="19"/>
      <c r="G32" s="19"/>
      <c r="H32" s="19" t="s">
        <v>58</v>
      </c>
      <c r="I32" s="19"/>
      <c r="J32" s="8"/>
      <c r="K32" s="7"/>
      <c r="L32" s="19" t="s">
        <v>262</v>
      </c>
      <c r="M32" s="19"/>
      <c r="N32" s="19"/>
      <c r="O32" s="19"/>
      <c r="P32" s="19"/>
      <c r="Q32" s="19"/>
      <c r="R32" s="19"/>
      <c r="S32" s="19"/>
      <c r="T32" s="19"/>
      <c r="U32" s="19"/>
      <c r="V32" s="19"/>
      <c r="W32" s="19"/>
      <c r="X32" s="19"/>
      <c r="Y32" s="8"/>
    </row>
    <row r="33" spans="1:25" ht="51.75" thickBot="1" x14ac:dyDescent="0.3">
      <c r="A33" s="54" t="s">
        <v>60</v>
      </c>
      <c r="B33" s="20" t="s">
        <v>61</v>
      </c>
      <c r="C33" s="21" t="s">
        <v>62</v>
      </c>
      <c r="D33" s="21" t="s">
        <v>63</v>
      </c>
      <c r="E33" s="21" t="s">
        <v>64</v>
      </c>
      <c r="F33" s="21" t="s">
        <v>65</v>
      </c>
      <c r="G33" s="21" t="s">
        <v>66</v>
      </c>
      <c r="H33" s="21" t="s">
        <v>67</v>
      </c>
      <c r="I33" s="21" t="s">
        <v>68</v>
      </c>
      <c r="J33" s="22" t="s">
        <v>69</v>
      </c>
      <c r="K33" s="20" t="s">
        <v>70</v>
      </c>
      <c r="L33" s="21" t="s">
        <v>71</v>
      </c>
      <c r="M33" s="21" t="s">
        <v>72</v>
      </c>
      <c r="N33" s="21" t="s">
        <v>73</v>
      </c>
      <c r="O33" s="21" t="s">
        <v>74</v>
      </c>
      <c r="P33" s="21" t="s">
        <v>75</v>
      </c>
      <c r="Q33" s="21" t="s">
        <v>76</v>
      </c>
      <c r="R33" s="21" t="s">
        <v>77</v>
      </c>
      <c r="S33" s="21" t="s">
        <v>78</v>
      </c>
      <c r="T33" s="21" t="s">
        <v>79</v>
      </c>
      <c r="U33" s="21" t="s">
        <v>80</v>
      </c>
      <c r="V33" s="21" t="s">
        <v>81</v>
      </c>
      <c r="W33" s="21" t="s">
        <v>82</v>
      </c>
      <c r="X33" s="21" t="s">
        <v>83</v>
      </c>
      <c r="Y33" s="22" t="s">
        <v>84</v>
      </c>
    </row>
    <row r="34" spans="1:25" ht="39" thickBot="1" x14ac:dyDescent="0.3">
      <c r="A34" s="75" t="s">
        <v>85</v>
      </c>
      <c r="B34" s="76">
        <v>1</v>
      </c>
      <c r="C34" s="65" t="s">
        <v>263</v>
      </c>
      <c r="D34" s="65" t="s">
        <v>264</v>
      </c>
      <c r="E34" s="65" t="s">
        <v>265</v>
      </c>
      <c r="F34" s="65" t="s">
        <v>85</v>
      </c>
      <c r="G34" s="65" t="s">
        <v>85</v>
      </c>
      <c r="H34" s="66" t="s">
        <v>89</v>
      </c>
      <c r="I34" s="67">
        <v>44000</v>
      </c>
      <c r="J34" s="77"/>
      <c r="K34" s="76">
        <v>1</v>
      </c>
      <c r="L34" s="68"/>
      <c r="M34" s="69"/>
      <c r="N34" s="70">
        <f>IF(M34&gt;0,ROUND(L34/M34,4),0)</f>
        <v>0</v>
      </c>
      <c r="O34" s="71"/>
      <c r="P34" s="72"/>
      <c r="Q34" s="70">
        <f>ROUND(ROUND(N34,4)*(1-O34),4)</f>
        <v>0</v>
      </c>
      <c r="R34" s="70">
        <f>ROUND(ROUND(Q34,4)*(1+P34),4)</f>
        <v>0</v>
      </c>
      <c r="S34" s="70">
        <f>ROUND($I34*Q34,4)</f>
        <v>0</v>
      </c>
      <c r="T34" s="70">
        <f>ROUND($I34*R34,4)</f>
        <v>0</v>
      </c>
      <c r="U34" s="73"/>
      <c r="V34" s="73"/>
      <c r="W34" s="73"/>
      <c r="X34" s="73"/>
      <c r="Y34" s="74"/>
    </row>
    <row r="35" spans="1:25" ht="13.5" thickBot="1" x14ac:dyDescent="0.3">
      <c r="R35" s="62" t="s">
        <v>92</v>
      </c>
      <c r="S35" s="63">
        <f>SUM(S34:S34)</f>
        <v>0</v>
      </c>
      <c r="T35" s="64">
        <f>SUM(T34:T34)</f>
        <v>0</v>
      </c>
    </row>
    <row r="37" spans="1:25" ht="13.5" thickBot="1" x14ac:dyDescent="0.3"/>
    <row r="38" spans="1:25" ht="13.5" thickBot="1" x14ac:dyDescent="0.3">
      <c r="A38" s="53" t="s">
        <v>55</v>
      </c>
      <c r="B38" s="58" t="s">
        <v>103</v>
      </c>
      <c r="C38" s="19" t="s">
        <v>266</v>
      </c>
      <c r="D38" s="19"/>
      <c r="E38" s="19"/>
      <c r="F38" s="19"/>
      <c r="G38" s="19"/>
      <c r="H38" s="19" t="s">
        <v>214</v>
      </c>
      <c r="I38" s="19"/>
      <c r="J38" s="8"/>
      <c r="K38" s="7"/>
      <c r="L38" s="19" t="s">
        <v>267</v>
      </c>
      <c r="M38" s="19"/>
      <c r="N38" s="19"/>
      <c r="O38" s="19"/>
      <c r="P38" s="19"/>
      <c r="Q38" s="19"/>
      <c r="R38" s="19"/>
      <c r="S38" s="19"/>
      <c r="T38" s="19"/>
      <c r="U38" s="19"/>
      <c r="V38" s="19"/>
      <c r="W38" s="19"/>
      <c r="X38" s="19"/>
      <c r="Y38" s="8"/>
    </row>
    <row r="39" spans="1:25" ht="51.75" thickBot="1" x14ac:dyDescent="0.3">
      <c r="A39" s="54" t="s">
        <v>60</v>
      </c>
      <c r="B39" s="20" t="s">
        <v>61</v>
      </c>
      <c r="C39" s="21" t="s">
        <v>62</v>
      </c>
      <c r="D39" s="21" t="s">
        <v>63</v>
      </c>
      <c r="E39" s="21" t="s">
        <v>64</v>
      </c>
      <c r="F39" s="21" t="s">
        <v>65</v>
      </c>
      <c r="G39" s="21" t="s">
        <v>66</v>
      </c>
      <c r="H39" s="21" t="s">
        <v>67</v>
      </c>
      <c r="I39" s="21" t="s">
        <v>68</v>
      </c>
      <c r="J39" s="22" t="s">
        <v>69</v>
      </c>
      <c r="K39" s="20" t="s">
        <v>70</v>
      </c>
      <c r="L39" s="21" t="s">
        <v>71</v>
      </c>
      <c r="M39" s="21" t="s">
        <v>72</v>
      </c>
      <c r="N39" s="21" t="s">
        <v>73</v>
      </c>
      <c r="O39" s="21" t="s">
        <v>74</v>
      </c>
      <c r="P39" s="21" t="s">
        <v>75</v>
      </c>
      <c r="Q39" s="21" t="s">
        <v>76</v>
      </c>
      <c r="R39" s="21" t="s">
        <v>77</v>
      </c>
      <c r="S39" s="21" t="s">
        <v>78</v>
      </c>
      <c r="T39" s="21" t="s">
        <v>79</v>
      </c>
      <c r="U39" s="21" t="s">
        <v>80</v>
      </c>
      <c r="V39" s="21" t="s">
        <v>81</v>
      </c>
      <c r="W39" s="21" t="s">
        <v>82</v>
      </c>
      <c r="X39" s="21" t="s">
        <v>83</v>
      </c>
      <c r="Y39" s="22" t="s">
        <v>84</v>
      </c>
    </row>
    <row r="40" spans="1:25" ht="140.25" x14ac:dyDescent="0.25">
      <c r="A40" s="55" t="s">
        <v>85</v>
      </c>
      <c r="B40" s="9">
        <v>1</v>
      </c>
      <c r="C40" s="23" t="s">
        <v>268</v>
      </c>
      <c r="D40" s="23" t="s">
        <v>252</v>
      </c>
      <c r="E40" s="23" t="s">
        <v>269</v>
      </c>
      <c r="F40" s="23" t="s">
        <v>85</v>
      </c>
      <c r="G40" s="23" t="s">
        <v>85</v>
      </c>
      <c r="H40" s="24" t="s">
        <v>89</v>
      </c>
      <c r="I40" s="25">
        <v>5550</v>
      </c>
      <c r="J40" s="59"/>
      <c r="K40" s="9">
        <v>1</v>
      </c>
      <c r="L40" s="26"/>
      <c r="M40" s="27"/>
      <c r="N40" s="28">
        <f>IF(M40&gt;0,ROUND(L40/M40,4),0)</f>
        <v>0</v>
      </c>
      <c r="O40" s="29"/>
      <c r="P40" s="30"/>
      <c r="Q40" s="28">
        <f>ROUND(ROUND(N40,4)*(1-O40),4)</f>
        <v>0</v>
      </c>
      <c r="R40" s="28">
        <f>ROUND(ROUND(Q40,4)*(1+P40),4)</f>
        <v>0</v>
      </c>
      <c r="S40" s="28">
        <f>ROUND($I40*Q40,4)</f>
        <v>0</v>
      </c>
      <c r="T40" s="28">
        <f>ROUND($I40*R40,4)</f>
        <v>0</v>
      </c>
      <c r="U40" s="31"/>
      <c r="V40" s="31"/>
      <c r="W40" s="31"/>
      <c r="X40" s="31"/>
      <c r="Y40" s="32"/>
    </row>
    <row r="41" spans="1:25" ht="141" thickBot="1" x14ac:dyDescent="0.3">
      <c r="A41" s="57" t="s">
        <v>85</v>
      </c>
      <c r="B41" s="13">
        <v>2</v>
      </c>
      <c r="C41" s="43" t="s">
        <v>268</v>
      </c>
      <c r="D41" s="43" t="s">
        <v>252</v>
      </c>
      <c r="E41" s="43" t="s">
        <v>270</v>
      </c>
      <c r="F41" s="43" t="s">
        <v>85</v>
      </c>
      <c r="G41" s="43" t="s">
        <v>85</v>
      </c>
      <c r="H41" s="44" t="s">
        <v>89</v>
      </c>
      <c r="I41" s="45">
        <v>6600</v>
      </c>
      <c r="J41" s="61"/>
      <c r="K41" s="13">
        <v>1</v>
      </c>
      <c r="L41" s="46"/>
      <c r="M41" s="47"/>
      <c r="N41" s="48">
        <f>IF(M41&gt;0,ROUND(L41/M41,4),0)</f>
        <v>0</v>
      </c>
      <c r="O41" s="49"/>
      <c r="P41" s="50"/>
      <c r="Q41" s="48">
        <f>ROUND(ROUND(N41,4)*(1-O41),4)</f>
        <v>0</v>
      </c>
      <c r="R41" s="48">
        <f>ROUND(ROUND(Q41,4)*(1+P41),4)</f>
        <v>0</v>
      </c>
      <c r="S41" s="48">
        <f>ROUND($I41*Q41,4)</f>
        <v>0</v>
      </c>
      <c r="T41" s="48">
        <f>ROUND($I41*R41,4)</f>
        <v>0</v>
      </c>
      <c r="U41" s="51"/>
      <c r="V41" s="51"/>
      <c r="W41" s="51"/>
      <c r="X41" s="51"/>
      <c r="Y41" s="52"/>
    </row>
    <row r="42" spans="1:25" ht="13.5" thickBot="1" x14ac:dyDescent="0.3">
      <c r="R42" s="62" t="s">
        <v>92</v>
      </c>
      <c r="S42" s="63">
        <f>SUM(S40:S41)</f>
        <v>0</v>
      </c>
      <c r="T42" s="64">
        <f>SUM(T40:T41)</f>
        <v>0</v>
      </c>
    </row>
    <row r="44" spans="1:25" ht="13.5" thickBot="1" x14ac:dyDescent="0.3"/>
    <row r="45" spans="1:25" ht="13.5" thickBot="1" x14ac:dyDescent="0.3">
      <c r="A45" s="53" t="s">
        <v>55</v>
      </c>
      <c r="B45" s="58" t="s">
        <v>108</v>
      </c>
      <c r="C45" s="19" t="s">
        <v>271</v>
      </c>
      <c r="D45" s="19"/>
      <c r="E45" s="19"/>
      <c r="F45" s="19"/>
      <c r="G45" s="19"/>
      <c r="H45" s="19" t="s">
        <v>58</v>
      </c>
      <c r="I45" s="19"/>
      <c r="J45" s="8"/>
      <c r="K45" s="7"/>
      <c r="L45" s="19" t="s">
        <v>272</v>
      </c>
      <c r="M45" s="19"/>
      <c r="N45" s="19"/>
      <c r="O45" s="19"/>
      <c r="P45" s="19"/>
      <c r="Q45" s="19"/>
      <c r="R45" s="19"/>
      <c r="S45" s="19"/>
      <c r="T45" s="19"/>
      <c r="U45" s="19"/>
      <c r="V45" s="19"/>
      <c r="W45" s="19"/>
      <c r="X45" s="19"/>
      <c r="Y45" s="8"/>
    </row>
    <row r="46" spans="1:25" ht="51.75" thickBot="1" x14ac:dyDescent="0.3">
      <c r="A46" s="54" t="s">
        <v>60</v>
      </c>
      <c r="B46" s="20" t="s">
        <v>61</v>
      </c>
      <c r="C46" s="21" t="s">
        <v>62</v>
      </c>
      <c r="D46" s="21" t="s">
        <v>63</v>
      </c>
      <c r="E46" s="21" t="s">
        <v>64</v>
      </c>
      <c r="F46" s="21" t="s">
        <v>65</v>
      </c>
      <c r="G46" s="21" t="s">
        <v>66</v>
      </c>
      <c r="H46" s="21" t="s">
        <v>67</v>
      </c>
      <c r="I46" s="21" t="s">
        <v>68</v>
      </c>
      <c r="J46" s="22" t="s">
        <v>69</v>
      </c>
      <c r="K46" s="20" t="s">
        <v>70</v>
      </c>
      <c r="L46" s="21" t="s">
        <v>71</v>
      </c>
      <c r="M46" s="21" t="s">
        <v>72</v>
      </c>
      <c r="N46" s="21" t="s">
        <v>73</v>
      </c>
      <c r="O46" s="21" t="s">
        <v>74</v>
      </c>
      <c r="P46" s="21" t="s">
        <v>75</v>
      </c>
      <c r="Q46" s="21" t="s">
        <v>76</v>
      </c>
      <c r="R46" s="21" t="s">
        <v>77</v>
      </c>
      <c r="S46" s="21" t="s">
        <v>78</v>
      </c>
      <c r="T46" s="21" t="s">
        <v>79</v>
      </c>
      <c r="U46" s="21" t="s">
        <v>80</v>
      </c>
      <c r="V46" s="21" t="s">
        <v>81</v>
      </c>
      <c r="W46" s="21" t="s">
        <v>82</v>
      </c>
      <c r="X46" s="21" t="s">
        <v>83</v>
      </c>
      <c r="Y46" s="22" t="s">
        <v>84</v>
      </c>
    </row>
    <row r="47" spans="1:25" ht="114.75" x14ac:dyDescent="0.25">
      <c r="A47" s="55" t="s">
        <v>85</v>
      </c>
      <c r="B47" s="9">
        <v>1</v>
      </c>
      <c r="C47" s="23" t="s">
        <v>273</v>
      </c>
      <c r="D47" s="23" t="s">
        <v>274</v>
      </c>
      <c r="E47" s="23" t="s">
        <v>275</v>
      </c>
      <c r="F47" s="23" t="s">
        <v>85</v>
      </c>
      <c r="G47" s="23" t="s">
        <v>85</v>
      </c>
      <c r="H47" s="24" t="s">
        <v>89</v>
      </c>
      <c r="I47" s="25">
        <v>10440</v>
      </c>
      <c r="J47" s="59"/>
      <c r="K47" s="9">
        <v>1</v>
      </c>
      <c r="L47" s="26"/>
      <c r="M47" s="27"/>
      <c r="N47" s="28">
        <f>IF(M47&gt;0,ROUND(L47/M47,4),0)</f>
        <v>0</v>
      </c>
      <c r="O47" s="29"/>
      <c r="P47" s="30"/>
      <c r="Q47" s="28">
        <f>ROUND(ROUND(N47,4)*(1-O47),4)</f>
        <v>0</v>
      </c>
      <c r="R47" s="28">
        <f>ROUND(ROUND(Q47,4)*(1+P47),4)</f>
        <v>0</v>
      </c>
      <c r="S47" s="28">
        <f>ROUND($I47*Q47,4)</f>
        <v>0</v>
      </c>
      <c r="T47" s="28">
        <f>ROUND($I47*R47,4)</f>
        <v>0</v>
      </c>
      <c r="U47" s="31"/>
      <c r="V47" s="31"/>
      <c r="W47" s="31"/>
      <c r="X47" s="31"/>
      <c r="Y47" s="32"/>
    </row>
    <row r="48" spans="1:25" ht="115.5" thickBot="1" x14ac:dyDescent="0.3">
      <c r="A48" s="57" t="s">
        <v>85</v>
      </c>
      <c r="B48" s="13">
        <v>2</v>
      </c>
      <c r="C48" s="43" t="s">
        <v>276</v>
      </c>
      <c r="D48" s="43" t="s">
        <v>274</v>
      </c>
      <c r="E48" s="43" t="s">
        <v>85</v>
      </c>
      <c r="F48" s="43" t="s">
        <v>85</v>
      </c>
      <c r="G48" s="43" t="s">
        <v>85</v>
      </c>
      <c r="H48" s="44" t="s">
        <v>89</v>
      </c>
      <c r="I48" s="45">
        <v>1900</v>
      </c>
      <c r="J48" s="61"/>
      <c r="K48" s="13">
        <v>1</v>
      </c>
      <c r="L48" s="46"/>
      <c r="M48" s="47"/>
      <c r="N48" s="48">
        <f>IF(M48&gt;0,ROUND(L48/M48,4),0)</f>
        <v>0</v>
      </c>
      <c r="O48" s="49"/>
      <c r="P48" s="50"/>
      <c r="Q48" s="48">
        <f>ROUND(ROUND(N48,4)*(1-O48),4)</f>
        <v>0</v>
      </c>
      <c r="R48" s="48">
        <f>ROUND(ROUND(Q48,4)*(1+P48),4)</f>
        <v>0</v>
      </c>
      <c r="S48" s="48">
        <f>ROUND($I48*Q48,4)</f>
        <v>0</v>
      </c>
      <c r="T48" s="48">
        <f>ROUND($I48*R48,4)</f>
        <v>0</v>
      </c>
      <c r="U48" s="51"/>
      <c r="V48" s="51"/>
      <c r="W48" s="51"/>
      <c r="X48" s="51"/>
      <c r="Y48" s="52"/>
    </row>
    <row r="49" spans="1:25" ht="13.5" thickBot="1" x14ac:dyDescent="0.3">
      <c r="R49" s="62" t="s">
        <v>92</v>
      </c>
      <c r="S49" s="63">
        <f>SUM(S47:S48)</f>
        <v>0</v>
      </c>
      <c r="T49" s="64">
        <f>SUM(T47:T48)</f>
        <v>0</v>
      </c>
    </row>
    <row r="51" spans="1:25" ht="13.5" thickBot="1" x14ac:dyDescent="0.3"/>
    <row r="52" spans="1:25" ht="13.5" thickBot="1" x14ac:dyDescent="0.3">
      <c r="A52" s="53" t="s">
        <v>55</v>
      </c>
      <c r="B52" s="58" t="s">
        <v>121</v>
      </c>
      <c r="C52" s="19" t="s">
        <v>277</v>
      </c>
      <c r="D52" s="19"/>
      <c r="E52" s="19"/>
      <c r="F52" s="19"/>
      <c r="G52" s="19"/>
      <c r="H52" s="19" t="s">
        <v>214</v>
      </c>
      <c r="I52" s="19"/>
      <c r="J52" s="8"/>
      <c r="K52" s="7"/>
      <c r="L52" s="19" t="s">
        <v>278</v>
      </c>
      <c r="M52" s="19"/>
      <c r="N52" s="19"/>
      <c r="O52" s="19"/>
      <c r="P52" s="19"/>
      <c r="Q52" s="19"/>
      <c r="R52" s="19"/>
      <c r="S52" s="19"/>
      <c r="T52" s="19"/>
      <c r="U52" s="19"/>
      <c r="V52" s="19"/>
      <c r="W52" s="19"/>
      <c r="X52" s="19"/>
      <c r="Y52" s="8"/>
    </row>
    <row r="53" spans="1:25" ht="51.75" thickBot="1" x14ac:dyDescent="0.3">
      <c r="A53" s="54" t="s">
        <v>60</v>
      </c>
      <c r="B53" s="20" t="s">
        <v>61</v>
      </c>
      <c r="C53" s="21" t="s">
        <v>62</v>
      </c>
      <c r="D53" s="21" t="s">
        <v>63</v>
      </c>
      <c r="E53" s="21" t="s">
        <v>64</v>
      </c>
      <c r="F53" s="21" t="s">
        <v>65</v>
      </c>
      <c r="G53" s="21" t="s">
        <v>66</v>
      </c>
      <c r="H53" s="21" t="s">
        <v>67</v>
      </c>
      <c r="I53" s="21" t="s">
        <v>68</v>
      </c>
      <c r="J53" s="22" t="s">
        <v>69</v>
      </c>
      <c r="K53" s="20" t="s">
        <v>70</v>
      </c>
      <c r="L53" s="21" t="s">
        <v>71</v>
      </c>
      <c r="M53" s="21" t="s">
        <v>72</v>
      </c>
      <c r="N53" s="21" t="s">
        <v>73</v>
      </c>
      <c r="O53" s="21" t="s">
        <v>74</v>
      </c>
      <c r="P53" s="21" t="s">
        <v>75</v>
      </c>
      <c r="Q53" s="21" t="s">
        <v>76</v>
      </c>
      <c r="R53" s="21" t="s">
        <v>77</v>
      </c>
      <c r="S53" s="21" t="s">
        <v>78</v>
      </c>
      <c r="T53" s="21" t="s">
        <v>79</v>
      </c>
      <c r="U53" s="21" t="s">
        <v>80</v>
      </c>
      <c r="V53" s="21" t="s">
        <v>81</v>
      </c>
      <c r="W53" s="21" t="s">
        <v>82</v>
      </c>
      <c r="X53" s="21" t="s">
        <v>83</v>
      </c>
      <c r="Y53" s="22" t="s">
        <v>84</v>
      </c>
    </row>
    <row r="54" spans="1:25" ht="38.25" x14ac:dyDescent="0.25">
      <c r="A54" s="55" t="s">
        <v>85</v>
      </c>
      <c r="B54" s="9">
        <v>1</v>
      </c>
      <c r="C54" s="23" t="s">
        <v>279</v>
      </c>
      <c r="D54" s="23" t="s">
        <v>280</v>
      </c>
      <c r="E54" s="23" t="s">
        <v>281</v>
      </c>
      <c r="F54" s="23" t="s">
        <v>85</v>
      </c>
      <c r="G54" s="23" t="s">
        <v>85</v>
      </c>
      <c r="H54" s="24" t="s">
        <v>89</v>
      </c>
      <c r="I54" s="25">
        <v>63840</v>
      </c>
      <c r="J54" s="59"/>
      <c r="K54" s="9">
        <v>1</v>
      </c>
      <c r="L54" s="26"/>
      <c r="M54" s="27"/>
      <c r="N54" s="28">
        <f>IF(M54&gt;0,ROUND(L54/M54,4),0)</f>
        <v>0</v>
      </c>
      <c r="O54" s="29"/>
      <c r="P54" s="30"/>
      <c r="Q54" s="28">
        <f>ROUND(ROUND(N54,4)*(1-O54),4)</f>
        <v>0</v>
      </c>
      <c r="R54" s="28">
        <f>ROUND(ROUND(Q54,4)*(1+P54),4)</f>
        <v>0</v>
      </c>
      <c r="S54" s="28">
        <f>ROUND($I54*Q54,4)</f>
        <v>0</v>
      </c>
      <c r="T54" s="28">
        <f>ROUND($I54*R54,4)</f>
        <v>0</v>
      </c>
      <c r="U54" s="31"/>
      <c r="V54" s="31"/>
      <c r="W54" s="31"/>
      <c r="X54" s="31"/>
      <c r="Y54" s="32"/>
    </row>
    <row r="55" spans="1:25" ht="38.25" x14ac:dyDescent="0.25">
      <c r="A55" s="56" t="s">
        <v>85</v>
      </c>
      <c r="B55" s="11">
        <v>2</v>
      </c>
      <c r="C55" s="33" t="s">
        <v>282</v>
      </c>
      <c r="D55" s="33" t="s">
        <v>280</v>
      </c>
      <c r="E55" s="33" t="s">
        <v>281</v>
      </c>
      <c r="F55" s="33" t="s">
        <v>85</v>
      </c>
      <c r="G55" s="33" t="s">
        <v>85</v>
      </c>
      <c r="H55" s="34" t="s">
        <v>89</v>
      </c>
      <c r="I55" s="35">
        <v>83160</v>
      </c>
      <c r="J55" s="60"/>
      <c r="K55" s="11">
        <v>1</v>
      </c>
      <c r="L55" s="36"/>
      <c r="M55" s="37"/>
      <c r="N55" s="38">
        <f>IF(M55&gt;0,ROUND(L55/M55,4),0)</f>
        <v>0</v>
      </c>
      <c r="O55" s="39"/>
      <c r="P55" s="40"/>
      <c r="Q55" s="38">
        <f>ROUND(ROUND(N55,4)*(1-O55),4)</f>
        <v>0</v>
      </c>
      <c r="R55" s="38">
        <f>ROUND(ROUND(Q55,4)*(1+P55),4)</f>
        <v>0</v>
      </c>
      <c r="S55" s="38">
        <f>ROUND($I55*Q55,4)</f>
        <v>0</v>
      </c>
      <c r="T55" s="38">
        <f>ROUND($I55*R55,4)</f>
        <v>0</v>
      </c>
      <c r="U55" s="41"/>
      <c r="V55" s="41"/>
      <c r="W55" s="41"/>
      <c r="X55" s="41"/>
      <c r="Y55" s="42"/>
    </row>
    <row r="56" spans="1:25" ht="39" thickBot="1" x14ac:dyDescent="0.3">
      <c r="A56" s="57" t="s">
        <v>85</v>
      </c>
      <c r="B56" s="13">
        <v>3</v>
      </c>
      <c r="C56" s="43" t="s">
        <v>283</v>
      </c>
      <c r="D56" s="43" t="s">
        <v>280</v>
      </c>
      <c r="E56" s="43" t="s">
        <v>284</v>
      </c>
      <c r="F56" s="43" t="s">
        <v>85</v>
      </c>
      <c r="G56" s="43" t="s">
        <v>85</v>
      </c>
      <c r="H56" s="44" t="s">
        <v>89</v>
      </c>
      <c r="I56" s="45">
        <v>9120</v>
      </c>
      <c r="J56" s="61"/>
      <c r="K56" s="13">
        <v>1</v>
      </c>
      <c r="L56" s="46"/>
      <c r="M56" s="47"/>
      <c r="N56" s="48">
        <f>IF(M56&gt;0,ROUND(L56/M56,4),0)</f>
        <v>0</v>
      </c>
      <c r="O56" s="49"/>
      <c r="P56" s="50"/>
      <c r="Q56" s="48">
        <f>ROUND(ROUND(N56,4)*(1-O56),4)</f>
        <v>0</v>
      </c>
      <c r="R56" s="48">
        <f>ROUND(ROUND(Q56,4)*(1+P56),4)</f>
        <v>0</v>
      </c>
      <c r="S56" s="48">
        <f>ROUND($I56*Q56,4)</f>
        <v>0</v>
      </c>
      <c r="T56" s="48">
        <f>ROUND($I56*R56,4)</f>
        <v>0</v>
      </c>
      <c r="U56" s="51"/>
      <c r="V56" s="51"/>
      <c r="W56" s="51"/>
      <c r="X56" s="51"/>
      <c r="Y56" s="52"/>
    </row>
    <row r="57" spans="1:25" ht="13.5" thickBot="1" x14ac:dyDescent="0.3">
      <c r="R57" s="62" t="s">
        <v>92</v>
      </c>
      <c r="S57" s="63">
        <f>SUM(S54:S56)</f>
        <v>0</v>
      </c>
      <c r="T57" s="64">
        <f>SUM(T54:T56)</f>
        <v>0</v>
      </c>
    </row>
    <row r="59" spans="1:25" ht="13.5" thickBot="1" x14ac:dyDescent="0.3"/>
    <row r="60" spans="1:25" ht="13.5" thickBot="1" x14ac:dyDescent="0.3">
      <c r="A60" s="53" t="s">
        <v>55</v>
      </c>
      <c r="B60" s="58" t="s">
        <v>175</v>
      </c>
      <c r="C60" s="19" t="s">
        <v>285</v>
      </c>
      <c r="D60" s="19"/>
      <c r="E60" s="19"/>
      <c r="F60" s="19"/>
      <c r="G60" s="19"/>
      <c r="H60" s="19" t="s">
        <v>58</v>
      </c>
      <c r="I60" s="19"/>
      <c r="J60" s="8"/>
      <c r="K60" s="7"/>
      <c r="L60" s="19" t="s">
        <v>286</v>
      </c>
      <c r="M60" s="19"/>
      <c r="N60" s="19"/>
      <c r="O60" s="19"/>
      <c r="P60" s="19"/>
      <c r="Q60" s="19"/>
      <c r="R60" s="19"/>
      <c r="S60" s="19"/>
      <c r="T60" s="19"/>
      <c r="U60" s="19"/>
      <c r="V60" s="19"/>
      <c r="W60" s="19"/>
      <c r="X60" s="19"/>
      <c r="Y60" s="8"/>
    </row>
    <row r="61" spans="1:25" ht="51.75" thickBot="1" x14ac:dyDescent="0.3">
      <c r="A61" s="54" t="s">
        <v>60</v>
      </c>
      <c r="B61" s="20" t="s">
        <v>61</v>
      </c>
      <c r="C61" s="21" t="s">
        <v>62</v>
      </c>
      <c r="D61" s="21" t="s">
        <v>63</v>
      </c>
      <c r="E61" s="21" t="s">
        <v>64</v>
      </c>
      <c r="F61" s="21" t="s">
        <v>65</v>
      </c>
      <c r="G61" s="21" t="s">
        <v>66</v>
      </c>
      <c r="H61" s="21" t="s">
        <v>67</v>
      </c>
      <c r="I61" s="21" t="s">
        <v>68</v>
      </c>
      <c r="J61" s="22" t="s">
        <v>69</v>
      </c>
      <c r="K61" s="20" t="s">
        <v>70</v>
      </c>
      <c r="L61" s="21" t="s">
        <v>71</v>
      </c>
      <c r="M61" s="21" t="s">
        <v>72</v>
      </c>
      <c r="N61" s="21" t="s">
        <v>73</v>
      </c>
      <c r="O61" s="21" t="s">
        <v>74</v>
      </c>
      <c r="P61" s="21" t="s">
        <v>75</v>
      </c>
      <c r="Q61" s="21" t="s">
        <v>76</v>
      </c>
      <c r="R61" s="21" t="s">
        <v>77</v>
      </c>
      <c r="S61" s="21" t="s">
        <v>78</v>
      </c>
      <c r="T61" s="21" t="s">
        <v>79</v>
      </c>
      <c r="U61" s="21" t="s">
        <v>80</v>
      </c>
      <c r="V61" s="21" t="s">
        <v>81</v>
      </c>
      <c r="W61" s="21" t="s">
        <v>82</v>
      </c>
      <c r="X61" s="21" t="s">
        <v>83</v>
      </c>
      <c r="Y61" s="22" t="s">
        <v>84</v>
      </c>
    </row>
    <row r="62" spans="1:25" ht="39" thickBot="1" x14ac:dyDescent="0.3">
      <c r="A62" s="75" t="s">
        <v>85</v>
      </c>
      <c r="B62" s="76">
        <v>1</v>
      </c>
      <c r="C62" s="65" t="s">
        <v>287</v>
      </c>
      <c r="D62" s="65" t="s">
        <v>288</v>
      </c>
      <c r="E62" s="65" t="s">
        <v>85</v>
      </c>
      <c r="F62" s="65" t="s">
        <v>85</v>
      </c>
      <c r="G62" s="65" t="s">
        <v>85</v>
      </c>
      <c r="H62" s="66" t="s">
        <v>89</v>
      </c>
      <c r="I62" s="67">
        <v>200</v>
      </c>
      <c r="J62" s="77"/>
      <c r="K62" s="76">
        <v>1</v>
      </c>
      <c r="L62" s="68"/>
      <c r="M62" s="69"/>
      <c r="N62" s="70">
        <f>IF(M62&gt;0,ROUND(L62/M62,4),0)</f>
        <v>0</v>
      </c>
      <c r="O62" s="71"/>
      <c r="P62" s="72"/>
      <c r="Q62" s="70">
        <f>ROUND(ROUND(N62,4)*(1-O62),4)</f>
        <v>0</v>
      </c>
      <c r="R62" s="70">
        <f>ROUND(ROUND(Q62,4)*(1+P62),4)</f>
        <v>0</v>
      </c>
      <c r="S62" s="70">
        <f>ROUND($I62*Q62,4)</f>
        <v>0</v>
      </c>
      <c r="T62" s="70">
        <f>ROUND($I62*R62,4)</f>
        <v>0</v>
      </c>
      <c r="U62" s="73"/>
      <c r="V62" s="73"/>
      <c r="W62" s="73"/>
      <c r="X62" s="73"/>
      <c r="Y62" s="74"/>
    </row>
    <row r="63" spans="1:25" ht="13.5" thickBot="1" x14ac:dyDescent="0.3">
      <c r="R63" s="62" t="s">
        <v>92</v>
      </c>
      <c r="S63" s="63">
        <f>SUM(S62:S62)</f>
        <v>0</v>
      </c>
      <c r="T63" s="64">
        <f>SUM(T62:T62)</f>
        <v>0</v>
      </c>
    </row>
    <row r="65" spans="1:25" ht="13.5" thickBot="1" x14ac:dyDescent="0.3"/>
    <row r="66" spans="1:25" ht="13.5" thickBot="1" x14ac:dyDescent="0.3">
      <c r="A66" s="53" t="s">
        <v>55</v>
      </c>
      <c r="B66" s="58" t="s">
        <v>181</v>
      </c>
      <c r="C66" s="19" t="s">
        <v>289</v>
      </c>
      <c r="D66" s="19"/>
      <c r="E66" s="19"/>
      <c r="F66" s="19"/>
      <c r="G66" s="19"/>
      <c r="H66" s="19" t="s">
        <v>58</v>
      </c>
      <c r="I66" s="19"/>
      <c r="J66" s="8"/>
      <c r="K66" s="7"/>
      <c r="L66" s="19" t="s">
        <v>290</v>
      </c>
      <c r="M66" s="19"/>
      <c r="N66" s="19"/>
      <c r="O66" s="19"/>
      <c r="P66" s="19"/>
      <c r="Q66" s="19"/>
      <c r="R66" s="19"/>
      <c r="S66" s="19"/>
      <c r="T66" s="19"/>
      <c r="U66" s="19"/>
      <c r="V66" s="19"/>
      <c r="W66" s="19"/>
      <c r="X66" s="19"/>
      <c r="Y66" s="8"/>
    </row>
    <row r="67" spans="1:25" ht="51.75" thickBot="1" x14ac:dyDescent="0.3">
      <c r="A67" s="54" t="s">
        <v>60</v>
      </c>
      <c r="B67" s="20" t="s">
        <v>61</v>
      </c>
      <c r="C67" s="21" t="s">
        <v>62</v>
      </c>
      <c r="D67" s="21" t="s">
        <v>63</v>
      </c>
      <c r="E67" s="21" t="s">
        <v>64</v>
      </c>
      <c r="F67" s="21" t="s">
        <v>65</v>
      </c>
      <c r="G67" s="21" t="s">
        <v>66</v>
      </c>
      <c r="H67" s="21" t="s">
        <v>67</v>
      </c>
      <c r="I67" s="21" t="s">
        <v>68</v>
      </c>
      <c r="J67" s="22" t="s">
        <v>69</v>
      </c>
      <c r="K67" s="20" t="s">
        <v>70</v>
      </c>
      <c r="L67" s="21" t="s">
        <v>71</v>
      </c>
      <c r="M67" s="21" t="s">
        <v>72</v>
      </c>
      <c r="N67" s="21" t="s">
        <v>73</v>
      </c>
      <c r="O67" s="21" t="s">
        <v>74</v>
      </c>
      <c r="P67" s="21" t="s">
        <v>75</v>
      </c>
      <c r="Q67" s="21" t="s">
        <v>76</v>
      </c>
      <c r="R67" s="21" t="s">
        <v>77</v>
      </c>
      <c r="S67" s="21" t="s">
        <v>78</v>
      </c>
      <c r="T67" s="21" t="s">
        <v>79</v>
      </c>
      <c r="U67" s="21" t="s">
        <v>80</v>
      </c>
      <c r="V67" s="21" t="s">
        <v>81</v>
      </c>
      <c r="W67" s="21" t="s">
        <v>82</v>
      </c>
      <c r="X67" s="21" t="s">
        <v>83</v>
      </c>
      <c r="Y67" s="22" t="s">
        <v>84</v>
      </c>
    </row>
    <row r="68" spans="1:25" ht="63.75" x14ac:dyDescent="0.25">
      <c r="A68" s="55" t="s">
        <v>85</v>
      </c>
      <c r="B68" s="9">
        <v>1</v>
      </c>
      <c r="C68" s="23" t="s">
        <v>291</v>
      </c>
      <c r="D68" s="23" t="s">
        <v>292</v>
      </c>
      <c r="E68" s="23" t="s">
        <v>85</v>
      </c>
      <c r="F68" s="23" t="s">
        <v>85</v>
      </c>
      <c r="G68" s="23" t="s">
        <v>85</v>
      </c>
      <c r="H68" s="24" t="s">
        <v>89</v>
      </c>
      <c r="I68" s="25">
        <v>80</v>
      </c>
      <c r="J68" s="59"/>
      <c r="K68" s="9">
        <v>1</v>
      </c>
      <c r="L68" s="26"/>
      <c r="M68" s="27"/>
      <c r="N68" s="28">
        <f>IF(M68&gt;0,ROUND(L68/M68,4),0)</f>
        <v>0</v>
      </c>
      <c r="O68" s="29"/>
      <c r="P68" s="30"/>
      <c r="Q68" s="28">
        <f>ROUND(ROUND(N68,4)*(1-O68),4)</f>
        <v>0</v>
      </c>
      <c r="R68" s="28">
        <f>ROUND(ROUND(Q68,4)*(1+P68),4)</f>
        <v>0</v>
      </c>
      <c r="S68" s="28">
        <f>ROUND($I68*Q68,4)</f>
        <v>0</v>
      </c>
      <c r="T68" s="28">
        <f>ROUND($I68*R68,4)</f>
        <v>0</v>
      </c>
      <c r="U68" s="31"/>
      <c r="V68" s="31"/>
      <c r="W68" s="31"/>
      <c r="X68" s="31"/>
      <c r="Y68" s="32"/>
    </row>
    <row r="69" spans="1:25" ht="63.75" x14ac:dyDescent="0.25">
      <c r="A69" s="56" t="s">
        <v>85</v>
      </c>
      <c r="B69" s="11">
        <v>2</v>
      </c>
      <c r="C69" s="33" t="s">
        <v>293</v>
      </c>
      <c r="D69" s="33" t="s">
        <v>292</v>
      </c>
      <c r="E69" s="33" t="s">
        <v>85</v>
      </c>
      <c r="F69" s="33" t="s">
        <v>85</v>
      </c>
      <c r="G69" s="33" t="s">
        <v>85</v>
      </c>
      <c r="H69" s="34" t="s">
        <v>89</v>
      </c>
      <c r="I69" s="35">
        <v>60</v>
      </c>
      <c r="J69" s="60"/>
      <c r="K69" s="11">
        <v>1</v>
      </c>
      <c r="L69" s="36"/>
      <c r="M69" s="37"/>
      <c r="N69" s="38">
        <f>IF(M69&gt;0,ROUND(L69/M69,4),0)</f>
        <v>0</v>
      </c>
      <c r="O69" s="39"/>
      <c r="P69" s="40"/>
      <c r="Q69" s="38">
        <f>ROUND(ROUND(N69,4)*(1-O69),4)</f>
        <v>0</v>
      </c>
      <c r="R69" s="38">
        <f>ROUND(ROUND(Q69,4)*(1+P69),4)</f>
        <v>0</v>
      </c>
      <c r="S69" s="38">
        <f>ROUND($I69*Q69,4)</f>
        <v>0</v>
      </c>
      <c r="T69" s="38">
        <f>ROUND($I69*R69,4)</f>
        <v>0</v>
      </c>
      <c r="U69" s="41"/>
      <c r="V69" s="41"/>
      <c r="W69" s="41"/>
      <c r="X69" s="41"/>
      <c r="Y69" s="42"/>
    </row>
    <row r="70" spans="1:25" ht="64.5" thickBot="1" x14ac:dyDescent="0.3">
      <c r="A70" s="57" t="s">
        <v>85</v>
      </c>
      <c r="B70" s="13">
        <v>3</v>
      </c>
      <c r="C70" s="43" t="s">
        <v>294</v>
      </c>
      <c r="D70" s="43" t="s">
        <v>292</v>
      </c>
      <c r="E70" s="43" t="s">
        <v>85</v>
      </c>
      <c r="F70" s="43" t="s">
        <v>85</v>
      </c>
      <c r="G70" s="43" t="s">
        <v>85</v>
      </c>
      <c r="H70" s="44" t="s">
        <v>89</v>
      </c>
      <c r="I70" s="45">
        <v>120</v>
      </c>
      <c r="J70" s="61"/>
      <c r="K70" s="13">
        <v>1</v>
      </c>
      <c r="L70" s="46"/>
      <c r="M70" s="47"/>
      <c r="N70" s="48">
        <f>IF(M70&gt;0,ROUND(L70/M70,4),0)</f>
        <v>0</v>
      </c>
      <c r="O70" s="49"/>
      <c r="P70" s="50"/>
      <c r="Q70" s="48">
        <f>ROUND(ROUND(N70,4)*(1-O70),4)</f>
        <v>0</v>
      </c>
      <c r="R70" s="48">
        <f>ROUND(ROUND(Q70,4)*(1+P70),4)</f>
        <v>0</v>
      </c>
      <c r="S70" s="48">
        <f>ROUND($I70*Q70,4)</f>
        <v>0</v>
      </c>
      <c r="T70" s="48">
        <f>ROUND($I70*R70,4)</f>
        <v>0</v>
      </c>
      <c r="U70" s="51"/>
      <c r="V70" s="51"/>
      <c r="W70" s="51"/>
      <c r="X70" s="51"/>
      <c r="Y70" s="52"/>
    </row>
    <row r="71" spans="1:25" ht="13.5" thickBot="1" x14ac:dyDescent="0.3">
      <c r="R71" s="62" t="s">
        <v>92</v>
      </c>
      <c r="S71" s="63">
        <f>SUM(S68:S70)</f>
        <v>0</v>
      </c>
      <c r="T71" s="64">
        <f>SUM(T68:T70)</f>
        <v>0</v>
      </c>
    </row>
    <row r="73" spans="1:25" ht="13.5" thickBot="1" x14ac:dyDescent="0.3"/>
    <row r="74" spans="1:25" ht="13.5" thickBot="1" x14ac:dyDescent="0.3">
      <c r="A74" s="53" t="s">
        <v>55</v>
      </c>
      <c r="B74" s="58" t="s">
        <v>187</v>
      </c>
      <c r="C74" s="19" t="s">
        <v>295</v>
      </c>
      <c r="D74" s="19"/>
      <c r="E74" s="19"/>
      <c r="F74" s="19"/>
      <c r="G74" s="19"/>
      <c r="H74" s="19" t="s">
        <v>58</v>
      </c>
      <c r="I74" s="19"/>
      <c r="J74" s="8"/>
      <c r="K74" s="7"/>
      <c r="L74" s="19" t="s">
        <v>296</v>
      </c>
      <c r="M74" s="19"/>
      <c r="N74" s="19"/>
      <c r="O74" s="19"/>
      <c r="P74" s="19"/>
      <c r="Q74" s="19"/>
      <c r="R74" s="19"/>
      <c r="S74" s="19"/>
      <c r="T74" s="19"/>
      <c r="U74" s="19"/>
      <c r="V74" s="19"/>
      <c r="W74" s="19"/>
      <c r="X74" s="19"/>
      <c r="Y74" s="8"/>
    </row>
    <row r="75" spans="1:25" ht="51.75" thickBot="1" x14ac:dyDescent="0.3">
      <c r="A75" s="54" t="s">
        <v>60</v>
      </c>
      <c r="B75" s="20" t="s">
        <v>61</v>
      </c>
      <c r="C75" s="21" t="s">
        <v>62</v>
      </c>
      <c r="D75" s="21" t="s">
        <v>63</v>
      </c>
      <c r="E75" s="21" t="s">
        <v>64</v>
      </c>
      <c r="F75" s="21" t="s">
        <v>65</v>
      </c>
      <c r="G75" s="21" t="s">
        <v>66</v>
      </c>
      <c r="H75" s="21" t="s">
        <v>67</v>
      </c>
      <c r="I75" s="21" t="s">
        <v>68</v>
      </c>
      <c r="J75" s="22" t="s">
        <v>69</v>
      </c>
      <c r="K75" s="20" t="s">
        <v>70</v>
      </c>
      <c r="L75" s="21" t="s">
        <v>71</v>
      </c>
      <c r="M75" s="21" t="s">
        <v>72</v>
      </c>
      <c r="N75" s="21" t="s">
        <v>73</v>
      </c>
      <c r="O75" s="21" t="s">
        <v>74</v>
      </c>
      <c r="P75" s="21" t="s">
        <v>75</v>
      </c>
      <c r="Q75" s="21" t="s">
        <v>76</v>
      </c>
      <c r="R75" s="21" t="s">
        <v>77</v>
      </c>
      <c r="S75" s="21" t="s">
        <v>78</v>
      </c>
      <c r="T75" s="21" t="s">
        <v>79</v>
      </c>
      <c r="U75" s="21" t="s">
        <v>80</v>
      </c>
      <c r="V75" s="21" t="s">
        <v>81</v>
      </c>
      <c r="W75" s="21" t="s">
        <v>82</v>
      </c>
      <c r="X75" s="21" t="s">
        <v>83</v>
      </c>
      <c r="Y75" s="22" t="s">
        <v>84</v>
      </c>
    </row>
    <row r="76" spans="1:25" ht="89.25" x14ac:dyDescent="0.25">
      <c r="A76" s="55" t="s">
        <v>85</v>
      </c>
      <c r="B76" s="9">
        <v>1</v>
      </c>
      <c r="C76" s="23" t="s">
        <v>297</v>
      </c>
      <c r="D76" s="23" t="s">
        <v>298</v>
      </c>
      <c r="E76" s="23" t="s">
        <v>85</v>
      </c>
      <c r="F76" s="23" t="s">
        <v>85</v>
      </c>
      <c r="G76" s="23" t="s">
        <v>85</v>
      </c>
      <c r="H76" s="24" t="s">
        <v>89</v>
      </c>
      <c r="I76" s="25">
        <v>10800</v>
      </c>
      <c r="J76" s="59"/>
      <c r="K76" s="9">
        <v>1</v>
      </c>
      <c r="L76" s="26"/>
      <c r="M76" s="27"/>
      <c r="N76" s="28">
        <f>IF(M76&gt;0,ROUND(L76/M76,4),0)</f>
        <v>0</v>
      </c>
      <c r="O76" s="29"/>
      <c r="P76" s="30"/>
      <c r="Q76" s="28">
        <f>ROUND(ROUND(N76,4)*(1-O76),4)</f>
        <v>0</v>
      </c>
      <c r="R76" s="28">
        <f>ROUND(ROUND(Q76,4)*(1+P76),4)</f>
        <v>0</v>
      </c>
      <c r="S76" s="28">
        <f>ROUND($I76*Q76,4)</f>
        <v>0</v>
      </c>
      <c r="T76" s="28">
        <f>ROUND($I76*R76,4)</f>
        <v>0</v>
      </c>
      <c r="U76" s="31"/>
      <c r="V76" s="31"/>
      <c r="W76" s="31"/>
      <c r="X76" s="31"/>
      <c r="Y76" s="32"/>
    </row>
    <row r="77" spans="1:25" ht="90" thickBot="1" x14ac:dyDescent="0.3">
      <c r="A77" s="57" t="s">
        <v>85</v>
      </c>
      <c r="B77" s="13">
        <v>2</v>
      </c>
      <c r="C77" s="43" t="s">
        <v>299</v>
      </c>
      <c r="D77" s="43" t="s">
        <v>298</v>
      </c>
      <c r="E77" s="43" t="s">
        <v>85</v>
      </c>
      <c r="F77" s="43" t="s">
        <v>85</v>
      </c>
      <c r="G77" s="43" t="s">
        <v>85</v>
      </c>
      <c r="H77" s="44" t="s">
        <v>89</v>
      </c>
      <c r="I77" s="45">
        <v>16800</v>
      </c>
      <c r="J77" s="61"/>
      <c r="K77" s="13">
        <v>1</v>
      </c>
      <c r="L77" s="46"/>
      <c r="M77" s="47"/>
      <c r="N77" s="48">
        <f>IF(M77&gt;0,ROUND(L77/M77,4),0)</f>
        <v>0</v>
      </c>
      <c r="O77" s="49"/>
      <c r="P77" s="50"/>
      <c r="Q77" s="48">
        <f>ROUND(ROUND(N77,4)*(1-O77),4)</f>
        <v>0</v>
      </c>
      <c r="R77" s="48">
        <f>ROUND(ROUND(Q77,4)*(1+P77),4)</f>
        <v>0</v>
      </c>
      <c r="S77" s="48">
        <f>ROUND($I77*Q77,4)</f>
        <v>0</v>
      </c>
      <c r="T77" s="48">
        <f>ROUND($I77*R77,4)</f>
        <v>0</v>
      </c>
      <c r="U77" s="51"/>
      <c r="V77" s="51"/>
      <c r="W77" s="51"/>
      <c r="X77" s="51"/>
      <c r="Y77" s="52"/>
    </row>
    <row r="78" spans="1:25" ht="13.5" thickBot="1" x14ac:dyDescent="0.3">
      <c r="R78" s="62" t="s">
        <v>92</v>
      </c>
      <c r="S78" s="63">
        <f>SUM(S76:S77)</f>
        <v>0</v>
      </c>
      <c r="T78" s="64">
        <f>SUM(T76:T77)</f>
        <v>0</v>
      </c>
    </row>
    <row r="80" spans="1:25" ht="13.5" thickBot="1" x14ac:dyDescent="0.3"/>
    <row r="81" spans="1:25" ht="13.5" thickBot="1" x14ac:dyDescent="0.3">
      <c r="A81" s="53" t="s">
        <v>55</v>
      </c>
      <c r="B81" s="58" t="s">
        <v>193</v>
      </c>
      <c r="C81" s="19" t="s">
        <v>300</v>
      </c>
      <c r="D81" s="19"/>
      <c r="E81" s="19"/>
      <c r="F81" s="19"/>
      <c r="G81" s="19"/>
      <c r="H81" s="19" t="s">
        <v>58</v>
      </c>
      <c r="I81" s="19"/>
      <c r="J81" s="8"/>
      <c r="K81" s="7"/>
      <c r="L81" s="19" t="s">
        <v>301</v>
      </c>
      <c r="M81" s="19"/>
      <c r="N81" s="19"/>
      <c r="O81" s="19"/>
      <c r="P81" s="19"/>
      <c r="Q81" s="19"/>
      <c r="R81" s="19"/>
      <c r="S81" s="19"/>
      <c r="T81" s="19"/>
      <c r="U81" s="19"/>
      <c r="V81" s="19"/>
      <c r="W81" s="19"/>
      <c r="X81" s="19"/>
      <c r="Y81" s="8"/>
    </row>
    <row r="82" spans="1:25" ht="51.75" thickBot="1" x14ac:dyDescent="0.3">
      <c r="A82" s="54" t="s">
        <v>60</v>
      </c>
      <c r="B82" s="20" t="s">
        <v>61</v>
      </c>
      <c r="C82" s="21" t="s">
        <v>62</v>
      </c>
      <c r="D82" s="21" t="s">
        <v>63</v>
      </c>
      <c r="E82" s="21" t="s">
        <v>64</v>
      </c>
      <c r="F82" s="21" t="s">
        <v>65</v>
      </c>
      <c r="G82" s="21" t="s">
        <v>66</v>
      </c>
      <c r="H82" s="21" t="s">
        <v>67</v>
      </c>
      <c r="I82" s="21" t="s">
        <v>68</v>
      </c>
      <c r="J82" s="22" t="s">
        <v>69</v>
      </c>
      <c r="K82" s="20" t="s">
        <v>70</v>
      </c>
      <c r="L82" s="21" t="s">
        <v>71</v>
      </c>
      <c r="M82" s="21" t="s">
        <v>72</v>
      </c>
      <c r="N82" s="21" t="s">
        <v>73</v>
      </c>
      <c r="O82" s="21" t="s">
        <v>74</v>
      </c>
      <c r="P82" s="21" t="s">
        <v>75</v>
      </c>
      <c r="Q82" s="21" t="s">
        <v>76</v>
      </c>
      <c r="R82" s="21" t="s">
        <v>77</v>
      </c>
      <c r="S82" s="21" t="s">
        <v>78</v>
      </c>
      <c r="T82" s="21" t="s">
        <v>79</v>
      </c>
      <c r="U82" s="21" t="s">
        <v>80</v>
      </c>
      <c r="V82" s="21" t="s">
        <v>81</v>
      </c>
      <c r="W82" s="21" t="s">
        <v>82</v>
      </c>
      <c r="X82" s="21" t="s">
        <v>83</v>
      </c>
      <c r="Y82" s="22" t="s">
        <v>84</v>
      </c>
    </row>
    <row r="83" spans="1:25" ht="153" x14ac:dyDescent="0.25">
      <c r="A83" s="55" t="s">
        <v>85</v>
      </c>
      <c r="B83" s="9">
        <v>1</v>
      </c>
      <c r="C83" s="23" t="s">
        <v>302</v>
      </c>
      <c r="D83" s="23" t="s">
        <v>303</v>
      </c>
      <c r="E83" s="23" t="s">
        <v>85</v>
      </c>
      <c r="F83" s="23" t="s">
        <v>85</v>
      </c>
      <c r="G83" s="23" t="s">
        <v>85</v>
      </c>
      <c r="H83" s="24" t="s">
        <v>89</v>
      </c>
      <c r="I83" s="25">
        <v>25</v>
      </c>
      <c r="J83" s="59"/>
      <c r="K83" s="9">
        <v>1</v>
      </c>
      <c r="L83" s="26"/>
      <c r="M83" s="27"/>
      <c r="N83" s="28">
        <f>IF(M83&gt;0,ROUND(L83/M83,4),0)</f>
        <v>0</v>
      </c>
      <c r="O83" s="29"/>
      <c r="P83" s="30"/>
      <c r="Q83" s="28">
        <f>ROUND(ROUND(N83,4)*(1-O83),4)</f>
        <v>0</v>
      </c>
      <c r="R83" s="28">
        <f>ROUND(ROUND(Q83,4)*(1+P83),4)</f>
        <v>0</v>
      </c>
      <c r="S83" s="28">
        <f>ROUND($I83*Q83,4)</f>
        <v>0</v>
      </c>
      <c r="T83" s="28">
        <f>ROUND($I83*R83,4)</f>
        <v>0</v>
      </c>
      <c r="U83" s="31"/>
      <c r="V83" s="31"/>
      <c r="W83" s="31"/>
      <c r="X83" s="31"/>
      <c r="Y83" s="32"/>
    </row>
    <row r="84" spans="1:25" ht="153" x14ac:dyDescent="0.25">
      <c r="A84" s="56" t="s">
        <v>85</v>
      </c>
      <c r="B84" s="11">
        <v>2</v>
      </c>
      <c r="C84" s="33" t="s">
        <v>304</v>
      </c>
      <c r="D84" s="33" t="s">
        <v>303</v>
      </c>
      <c r="E84" s="33" t="s">
        <v>85</v>
      </c>
      <c r="F84" s="33" t="s">
        <v>85</v>
      </c>
      <c r="G84" s="33" t="s">
        <v>85</v>
      </c>
      <c r="H84" s="34" t="s">
        <v>89</v>
      </c>
      <c r="I84" s="35">
        <v>500</v>
      </c>
      <c r="J84" s="60"/>
      <c r="K84" s="11">
        <v>1</v>
      </c>
      <c r="L84" s="36"/>
      <c r="M84" s="37"/>
      <c r="N84" s="38">
        <f>IF(M84&gt;0,ROUND(L84/M84,4),0)</f>
        <v>0</v>
      </c>
      <c r="O84" s="39"/>
      <c r="P84" s="40"/>
      <c r="Q84" s="38">
        <f>ROUND(ROUND(N84,4)*(1-O84),4)</f>
        <v>0</v>
      </c>
      <c r="R84" s="38">
        <f>ROUND(ROUND(Q84,4)*(1+P84),4)</f>
        <v>0</v>
      </c>
      <c r="S84" s="38">
        <f>ROUND($I84*Q84,4)</f>
        <v>0</v>
      </c>
      <c r="T84" s="38">
        <f>ROUND($I84*R84,4)</f>
        <v>0</v>
      </c>
      <c r="U84" s="41"/>
      <c r="V84" s="41"/>
      <c r="W84" s="41"/>
      <c r="X84" s="41"/>
      <c r="Y84" s="42"/>
    </row>
    <row r="85" spans="1:25" ht="153" x14ac:dyDescent="0.25">
      <c r="A85" s="56" t="s">
        <v>85</v>
      </c>
      <c r="B85" s="11">
        <v>3</v>
      </c>
      <c r="C85" s="33" t="s">
        <v>305</v>
      </c>
      <c r="D85" s="33" t="s">
        <v>303</v>
      </c>
      <c r="E85" s="33" t="s">
        <v>85</v>
      </c>
      <c r="F85" s="33" t="s">
        <v>85</v>
      </c>
      <c r="G85" s="33" t="s">
        <v>85</v>
      </c>
      <c r="H85" s="34" t="s">
        <v>89</v>
      </c>
      <c r="I85" s="35">
        <v>25</v>
      </c>
      <c r="J85" s="60"/>
      <c r="K85" s="11">
        <v>1</v>
      </c>
      <c r="L85" s="36"/>
      <c r="M85" s="37"/>
      <c r="N85" s="38">
        <f>IF(M85&gt;0,ROUND(L85/M85,4),0)</f>
        <v>0</v>
      </c>
      <c r="O85" s="39"/>
      <c r="P85" s="40"/>
      <c r="Q85" s="38">
        <f>ROUND(ROUND(N85,4)*(1-O85),4)</f>
        <v>0</v>
      </c>
      <c r="R85" s="38">
        <f>ROUND(ROUND(Q85,4)*(1+P85),4)</f>
        <v>0</v>
      </c>
      <c r="S85" s="38">
        <f>ROUND($I85*Q85,4)</f>
        <v>0</v>
      </c>
      <c r="T85" s="38">
        <f>ROUND($I85*R85,4)</f>
        <v>0</v>
      </c>
      <c r="U85" s="41"/>
      <c r="V85" s="41"/>
      <c r="W85" s="41"/>
      <c r="X85" s="41"/>
      <c r="Y85" s="42"/>
    </row>
    <row r="86" spans="1:25" ht="153" x14ac:dyDescent="0.25">
      <c r="A86" s="56" t="s">
        <v>85</v>
      </c>
      <c r="B86" s="11">
        <v>4</v>
      </c>
      <c r="C86" s="33" t="s">
        <v>306</v>
      </c>
      <c r="D86" s="33" t="s">
        <v>303</v>
      </c>
      <c r="E86" s="33" t="s">
        <v>85</v>
      </c>
      <c r="F86" s="33" t="s">
        <v>85</v>
      </c>
      <c r="G86" s="33" t="s">
        <v>85</v>
      </c>
      <c r="H86" s="34" t="s">
        <v>89</v>
      </c>
      <c r="I86" s="35">
        <v>50</v>
      </c>
      <c r="J86" s="60"/>
      <c r="K86" s="11">
        <v>1</v>
      </c>
      <c r="L86" s="36"/>
      <c r="M86" s="37"/>
      <c r="N86" s="38">
        <f>IF(M86&gt;0,ROUND(L86/M86,4),0)</f>
        <v>0</v>
      </c>
      <c r="O86" s="39"/>
      <c r="P86" s="40"/>
      <c r="Q86" s="38">
        <f>ROUND(ROUND(N86,4)*(1-O86),4)</f>
        <v>0</v>
      </c>
      <c r="R86" s="38">
        <f>ROUND(ROUND(Q86,4)*(1+P86),4)</f>
        <v>0</v>
      </c>
      <c r="S86" s="38">
        <f>ROUND($I86*Q86,4)</f>
        <v>0</v>
      </c>
      <c r="T86" s="38">
        <f>ROUND($I86*R86,4)</f>
        <v>0</v>
      </c>
      <c r="U86" s="41"/>
      <c r="V86" s="41"/>
      <c r="W86" s="41"/>
      <c r="X86" s="41"/>
      <c r="Y86" s="42"/>
    </row>
    <row r="87" spans="1:25" ht="153" x14ac:dyDescent="0.25">
      <c r="A87" s="56" t="s">
        <v>85</v>
      </c>
      <c r="B87" s="11">
        <v>5</v>
      </c>
      <c r="C87" s="33" t="s">
        <v>307</v>
      </c>
      <c r="D87" s="33" t="s">
        <v>303</v>
      </c>
      <c r="E87" s="33" t="s">
        <v>85</v>
      </c>
      <c r="F87" s="33" t="s">
        <v>85</v>
      </c>
      <c r="G87" s="33" t="s">
        <v>85</v>
      </c>
      <c r="H87" s="34" t="s">
        <v>89</v>
      </c>
      <c r="I87" s="35">
        <v>150</v>
      </c>
      <c r="J87" s="60"/>
      <c r="K87" s="11">
        <v>1</v>
      </c>
      <c r="L87" s="36"/>
      <c r="M87" s="37"/>
      <c r="N87" s="38">
        <f>IF(M87&gt;0,ROUND(L87/M87,4),0)</f>
        <v>0</v>
      </c>
      <c r="O87" s="39"/>
      <c r="P87" s="40"/>
      <c r="Q87" s="38">
        <f>ROUND(ROUND(N87,4)*(1-O87),4)</f>
        <v>0</v>
      </c>
      <c r="R87" s="38">
        <f>ROUND(ROUND(Q87,4)*(1+P87),4)</f>
        <v>0</v>
      </c>
      <c r="S87" s="38">
        <f>ROUND($I87*Q87,4)</f>
        <v>0</v>
      </c>
      <c r="T87" s="38">
        <f>ROUND($I87*R87,4)</f>
        <v>0</v>
      </c>
      <c r="U87" s="41"/>
      <c r="V87" s="41"/>
      <c r="W87" s="41"/>
      <c r="X87" s="41"/>
      <c r="Y87" s="42"/>
    </row>
    <row r="88" spans="1:25" ht="153" x14ac:dyDescent="0.25">
      <c r="A88" s="56" t="s">
        <v>85</v>
      </c>
      <c r="B88" s="11">
        <v>6</v>
      </c>
      <c r="C88" s="33" t="s">
        <v>308</v>
      </c>
      <c r="D88" s="33" t="s">
        <v>303</v>
      </c>
      <c r="E88" s="33" t="s">
        <v>85</v>
      </c>
      <c r="F88" s="33" t="s">
        <v>85</v>
      </c>
      <c r="G88" s="33" t="s">
        <v>85</v>
      </c>
      <c r="H88" s="34" t="s">
        <v>89</v>
      </c>
      <c r="I88" s="35">
        <v>25</v>
      </c>
      <c r="J88" s="60"/>
      <c r="K88" s="11">
        <v>1</v>
      </c>
      <c r="L88" s="36"/>
      <c r="M88" s="37"/>
      <c r="N88" s="38">
        <f>IF(M88&gt;0,ROUND(L88/M88,4),0)</f>
        <v>0</v>
      </c>
      <c r="O88" s="39"/>
      <c r="P88" s="40"/>
      <c r="Q88" s="38">
        <f>ROUND(ROUND(N88,4)*(1-O88),4)</f>
        <v>0</v>
      </c>
      <c r="R88" s="38">
        <f>ROUND(ROUND(Q88,4)*(1+P88),4)</f>
        <v>0</v>
      </c>
      <c r="S88" s="38">
        <f>ROUND($I88*Q88,4)</f>
        <v>0</v>
      </c>
      <c r="T88" s="38">
        <f>ROUND($I88*R88,4)</f>
        <v>0</v>
      </c>
      <c r="U88" s="41"/>
      <c r="V88" s="41"/>
      <c r="W88" s="41"/>
      <c r="X88" s="41"/>
      <c r="Y88" s="42"/>
    </row>
    <row r="89" spans="1:25" ht="153" x14ac:dyDescent="0.25">
      <c r="A89" s="56" t="s">
        <v>85</v>
      </c>
      <c r="B89" s="11">
        <v>7</v>
      </c>
      <c r="C89" s="33" t="s">
        <v>309</v>
      </c>
      <c r="D89" s="33" t="s">
        <v>303</v>
      </c>
      <c r="E89" s="33" t="s">
        <v>85</v>
      </c>
      <c r="F89" s="33" t="s">
        <v>85</v>
      </c>
      <c r="G89" s="33" t="s">
        <v>85</v>
      </c>
      <c r="H89" s="34" t="s">
        <v>89</v>
      </c>
      <c r="I89" s="35">
        <v>25</v>
      </c>
      <c r="J89" s="60"/>
      <c r="K89" s="11">
        <v>1</v>
      </c>
      <c r="L89" s="36"/>
      <c r="M89" s="37"/>
      <c r="N89" s="38">
        <f>IF(M89&gt;0,ROUND(L89/M89,4),0)</f>
        <v>0</v>
      </c>
      <c r="O89" s="39"/>
      <c r="P89" s="40"/>
      <c r="Q89" s="38">
        <f>ROUND(ROUND(N89,4)*(1-O89),4)</f>
        <v>0</v>
      </c>
      <c r="R89" s="38">
        <f>ROUND(ROUND(Q89,4)*(1+P89),4)</f>
        <v>0</v>
      </c>
      <c r="S89" s="38">
        <f>ROUND($I89*Q89,4)</f>
        <v>0</v>
      </c>
      <c r="T89" s="38">
        <f>ROUND($I89*R89,4)</f>
        <v>0</v>
      </c>
      <c r="U89" s="41"/>
      <c r="V89" s="41"/>
      <c r="W89" s="41"/>
      <c r="X89" s="41"/>
      <c r="Y89" s="42"/>
    </row>
    <row r="90" spans="1:25" ht="153.75" thickBot="1" x14ac:dyDescent="0.3">
      <c r="A90" s="57" t="s">
        <v>85</v>
      </c>
      <c r="B90" s="13">
        <v>8</v>
      </c>
      <c r="C90" s="43" t="s">
        <v>310</v>
      </c>
      <c r="D90" s="43" t="s">
        <v>303</v>
      </c>
      <c r="E90" s="43" t="s">
        <v>85</v>
      </c>
      <c r="F90" s="43" t="s">
        <v>85</v>
      </c>
      <c r="G90" s="43" t="s">
        <v>85</v>
      </c>
      <c r="H90" s="44" t="s">
        <v>89</v>
      </c>
      <c r="I90" s="45">
        <v>100</v>
      </c>
      <c r="J90" s="61"/>
      <c r="K90" s="13">
        <v>1</v>
      </c>
      <c r="L90" s="46"/>
      <c r="M90" s="47"/>
      <c r="N90" s="48">
        <f>IF(M90&gt;0,ROUND(L90/M90,4),0)</f>
        <v>0</v>
      </c>
      <c r="O90" s="49"/>
      <c r="P90" s="50"/>
      <c r="Q90" s="48">
        <f>ROUND(ROUND(N90,4)*(1-O90),4)</f>
        <v>0</v>
      </c>
      <c r="R90" s="48">
        <f>ROUND(ROUND(Q90,4)*(1+P90),4)</f>
        <v>0</v>
      </c>
      <c r="S90" s="48">
        <f>ROUND($I90*Q90,4)</f>
        <v>0</v>
      </c>
      <c r="T90" s="48">
        <f>ROUND($I90*R90,4)</f>
        <v>0</v>
      </c>
      <c r="U90" s="51"/>
      <c r="V90" s="51"/>
      <c r="W90" s="51"/>
      <c r="X90" s="51"/>
      <c r="Y90" s="52"/>
    </row>
    <row r="91" spans="1:25" ht="13.5" thickBot="1" x14ac:dyDescent="0.3">
      <c r="R91" s="62" t="s">
        <v>92</v>
      </c>
      <c r="S91" s="63">
        <f>SUM(S83:S90)</f>
        <v>0</v>
      </c>
      <c r="T91" s="64">
        <f>SUM(T83:T90)</f>
        <v>0</v>
      </c>
    </row>
    <row r="93" spans="1:25" ht="13.5" thickBot="1" x14ac:dyDescent="0.3"/>
    <row r="94" spans="1:25" ht="13.5" thickBot="1" x14ac:dyDescent="0.3">
      <c r="A94" s="53" t="s">
        <v>55</v>
      </c>
      <c r="B94" s="58" t="s">
        <v>200</v>
      </c>
      <c r="C94" s="19" t="s">
        <v>311</v>
      </c>
      <c r="D94" s="19"/>
      <c r="E94" s="19"/>
      <c r="F94" s="19"/>
      <c r="G94" s="19"/>
      <c r="H94" s="19" t="s">
        <v>58</v>
      </c>
      <c r="I94" s="19"/>
      <c r="J94" s="8"/>
      <c r="K94" s="7"/>
      <c r="L94" s="19" t="s">
        <v>312</v>
      </c>
      <c r="M94" s="19"/>
      <c r="N94" s="19"/>
      <c r="O94" s="19"/>
      <c r="P94" s="19"/>
      <c r="Q94" s="19"/>
      <c r="R94" s="19"/>
      <c r="S94" s="19"/>
      <c r="T94" s="19"/>
      <c r="U94" s="19"/>
      <c r="V94" s="19"/>
      <c r="W94" s="19"/>
      <c r="X94" s="19"/>
      <c r="Y94" s="8"/>
    </row>
    <row r="95" spans="1:25" ht="51.75" thickBot="1" x14ac:dyDescent="0.3">
      <c r="A95" s="54" t="s">
        <v>60</v>
      </c>
      <c r="B95" s="20" t="s">
        <v>61</v>
      </c>
      <c r="C95" s="21" t="s">
        <v>62</v>
      </c>
      <c r="D95" s="21" t="s">
        <v>63</v>
      </c>
      <c r="E95" s="21" t="s">
        <v>64</v>
      </c>
      <c r="F95" s="21" t="s">
        <v>65</v>
      </c>
      <c r="G95" s="21" t="s">
        <v>66</v>
      </c>
      <c r="H95" s="21" t="s">
        <v>67</v>
      </c>
      <c r="I95" s="21" t="s">
        <v>68</v>
      </c>
      <c r="J95" s="22" t="s">
        <v>69</v>
      </c>
      <c r="K95" s="20" t="s">
        <v>70</v>
      </c>
      <c r="L95" s="21" t="s">
        <v>71</v>
      </c>
      <c r="M95" s="21" t="s">
        <v>72</v>
      </c>
      <c r="N95" s="21" t="s">
        <v>73</v>
      </c>
      <c r="O95" s="21" t="s">
        <v>74</v>
      </c>
      <c r="P95" s="21" t="s">
        <v>75</v>
      </c>
      <c r="Q95" s="21" t="s">
        <v>76</v>
      </c>
      <c r="R95" s="21" t="s">
        <v>77</v>
      </c>
      <c r="S95" s="21" t="s">
        <v>78</v>
      </c>
      <c r="T95" s="21" t="s">
        <v>79</v>
      </c>
      <c r="U95" s="21" t="s">
        <v>80</v>
      </c>
      <c r="V95" s="21" t="s">
        <v>81</v>
      </c>
      <c r="W95" s="21" t="s">
        <v>82</v>
      </c>
      <c r="X95" s="21" t="s">
        <v>83</v>
      </c>
      <c r="Y95" s="22" t="s">
        <v>84</v>
      </c>
    </row>
    <row r="96" spans="1:25" ht="102.75" thickBot="1" x14ac:dyDescent="0.3">
      <c r="A96" s="75" t="s">
        <v>85</v>
      </c>
      <c r="B96" s="76">
        <v>1</v>
      </c>
      <c r="C96" s="65" t="s">
        <v>313</v>
      </c>
      <c r="D96" s="65" t="s">
        <v>314</v>
      </c>
      <c r="E96" s="65" t="s">
        <v>85</v>
      </c>
      <c r="F96" s="65" t="s">
        <v>85</v>
      </c>
      <c r="G96" s="65" t="s">
        <v>85</v>
      </c>
      <c r="H96" s="66" t="s">
        <v>89</v>
      </c>
      <c r="I96" s="67">
        <v>650</v>
      </c>
      <c r="J96" s="77"/>
      <c r="K96" s="76">
        <v>1</v>
      </c>
      <c r="L96" s="68"/>
      <c r="M96" s="69"/>
      <c r="N96" s="70">
        <f>IF(M96&gt;0,ROUND(L96/M96,4),0)</f>
        <v>0</v>
      </c>
      <c r="O96" s="71"/>
      <c r="P96" s="72"/>
      <c r="Q96" s="70">
        <f>ROUND(ROUND(N96,4)*(1-O96),4)</f>
        <v>0</v>
      </c>
      <c r="R96" s="70">
        <f>ROUND(ROUND(Q96,4)*(1+P96),4)</f>
        <v>0</v>
      </c>
      <c r="S96" s="70">
        <f>ROUND($I96*Q96,4)</f>
        <v>0</v>
      </c>
      <c r="T96" s="70">
        <f>ROUND($I96*R96,4)</f>
        <v>0</v>
      </c>
      <c r="U96" s="73"/>
      <c r="V96" s="73"/>
      <c r="W96" s="73"/>
      <c r="X96" s="73"/>
      <c r="Y96" s="74"/>
    </row>
    <row r="97" spans="1:25" ht="13.5" thickBot="1" x14ac:dyDescent="0.3">
      <c r="R97" s="62" t="s">
        <v>92</v>
      </c>
      <c r="S97" s="63">
        <f>SUM(S96:S96)</f>
        <v>0</v>
      </c>
      <c r="T97" s="64">
        <f>SUM(T96:T96)</f>
        <v>0</v>
      </c>
    </row>
    <row r="99" spans="1:25" ht="13.5" thickBot="1" x14ac:dyDescent="0.3"/>
    <row r="100" spans="1:25" ht="13.5" thickBot="1" x14ac:dyDescent="0.3">
      <c r="A100" s="53" t="s">
        <v>55</v>
      </c>
      <c r="B100" s="58" t="s">
        <v>207</v>
      </c>
      <c r="C100" s="19" t="s">
        <v>315</v>
      </c>
      <c r="D100" s="19"/>
      <c r="E100" s="19"/>
      <c r="F100" s="19"/>
      <c r="G100" s="19"/>
      <c r="H100" s="19" t="s">
        <v>58</v>
      </c>
      <c r="I100" s="19"/>
      <c r="J100" s="8"/>
      <c r="K100" s="7"/>
      <c r="L100" s="19" t="s">
        <v>316</v>
      </c>
      <c r="M100" s="19"/>
      <c r="N100" s="19"/>
      <c r="O100" s="19"/>
      <c r="P100" s="19"/>
      <c r="Q100" s="19"/>
      <c r="R100" s="19"/>
      <c r="S100" s="19"/>
      <c r="T100" s="19"/>
      <c r="U100" s="19"/>
      <c r="V100" s="19"/>
      <c r="W100" s="19"/>
      <c r="X100" s="19"/>
      <c r="Y100" s="8"/>
    </row>
    <row r="101" spans="1:25" ht="51.75" thickBot="1" x14ac:dyDescent="0.3">
      <c r="A101" s="54" t="s">
        <v>60</v>
      </c>
      <c r="B101" s="20" t="s">
        <v>61</v>
      </c>
      <c r="C101" s="21" t="s">
        <v>62</v>
      </c>
      <c r="D101" s="21" t="s">
        <v>63</v>
      </c>
      <c r="E101" s="21" t="s">
        <v>64</v>
      </c>
      <c r="F101" s="21" t="s">
        <v>65</v>
      </c>
      <c r="G101" s="21" t="s">
        <v>66</v>
      </c>
      <c r="H101" s="21" t="s">
        <v>67</v>
      </c>
      <c r="I101" s="21" t="s">
        <v>68</v>
      </c>
      <c r="J101" s="22" t="s">
        <v>69</v>
      </c>
      <c r="K101" s="20" t="s">
        <v>70</v>
      </c>
      <c r="L101" s="21" t="s">
        <v>71</v>
      </c>
      <c r="M101" s="21" t="s">
        <v>72</v>
      </c>
      <c r="N101" s="21" t="s">
        <v>73</v>
      </c>
      <c r="O101" s="21" t="s">
        <v>74</v>
      </c>
      <c r="P101" s="21" t="s">
        <v>75</v>
      </c>
      <c r="Q101" s="21" t="s">
        <v>76</v>
      </c>
      <c r="R101" s="21" t="s">
        <v>77</v>
      </c>
      <c r="S101" s="21" t="s">
        <v>78</v>
      </c>
      <c r="T101" s="21" t="s">
        <v>79</v>
      </c>
      <c r="U101" s="21" t="s">
        <v>80</v>
      </c>
      <c r="V101" s="21" t="s">
        <v>81</v>
      </c>
      <c r="W101" s="21" t="s">
        <v>82</v>
      </c>
      <c r="X101" s="21" t="s">
        <v>83</v>
      </c>
      <c r="Y101" s="22" t="s">
        <v>84</v>
      </c>
    </row>
    <row r="102" spans="1:25" ht="102.75" thickBot="1" x14ac:dyDescent="0.3">
      <c r="A102" s="75" t="s">
        <v>85</v>
      </c>
      <c r="B102" s="76">
        <v>1</v>
      </c>
      <c r="C102" s="65" t="s">
        <v>317</v>
      </c>
      <c r="D102" s="65" t="s">
        <v>318</v>
      </c>
      <c r="E102" s="65" t="s">
        <v>85</v>
      </c>
      <c r="F102" s="65" t="s">
        <v>85</v>
      </c>
      <c r="G102" s="65" t="s">
        <v>85</v>
      </c>
      <c r="H102" s="66" t="s">
        <v>89</v>
      </c>
      <c r="I102" s="67">
        <v>650</v>
      </c>
      <c r="J102" s="77"/>
      <c r="K102" s="76">
        <v>1</v>
      </c>
      <c r="L102" s="68"/>
      <c r="M102" s="69"/>
      <c r="N102" s="70">
        <f>IF(M102&gt;0,ROUND(L102/M102,4),0)</f>
        <v>0</v>
      </c>
      <c r="O102" s="71"/>
      <c r="P102" s="72"/>
      <c r="Q102" s="70">
        <f>ROUND(ROUND(N102,4)*(1-O102),4)</f>
        <v>0</v>
      </c>
      <c r="R102" s="70">
        <f>ROUND(ROUND(Q102,4)*(1+P102),4)</f>
        <v>0</v>
      </c>
      <c r="S102" s="70">
        <f>ROUND($I102*Q102,4)</f>
        <v>0</v>
      </c>
      <c r="T102" s="70">
        <f>ROUND($I102*R102,4)</f>
        <v>0</v>
      </c>
      <c r="U102" s="73"/>
      <c r="V102" s="73"/>
      <c r="W102" s="73"/>
      <c r="X102" s="73"/>
      <c r="Y102" s="74"/>
    </row>
    <row r="103" spans="1:25" ht="13.5" thickBot="1" x14ac:dyDescent="0.3">
      <c r="R103" s="62" t="s">
        <v>92</v>
      </c>
      <c r="S103" s="63">
        <f>SUM(S102:S102)</f>
        <v>0</v>
      </c>
      <c r="T103" s="64">
        <f>SUM(T102:T102)</f>
        <v>0</v>
      </c>
    </row>
    <row r="105" spans="1:25" ht="13.5" thickBot="1" x14ac:dyDescent="0.3"/>
    <row r="106" spans="1:25" ht="13.5" thickBot="1" x14ac:dyDescent="0.3">
      <c r="A106" s="53" t="s">
        <v>55</v>
      </c>
      <c r="B106" s="58" t="s">
        <v>212</v>
      </c>
      <c r="C106" s="19" t="s">
        <v>319</v>
      </c>
      <c r="D106" s="19"/>
      <c r="E106" s="19"/>
      <c r="F106" s="19"/>
      <c r="G106" s="19"/>
      <c r="H106" s="19" t="s">
        <v>58</v>
      </c>
      <c r="I106" s="19"/>
      <c r="J106" s="8"/>
      <c r="K106" s="7"/>
      <c r="L106" s="19" t="s">
        <v>320</v>
      </c>
      <c r="M106" s="19"/>
      <c r="N106" s="19"/>
      <c r="O106" s="19"/>
      <c r="P106" s="19"/>
      <c r="Q106" s="19"/>
      <c r="R106" s="19"/>
      <c r="S106" s="19"/>
      <c r="T106" s="19"/>
      <c r="U106" s="19"/>
      <c r="V106" s="19"/>
      <c r="W106" s="19"/>
      <c r="X106" s="19"/>
      <c r="Y106" s="8"/>
    </row>
    <row r="107" spans="1:25" ht="51.75" thickBot="1" x14ac:dyDescent="0.3">
      <c r="A107" s="54" t="s">
        <v>60</v>
      </c>
      <c r="B107" s="20" t="s">
        <v>61</v>
      </c>
      <c r="C107" s="21" t="s">
        <v>62</v>
      </c>
      <c r="D107" s="21" t="s">
        <v>63</v>
      </c>
      <c r="E107" s="21" t="s">
        <v>64</v>
      </c>
      <c r="F107" s="21" t="s">
        <v>65</v>
      </c>
      <c r="G107" s="21" t="s">
        <v>66</v>
      </c>
      <c r="H107" s="21" t="s">
        <v>67</v>
      </c>
      <c r="I107" s="21" t="s">
        <v>68</v>
      </c>
      <c r="J107" s="22" t="s">
        <v>69</v>
      </c>
      <c r="K107" s="20" t="s">
        <v>70</v>
      </c>
      <c r="L107" s="21" t="s">
        <v>71</v>
      </c>
      <c r="M107" s="21" t="s">
        <v>72</v>
      </c>
      <c r="N107" s="21" t="s">
        <v>73</v>
      </c>
      <c r="O107" s="21" t="s">
        <v>74</v>
      </c>
      <c r="P107" s="21" t="s">
        <v>75</v>
      </c>
      <c r="Q107" s="21" t="s">
        <v>76</v>
      </c>
      <c r="R107" s="21" t="s">
        <v>77</v>
      </c>
      <c r="S107" s="21" t="s">
        <v>78</v>
      </c>
      <c r="T107" s="21" t="s">
        <v>79</v>
      </c>
      <c r="U107" s="21" t="s">
        <v>80</v>
      </c>
      <c r="V107" s="21" t="s">
        <v>81</v>
      </c>
      <c r="W107" s="21" t="s">
        <v>82</v>
      </c>
      <c r="X107" s="21" t="s">
        <v>83</v>
      </c>
      <c r="Y107" s="22" t="s">
        <v>84</v>
      </c>
    </row>
    <row r="108" spans="1:25" ht="102" x14ac:dyDescent="0.25">
      <c r="A108" s="55" t="s">
        <v>85</v>
      </c>
      <c r="B108" s="9">
        <v>1</v>
      </c>
      <c r="C108" s="23" t="s">
        <v>321</v>
      </c>
      <c r="D108" s="23" t="s">
        <v>322</v>
      </c>
      <c r="E108" s="23" t="s">
        <v>323</v>
      </c>
      <c r="F108" s="23" t="s">
        <v>324</v>
      </c>
      <c r="G108" s="23" t="s">
        <v>85</v>
      </c>
      <c r="H108" s="24" t="s">
        <v>89</v>
      </c>
      <c r="I108" s="25">
        <v>1600</v>
      </c>
      <c r="J108" s="59"/>
      <c r="K108" s="9">
        <v>1</v>
      </c>
      <c r="L108" s="26"/>
      <c r="M108" s="27"/>
      <c r="N108" s="28">
        <f>IF(M108&gt;0,ROUND(L108/M108,4),0)</f>
        <v>0</v>
      </c>
      <c r="O108" s="29"/>
      <c r="P108" s="30"/>
      <c r="Q108" s="28">
        <f>ROUND(ROUND(N108,4)*(1-O108),4)</f>
        <v>0</v>
      </c>
      <c r="R108" s="28">
        <f>ROUND(ROUND(Q108,4)*(1+P108),4)</f>
        <v>0</v>
      </c>
      <c r="S108" s="28">
        <f>ROUND($I108*Q108,4)</f>
        <v>0</v>
      </c>
      <c r="T108" s="28">
        <f>ROUND($I108*R108,4)</f>
        <v>0</v>
      </c>
      <c r="U108" s="31"/>
      <c r="V108" s="31"/>
      <c r="W108" s="31"/>
      <c r="X108" s="31"/>
      <c r="Y108" s="32"/>
    </row>
    <row r="109" spans="1:25" ht="102" x14ac:dyDescent="0.25">
      <c r="A109" s="56" t="s">
        <v>85</v>
      </c>
      <c r="B109" s="11">
        <v>2</v>
      </c>
      <c r="C109" s="33" t="s">
        <v>325</v>
      </c>
      <c r="D109" s="33" t="s">
        <v>322</v>
      </c>
      <c r="E109" s="33" t="s">
        <v>323</v>
      </c>
      <c r="F109" s="33" t="s">
        <v>324</v>
      </c>
      <c r="G109" s="33" t="s">
        <v>85</v>
      </c>
      <c r="H109" s="34" t="s">
        <v>89</v>
      </c>
      <c r="I109" s="35">
        <v>10200</v>
      </c>
      <c r="J109" s="60"/>
      <c r="K109" s="11">
        <v>1</v>
      </c>
      <c r="L109" s="36"/>
      <c r="M109" s="37"/>
      <c r="N109" s="38">
        <f>IF(M109&gt;0,ROUND(L109/M109,4),0)</f>
        <v>0</v>
      </c>
      <c r="O109" s="39"/>
      <c r="P109" s="40"/>
      <c r="Q109" s="38">
        <f>ROUND(ROUND(N109,4)*(1-O109),4)</f>
        <v>0</v>
      </c>
      <c r="R109" s="38">
        <f>ROUND(ROUND(Q109,4)*(1+P109),4)</f>
        <v>0</v>
      </c>
      <c r="S109" s="38">
        <f>ROUND($I109*Q109,4)</f>
        <v>0</v>
      </c>
      <c r="T109" s="38">
        <f>ROUND($I109*R109,4)</f>
        <v>0</v>
      </c>
      <c r="U109" s="41"/>
      <c r="V109" s="41"/>
      <c r="W109" s="41"/>
      <c r="X109" s="41"/>
      <c r="Y109" s="42"/>
    </row>
    <row r="110" spans="1:25" ht="102" x14ac:dyDescent="0.25">
      <c r="A110" s="56" t="s">
        <v>85</v>
      </c>
      <c r="B110" s="11">
        <v>3</v>
      </c>
      <c r="C110" s="33" t="s">
        <v>326</v>
      </c>
      <c r="D110" s="33" t="s">
        <v>322</v>
      </c>
      <c r="E110" s="33" t="s">
        <v>323</v>
      </c>
      <c r="F110" s="33" t="s">
        <v>324</v>
      </c>
      <c r="G110" s="33" t="s">
        <v>85</v>
      </c>
      <c r="H110" s="34" t="s">
        <v>89</v>
      </c>
      <c r="I110" s="35">
        <v>7600</v>
      </c>
      <c r="J110" s="60"/>
      <c r="K110" s="11">
        <v>1</v>
      </c>
      <c r="L110" s="36"/>
      <c r="M110" s="37"/>
      <c r="N110" s="38">
        <f>IF(M110&gt;0,ROUND(L110/M110,4),0)</f>
        <v>0</v>
      </c>
      <c r="O110" s="39"/>
      <c r="P110" s="40"/>
      <c r="Q110" s="38">
        <f>ROUND(ROUND(N110,4)*(1-O110),4)</f>
        <v>0</v>
      </c>
      <c r="R110" s="38">
        <f>ROUND(ROUND(Q110,4)*(1+P110),4)</f>
        <v>0</v>
      </c>
      <c r="S110" s="38">
        <f>ROUND($I110*Q110,4)</f>
        <v>0</v>
      </c>
      <c r="T110" s="38">
        <f>ROUND($I110*R110,4)</f>
        <v>0</v>
      </c>
      <c r="U110" s="41"/>
      <c r="V110" s="41"/>
      <c r="W110" s="41"/>
      <c r="X110" s="41"/>
      <c r="Y110" s="42"/>
    </row>
    <row r="111" spans="1:25" ht="102" x14ac:dyDescent="0.25">
      <c r="A111" s="56" t="s">
        <v>85</v>
      </c>
      <c r="B111" s="11">
        <v>4</v>
      </c>
      <c r="C111" s="33" t="s">
        <v>327</v>
      </c>
      <c r="D111" s="33" t="s">
        <v>322</v>
      </c>
      <c r="E111" s="33" t="s">
        <v>323</v>
      </c>
      <c r="F111" s="33" t="s">
        <v>324</v>
      </c>
      <c r="G111" s="33" t="s">
        <v>85</v>
      </c>
      <c r="H111" s="34" t="s">
        <v>89</v>
      </c>
      <c r="I111" s="35">
        <v>15600</v>
      </c>
      <c r="J111" s="60"/>
      <c r="K111" s="11">
        <v>1</v>
      </c>
      <c r="L111" s="36"/>
      <c r="M111" s="37"/>
      <c r="N111" s="38">
        <f>IF(M111&gt;0,ROUND(L111/M111,4),0)</f>
        <v>0</v>
      </c>
      <c r="O111" s="39"/>
      <c r="P111" s="40"/>
      <c r="Q111" s="38">
        <f>ROUND(ROUND(N111,4)*(1-O111),4)</f>
        <v>0</v>
      </c>
      <c r="R111" s="38">
        <f>ROUND(ROUND(Q111,4)*(1+P111),4)</f>
        <v>0</v>
      </c>
      <c r="S111" s="38">
        <f>ROUND($I111*Q111,4)</f>
        <v>0</v>
      </c>
      <c r="T111" s="38">
        <f>ROUND($I111*R111,4)</f>
        <v>0</v>
      </c>
      <c r="U111" s="41"/>
      <c r="V111" s="41"/>
      <c r="W111" s="41"/>
      <c r="X111" s="41"/>
      <c r="Y111" s="42"/>
    </row>
    <row r="112" spans="1:25" ht="102" x14ac:dyDescent="0.25">
      <c r="A112" s="56" t="s">
        <v>85</v>
      </c>
      <c r="B112" s="11">
        <v>5</v>
      </c>
      <c r="C112" s="33" t="s">
        <v>328</v>
      </c>
      <c r="D112" s="33" t="s">
        <v>322</v>
      </c>
      <c r="E112" s="33" t="s">
        <v>323</v>
      </c>
      <c r="F112" s="33" t="s">
        <v>324</v>
      </c>
      <c r="G112" s="33" t="s">
        <v>85</v>
      </c>
      <c r="H112" s="34" t="s">
        <v>89</v>
      </c>
      <c r="I112" s="35">
        <v>600</v>
      </c>
      <c r="J112" s="60"/>
      <c r="K112" s="11">
        <v>1</v>
      </c>
      <c r="L112" s="36"/>
      <c r="M112" s="37"/>
      <c r="N112" s="38">
        <f>IF(M112&gt;0,ROUND(L112/M112,4),0)</f>
        <v>0</v>
      </c>
      <c r="O112" s="39"/>
      <c r="P112" s="40"/>
      <c r="Q112" s="38">
        <f>ROUND(ROUND(N112,4)*(1-O112),4)</f>
        <v>0</v>
      </c>
      <c r="R112" s="38">
        <f>ROUND(ROUND(Q112,4)*(1+P112),4)</f>
        <v>0</v>
      </c>
      <c r="S112" s="38">
        <f>ROUND($I112*Q112,4)</f>
        <v>0</v>
      </c>
      <c r="T112" s="38">
        <f>ROUND($I112*R112,4)</f>
        <v>0</v>
      </c>
      <c r="U112" s="41"/>
      <c r="V112" s="41"/>
      <c r="W112" s="41"/>
      <c r="X112" s="41"/>
      <c r="Y112" s="42"/>
    </row>
    <row r="113" spans="1:25" ht="102" x14ac:dyDescent="0.25">
      <c r="A113" s="56" t="s">
        <v>85</v>
      </c>
      <c r="B113" s="11">
        <v>6</v>
      </c>
      <c r="C113" s="33" t="s">
        <v>329</v>
      </c>
      <c r="D113" s="33" t="s">
        <v>322</v>
      </c>
      <c r="E113" s="33" t="s">
        <v>323</v>
      </c>
      <c r="F113" s="33" t="s">
        <v>324</v>
      </c>
      <c r="G113" s="33" t="s">
        <v>85</v>
      </c>
      <c r="H113" s="34" t="s">
        <v>89</v>
      </c>
      <c r="I113" s="35">
        <v>29600</v>
      </c>
      <c r="J113" s="60"/>
      <c r="K113" s="11">
        <v>1</v>
      </c>
      <c r="L113" s="36"/>
      <c r="M113" s="37"/>
      <c r="N113" s="38">
        <f>IF(M113&gt;0,ROUND(L113/M113,4),0)</f>
        <v>0</v>
      </c>
      <c r="O113" s="39"/>
      <c r="P113" s="40"/>
      <c r="Q113" s="38">
        <f>ROUND(ROUND(N113,4)*(1-O113),4)</f>
        <v>0</v>
      </c>
      <c r="R113" s="38">
        <f>ROUND(ROUND(Q113,4)*(1+P113),4)</f>
        <v>0</v>
      </c>
      <c r="S113" s="38">
        <f>ROUND($I113*Q113,4)</f>
        <v>0</v>
      </c>
      <c r="T113" s="38">
        <f>ROUND($I113*R113,4)</f>
        <v>0</v>
      </c>
      <c r="U113" s="41"/>
      <c r="V113" s="41"/>
      <c r="W113" s="41"/>
      <c r="X113" s="41"/>
      <c r="Y113" s="42"/>
    </row>
    <row r="114" spans="1:25" ht="102" x14ac:dyDescent="0.25">
      <c r="A114" s="56" t="s">
        <v>85</v>
      </c>
      <c r="B114" s="11">
        <v>7</v>
      </c>
      <c r="C114" s="33" t="s">
        <v>330</v>
      </c>
      <c r="D114" s="33" t="s">
        <v>322</v>
      </c>
      <c r="E114" s="33" t="s">
        <v>323</v>
      </c>
      <c r="F114" s="33" t="s">
        <v>324</v>
      </c>
      <c r="G114" s="33" t="s">
        <v>85</v>
      </c>
      <c r="H114" s="34" t="s">
        <v>89</v>
      </c>
      <c r="I114" s="35">
        <v>1000</v>
      </c>
      <c r="J114" s="60"/>
      <c r="K114" s="11">
        <v>1</v>
      </c>
      <c r="L114" s="36"/>
      <c r="M114" s="37"/>
      <c r="N114" s="38">
        <f>IF(M114&gt;0,ROUND(L114/M114,4),0)</f>
        <v>0</v>
      </c>
      <c r="O114" s="39"/>
      <c r="P114" s="40"/>
      <c r="Q114" s="38">
        <f>ROUND(ROUND(N114,4)*(1-O114),4)</f>
        <v>0</v>
      </c>
      <c r="R114" s="38">
        <f>ROUND(ROUND(Q114,4)*(1+P114),4)</f>
        <v>0</v>
      </c>
      <c r="S114" s="38">
        <f>ROUND($I114*Q114,4)</f>
        <v>0</v>
      </c>
      <c r="T114" s="38">
        <f>ROUND($I114*R114,4)</f>
        <v>0</v>
      </c>
      <c r="U114" s="41"/>
      <c r="V114" s="41"/>
      <c r="W114" s="41"/>
      <c r="X114" s="41"/>
      <c r="Y114" s="42"/>
    </row>
    <row r="115" spans="1:25" ht="102" x14ac:dyDescent="0.25">
      <c r="A115" s="56" t="s">
        <v>85</v>
      </c>
      <c r="B115" s="11">
        <v>8</v>
      </c>
      <c r="C115" s="33" t="s">
        <v>331</v>
      </c>
      <c r="D115" s="33" t="s">
        <v>322</v>
      </c>
      <c r="E115" s="33" t="s">
        <v>332</v>
      </c>
      <c r="F115" s="33" t="s">
        <v>324</v>
      </c>
      <c r="G115" s="33" t="s">
        <v>85</v>
      </c>
      <c r="H115" s="34" t="s">
        <v>89</v>
      </c>
      <c r="I115" s="35">
        <v>22400</v>
      </c>
      <c r="J115" s="60"/>
      <c r="K115" s="11">
        <v>1</v>
      </c>
      <c r="L115" s="36"/>
      <c r="M115" s="37"/>
      <c r="N115" s="38">
        <f>IF(M115&gt;0,ROUND(L115/M115,4),0)</f>
        <v>0</v>
      </c>
      <c r="O115" s="39"/>
      <c r="P115" s="40"/>
      <c r="Q115" s="38">
        <f>ROUND(ROUND(N115,4)*(1-O115),4)</f>
        <v>0</v>
      </c>
      <c r="R115" s="38">
        <f>ROUND(ROUND(Q115,4)*(1+P115),4)</f>
        <v>0</v>
      </c>
      <c r="S115" s="38">
        <f>ROUND($I115*Q115,4)</f>
        <v>0</v>
      </c>
      <c r="T115" s="38">
        <f>ROUND($I115*R115,4)</f>
        <v>0</v>
      </c>
      <c r="U115" s="41"/>
      <c r="V115" s="41"/>
      <c r="W115" s="41"/>
      <c r="X115" s="41"/>
      <c r="Y115" s="42"/>
    </row>
    <row r="116" spans="1:25" ht="102" x14ac:dyDescent="0.25">
      <c r="A116" s="56" t="s">
        <v>85</v>
      </c>
      <c r="B116" s="11">
        <v>9</v>
      </c>
      <c r="C116" s="33" t="s">
        <v>333</v>
      </c>
      <c r="D116" s="33" t="s">
        <v>322</v>
      </c>
      <c r="E116" s="33" t="s">
        <v>323</v>
      </c>
      <c r="F116" s="33" t="s">
        <v>324</v>
      </c>
      <c r="G116" s="33" t="s">
        <v>85</v>
      </c>
      <c r="H116" s="34" t="s">
        <v>89</v>
      </c>
      <c r="I116" s="35">
        <v>18600</v>
      </c>
      <c r="J116" s="60"/>
      <c r="K116" s="11">
        <v>1</v>
      </c>
      <c r="L116" s="36"/>
      <c r="M116" s="37"/>
      <c r="N116" s="38">
        <f>IF(M116&gt;0,ROUND(L116/M116,4),0)</f>
        <v>0</v>
      </c>
      <c r="O116" s="39"/>
      <c r="P116" s="40"/>
      <c r="Q116" s="38">
        <f>ROUND(ROUND(N116,4)*(1-O116),4)</f>
        <v>0</v>
      </c>
      <c r="R116" s="38">
        <f>ROUND(ROUND(Q116,4)*(1+P116),4)</f>
        <v>0</v>
      </c>
      <c r="S116" s="38">
        <f>ROUND($I116*Q116,4)</f>
        <v>0</v>
      </c>
      <c r="T116" s="38">
        <f>ROUND($I116*R116,4)</f>
        <v>0</v>
      </c>
      <c r="U116" s="41"/>
      <c r="V116" s="41"/>
      <c r="W116" s="41"/>
      <c r="X116" s="41"/>
      <c r="Y116" s="42"/>
    </row>
    <row r="117" spans="1:25" ht="102" x14ac:dyDescent="0.25">
      <c r="A117" s="56" t="s">
        <v>85</v>
      </c>
      <c r="B117" s="11">
        <v>10</v>
      </c>
      <c r="C117" s="33" t="s">
        <v>334</v>
      </c>
      <c r="D117" s="33" t="s">
        <v>322</v>
      </c>
      <c r="E117" s="33" t="s">
        <v>332</v>
      </c>
      <c r="F117" s="33" t="s">
        <v>324</v>
      </c>
      <c r="G117" s="33" t="s">
        <v>85</v>
      </c>
      <c r="H117" s="34" t="s">
        <v>89</v>
      </c>
      <c r="I117" s="35">
        <v>18200</v>
      </c>
      <c r="J117" s="60"/>
      <c r="K117" s="11">
        <v>1</v>
      </c>
      <c r="L117" s="36"/>
      <c r="M117" s="37"/>
      <c r="N117" s="38">
        <f>IF(M117&gt;0,ROUND(L117/M117,4),0)</f>
        <v>0</v>
      </c>
      <c r="O117" s="39"/>
      <c r="P117" s="40"/>
      <c r="Q117" s="38">
        <f>ROUND(ROUND(N117,4)*(1-O117),4)</f>
        <v>0</v>
      </c>
      <c r="R117" s="38">
        <f>ROUND(ROUND(Q117,4)*(1+P117),4)</f>
        <v>0</v>
      </c>
      <c r="S117" s="38">
        <f>ROUND($I117*Q117,4)</f>
        <v>0</v>
      </c>
      <c r="T117" s="38">
        <f>ROUND($I117*R117,4)</f>
        <v>0</v>
      </c>
      <c r="U117" s="41"/>
      <c r="V117" s="41"/>
      <c r="W117" s="41"/>
      <c r="X117" s="41"/>
      <c r="Y117" s="42"/>
    </row>
    <row r="118" spans="1:25" ht="102" x14ac:dyDescent="0.25">
      <c r="A118" s="56" t="s">
        <v>85</v>
      </c>
      <c r="B118" s="11">
        <v>11</v>
      </c>
      <c r="C118" s="33" t="s">
        <v>335</v>
      </c>
      <c r="D118" s="33" t="s">
        <v>322</v>
      </c>
      <c r="E118" s="33" t="s">
        <v>323</v>
      </c>
      <c r="F118" s="33" t="s">
        <v>324</v>
      </c>
      <c r="G118" s="33" t="s">
        <v>85</v>
      </c>
      <c r="H118" s="34" t="s">
        <v>89</v>
      </c>
      <c r="I118" s="35">
        <v>3400</v>
      </c>
      <c r="J118" s="60"/>
      <c r="K118" s="11">
        <v>1</v>
      </c>
      <c r="L118" s="36"/>
      <c r="M118" s="37"/>
      <c r="N118" s="38">
        <f>IF(M118&gt;0,ROUND(L118/M118,4),0)</f>
        <v>0</v>
      </c>
      <c r="O118" s="39"/>
      <c r="P118" s="40"/>
      <c r="Q118" s="38">
        <f>ROUND(ROUND(N118,4)*(1-O118),4)</f>
        <v>0</v>
      </c>
      <c r="R118" s="38">
        <f>ROUND(ROUND(Q118,4)*(1+P118),4)</f>
        <v>0</v>
      </c>
      <c r="S118" s="38">
        <f>ROUND($I118*Q118,4)</f>
        <v>0</v>
      </c>
      <c r="T118" s="38">
        <f>ROUND($I118*R118,4)</f>
        <v>0</v>
      </c>
      <c r="U118" s="41"/>
      <c r="V118" s="41"/>
      <c r="W118" s="41"/>
      <c r="X118" s="41"/>
      <c r="Y118" s="42"/>
    </row>
    <row r="119" spans="1:25" ht="102" x14ac:dyDescent="0.25">
      <c r="A119" s="56" t="s">
        <v>85</v>
      </c>
      <c r="B119" s="11">
        <v>12</v>
      </c>
      <c r="C119" s="33" t="s">
        <v>336</v>
      </c>
      <c r="D119" s="33" t="s">
        <v>322</v>
      </c>
      <c r="E119" s="33" t="s">
        <v>332</v>
      </c>
      <c r="F119" s="33" t="s">
        <v>324</v>
      </c>
      <c r="G119" s="33" t="s">
        <v>85</v>
      </c>
      <c r="H119" s="34" t="s">
        <v>89</v>
      </c>
      <c r="I119" s="35">
        <v>120000</v>
      </c>
      <c r="J119" s="60"/>
      <c r="K119" s="11">
        <v>1</v>
      </c>
      <c r="L119" s="36"/>
      <c r="M119" s="37"/>
      <c r="N119" s="38">
        <f>IF(M119&gt;0,ROUND(L119/M119,4),0)</f>
        <v>0</v>
      </c>
      <c r="O119" s="39"/>
      <c r="P119" s="40"/>
      <c r="Q119" s="38">
        <f>ROUND(ROUND(N119,4)*(1-O119),4)</f>
        <v>0</v>
      </c>
      <c r="R119" s="38">
        <f>ROUND(ROUND(Q119,4)*(1+P119),4)</f>
        <v>0</v>
      </c>
      <c r="S119" s="38">
        <f>ROUND($I119*Q119,4)</f>
        <v>0</v>
      </c>
      <c r="T119" s="38">
        <f>ROUND($I119*R119,4)</f>
        <v>0</v>
      </c>
      <c r="U119" s="41"/>
      <c r="V119" s="41"/>
      <c r="W119" s="41"/>
      <c r="X119" s="41"/>
      <c r="Y119" s="42"/>
    </row>
    <row r="120" spans="1:25" ht="102" x14ac:dyDescent="0.25">
      <c r="A120" s="56" t="s">
        <v>85</v>
      </c>
      <c r="B120" s="11">
        <v>13</v>
      </c>
      <c r="C120" s="33" t="s">
        <v>337</v>
      </c>
      <c r="D120" s="33" t="s">
        <v>322</v>
      </c>
      <c r="E120" s="33" t="s">
        <v>338</v>
      </c>
      <c r="F120" s="33" t="s">
        <v>324</v>
      </c>
      <c r="G120" s="33" t="s">
        <v>85</v>
      </c>
      <c r="H120" s="34" t="s">
        <v>89</v>
      </c>
      <c r="I120" s="35">
        <v>448600</v>
      </c>
      <c r="J120" s="60"/>
      <c r="K120" s="11">
        <v>1</v>
      </c>
      <c r="L120" s="36"/>
      <c r="M120" s="37"/>
      <c r="N120" s="38">
        <f>IF(M120&gt;0,ROUND(L120/M120,4),0)</f>
        <v>0</v>
      </c>
      <c r="O120" s="39"/>
      <c r="P120" s="40"/>
      <c r="Q120" s="38">
        <f>ROUND(ROUND(N120,4)*(1-O120),4)</f>
        <v>0</v>
      </c>
      <c r="R120" s="38">
        <f>ROUND(ROUND(Q120,4)*(1+P120),4)</f>
        <v>0</v>
      </c>
      <c r="S120" s="38">
        <f>ROUND($I120*Q120,4)</f>
        <v>0</v>
      </c>
      <c r="T120" s="38">
        <f>ROUND($I120*R120,4)</f>
        <v>0</v>
      </c>
      <c r="U120" s="41"/>
      <c r="V120" s="41"/>
      <c r="W120" s="41"/>
      <c r="X120" s="41"/>
      <c r="Y120" s="42"/>
    </row>
    <row r="121" spans="1:25" ht="102.75" thickBot="1" x14ac:dyDescent="0.3">
      <c r="A121" s="57" t="s">
        <v>85</v>
      </c>
      <c r="B121" s="13">
        <v>14</v>
      </c>
      <c r="C121" s="43" t="s">
        <v>339</v>
      </c>
      <c r="D121" s="43" t="s">
        <v>322</v>
      </c>
      <c r="E121" s="43" t="s">
        <v>323</v>
      </c>
      <c r="F121" s="43" t="s">
        <v>324</v>
      </c>
      <c r="G121" s="43" t="s">
        <v>85</v>
      </c>
      <c r="H121" s="44" t="s">
        <v>89</v>
      </c>
      <c r="I121" s="45">
        <v>19200</v>
      </c>
      <c r="J121" s="61"/>
      <c r="K121" s="13">
        <v>1</v>
      </c>
      <c r="L121" s="46"/>
      <c r="M121" s="47"/>
      <c r="N121" s="48">
        <f>IF(M121&gt;0,ROUND(L121/M121,4),0)</f>
        <v>0</v>
      </c>
      <c r="O121" s="49"/>
      <c r="P121" s="50"/>
      <c r="Q121" s="48">
        <f>ROUND(ROUND(N121,4)*(1-O121),4)</f>
        <v>0</v>
      </c>
      <c r="R121" s="48">
        <f>ROUND(ROUND(Q121,4)*(1+P121),4)</f>
        <v>0</v>
      </c>
      <c r="S121" s="48">
        <f>ROUND($I121*Q121,4)</f>
        <v>0</v>
      </c>
      <c r="T121" s="48">
        <f>ROUND($I121*R121,4)</f>
        <v>0</v>
      </c>
      <c r="U121" s="51"/>
      <c r="V121" s="51"/>
      <c r="W121" s="51"/>
      <c r="X121" s="51"/>
      <c r="Y121" s="52"/>
    </row>
    <row r="122" spans="1:25" ht="13.5" thickBot="1" x14ac:dyDescent="0.3">
      <c r="R122" s="62" t="s">
        <v>92</v>
      </c>
      <c r="S122" s="63">
        <f>SUM(S108:S121)</f>
        <v>0</v>
      </c>
      <c r="T122" s="64">
        <f>SUM(T108:T121)</f>
        <v>0</v>
      </c>
    </row>
    <row r="124" spans="1:25" ht="13.5" thickBot="1" x14ac:dyDescent="0.3"/>
    <row r="125" spans="1:25" ht="13.5" thickBot="1" x14ac:dyDescent="0.3">
      <c r="A125" s="53" t="s">
        <v>55</v>
      </c>
      <c r="B125" s="58" t="s">
        <v>219</v>
      </c>
      <c r="C125" s="19" t="s">
        <v>340</v>
      </c>
      <c r="D125" s="19"/>
      <c r="E125" s="19"/>
      <c r="F125" s="19"/>
      <c r="G125" s="19"/>
      <c r="H125" s="19" t="s">
        <v>58</v>
      </c>
      <c r="I125" s="19"/>
      <c r="J125" s="8"/>
      <c r="K125" s="7"/>
      <c r="L125" s="19" t="s">
        <v>341</v>
      </c>
      <c r="M125" s="19"/>
      <c r="N125" s="19"/>
      <c r="O125" s="19"/>
      <c r="P125" s="19"/>
      <c r="Q125" s="19"/>
      <c r="R125" s="19"/>
      <c r="S125" s="19"/>
      <c r="T125" s="19"/>
      <c r="U125" s="19"/>
      <c r="V125" s="19"/>
      <c r="W125" s="19"/>
      <c r="X125" s="19"/>
      <c r="Y125" s="8"/>
    </row>
    <row r="126" spans="1:25" ht="51.75" thickBot="1" x14ac:dyDescent="0.3">
      <c r="A126" s="54" t="s">
        <v>60</v>
      </c>
      <c r="B126" s="20" t="s">
        <v>61</v>
      </c>
      <c r="C126" s="21" t="s">
        <v>62</v>
      </c>
      <c r="D126" s="21" t="s">
        <v>63</v>
      </c>
      <c r="E126" s="21" t="s">
        <v>64</v>
      </c>
      <c r="F126" s="21" t="s">
        <v>65</v>
      </c>
      <c r="G126" s="21" t="s">
        <v>66</v>
      </c>
      <c r="H126" s="21" t="s">
        <v>67</v>
      </c>
      <c r="I126" s="21" t="s">
        <v>68</v>
      </c>
      <c r="J126" s="22" t="s">
        <v>69</v>
      </c>
      <c r="K126" s="20" t="s">
        <v>70</v>
      </c>
      <c r="L126" s="21" t="s">
        <v>71</v>
      </c>
      <c r="M126" s="21" t="s">
        <v>72</v>
      </c>
      <c r="N126" s="21" t="s">
        <v>73</v>
      </c>
      <c r="O126" s="21" t="s">
        <v>74</v>
      </c>
      <c r="P126" s="21" t="s">
        <v>75</v>
      </c>
      <c r="Q126" s="21" t="s">
        <v>76</v>
      </c>
      <c r="R126" s="21" t="s">
        <v>77</v>
      </c>
      <c r="S126" s="21" t="s">
        <v>78</v>
      </c>
      <c r="T126" s="21" t="s">
        <v>79</v>
      </c>
      <c r="U126" s="21" t="s">
        <v>80</v>
      </c>
      <c r="V126" s="21" t="s">
        <v>81</v>
      </c>
      <c r="W126" s="21" t="s">
        <v>82</v>
      </c>
      <c r="X126" s="21" t="s">
        <v>83</v>
      </c>
      <c r="Y126" s="22" t="s">
        <v>84</v>
      </c>
    </row>
    <row r="127" spans="1:25" x14ac:dyDescent="0.25">
      <c r="A127" s="55" t="s">
        <v>85</v>
      </c>
      <c r="B127" s="9">
        <v>1</v>
      </c>
      <c r="C127" s="23" t="s">
        <v>342</v>
      </c>
      <c r="D127" s="23" t="s">
        <v>85</v>
      </c>
      <c r="E127" s="23" t="s">
        <v>85</v>
      </c>
      <c r="F127" s="23" t="s">
        <v>85</v>
      </c>
      <c r="G127" s="23" t="s">
        <v>85</v>
      </c>
      <c r="H127" s="24" t="s">
        <v>89</v>
      </c>
      <c r="I127" s="25">
        <v>600</v>
      </c>
      <c r="J127" s="59"/>
      <c r="K127" s="9">
        <v>1</v>
      </c>
      <c r="L127" s="26"/>
      <c r="M127" s="27"/>
      <c r="N127" s="28">
        <f>IF(M127&gt;0,ROUND(L127/M127,4),0)</f>
        <v>0</v>
      </c>
      <c r="O127" s="29"/>
      <c r="P127" s="30"/>
      <c r="Q127" s="28">
        <f>ROUND(ROUND(N127,4)*(1-O127),4)</f>
        <v>0</v>
      </c>
      <c r="R127" s="28">
        <f>ROUND(ROUND(Q127,4)*(1+P127),4)</f>
        <v>0</v>
      </c>
      <c r="S127" s="28">
        <f>ROUND($I127*Q127,4)</f>
        <v>0</v>
      </c>
      <c r="T127" s="28">
        <f>ROUND($I127*R127,4)</f>
        <v>0</v>
      </c>
      <c r="U127" s="31"/>
      <c r="V127" s="31"/>
      <c r="W127" s="31"/>
      <c r="X127" s="31"/>
      <c r="Y127" s="32"/>
    </row>
    <row r="128" spans="1:25" ht="13.5" thickBot="1" x14ac:dyDescent="0.3">
      <c r="A128" s="57" t="s">
        <v>85</v>
      </c>
      <c r="B128" s="13">
        <v>2</v>
      </c>
      <c r="C128" s="43" t="s">
        <v>343</v>
      </c>
      <c r="D128" s="43" t="s">
        <v>85</v>
      </c>
      <c r="E128" s="43" t="s">
        <v>85</v>
      </c>
      <c r="F128" s="43" t="s">
        <v>85</v>
      </c>
      <c r="G128" s="43" t="s">
        <v>85</v>
      </c>
      <c r="H128" s="44" t="s">
        <v>89</v>
      </c>
      <c r="I128" s="45">
        <v>400</v>
      </c>
      <c r="J128" s="61"/>
      <c r="K128" s="13">
        <v>1</v>
      </c>
      <c r="L128" s="46"/>
      <c r="M128" s="47"/>
      <c r="N128" s="48">
        <f>IF(M128&gt;0,ROUND(L128/M128,4),0)</f>
        <v>0</v>
      </c>
      <c r="O128" s="49"/>
      <c r="P128" s="50"/>
      <c r="Q128" s="48">
        <f>ROUND(ROUND(N128,4)*(1-O128),4)</f>
        <v>0</v>
      </c>
      <c r="R128" s="48">
        <f>ROUND(ROUND(Q128,4)*(1+P128),4)</f>
        <v>0</v>
      </c>
      <c r="S128" s="48">
        <f>ROUND($I128*Q128,4)</f>
        <v>0</v>
      </c>
      <c r="T128" s="48">
        <f>ROUND($I128*R128,4)</f>
        <v>0</v>
      </c>
      <c r="U128" s="51"/>
      <c r="V128" s="51"/>
      <c r="W128" s="51"/>
      <c r="X128" s="51"/>
      <c r="Y128" s="52"/>
    </row>
    <row r="129" spans="1:25" ht="13.5" thickBot="1" x14ac:dyDescent="0.3">
      <c r="R129" s="62" t="s">
        <v>92</v>
      </c>
      <c r="S129" s="63">
        <f>SUM(S127:S128)</f>
        <v>0</v>
      </c>
      <c r="T129" s="64">
        <f>SUM(T127:T128)</f>
        <v>0</v>
      </c>
    </row>
    <row r="131" spans="1:25" ht="13.5" thickBot="1" x14ac:dyDescent="0.3"/>
    <row r="132" spans="1:25" ht="13.5" thickBot="1" x14ac:dyDescent="0.3">
      <c r="A132" s="53" t="s">
        <v>55</v>
      </c>
      <c r="B132" s="58" t="s">
        <v>226</v>
      </c>
      <c r="C132" s="19" t="s">
        <v>344</v>
      </c>
      <c r="D132" s="19"/>
      <c r="E132" s="19"/>
      <c r="F132" s="19"/>
      <c r="G132" s="19"/>
      <c r="H132" s="19" t="s">
        <v>58</v>
      </c>
      <c r="I132" s="19"/>
      <c r="J132" s="8"/>
      <c r="K132" s="7"/>
      <c r="L132" s="19" t="s">
        <v>345</v>
      </c>
      <c r="M132" s="19"/>
      <c r="N132" s="19"/>
      <c r="O132" s="19"/>
      <c r="P132" s="19"/>
      <c r="Q132" s="19"/>
      <c r="R132" s="19"/>
      <c r="S132" s="19"/>
      <c r="T132" s="19"/>
      <c r="U132" s="19"/>
      <c r="V132" s="19"/>
      <c r="W132" s="19"/>
      <c r="X132" s="19"/>
      <c r="Y132" s="8"/>
    </row>
    <row r="133" spans="1:25" ht="51.75" thickBot="1" x14ac:dyDescent="0.3">
      <c r="A133" s="54" t="s">
        <v>60</v>
      </c>
      <c r="B133" s="20" t="s">
        <v>61</v>
      </c>
      <c r="C133" s="21" t="s">
        <v>62</v>
      </c>
      <c r="D133" s="21" t="s">
        <v>63</v>
      </c>
      <c r="E133" s="21" t="s">
        <v>64</v>
      </c>
      <c r="F133" s="21" t="s">
        <v>65</v>
      </c>
      <c r="G133" s="21" t="s">
        <v>66</v>
      </c>
      <c r="H133" s="21" t="s">
        <v>67</v>
      </c>
      <c r="I133" s="21" t="s">
        <v>68</v>
      </c>
      <c r="J133" s="22" t="s">
        <v>69</v>
      </c>
      <c r="K133" s="20" t="s">
        <v>70</v>
      </c>
      <c r="L133" s="21" t="s">
        <v>71</v>
      </c>
      <c r="M133" s="21" t="s">
        <v>72</v>
      </c>
      <c r="N133" s="21" t="s">
        <v>73</v>
      </c>
      <c r="O133" s="21" t="s">
        <v>74</v>
      </c>
      <c r="P133" s="21" t="s">
        <v>75</v>
      </c>
      <c r="Q133" s="21" t="s">
        <v>76</v>
      </c>
      <c r="R133" s="21" t="s">
        <v>77</v>
      </c>
      <c r="S133" s="21" t="s">
        <v>78</v>
      </c>
      <c r="T133" s="21" t="s">
        <v>79</v>
      </c>
      <c r="U133" s="21" t="s">
        <v>80</v>
      </c>
      <c r="V133" s="21" t="s">
        <v>81</v>
      </c>
      <c r="W133" s="21" t="s">
        <v>82</v>
      </c>
      <c r="X133" s="21" t="s">
        <v>83</v>
      </c>
      <c r="Y133" s="22" t="s">
        <v>84</v>
      </c>
    </row>
    <row r="134" spans="1:25" ht="51.75" thickBot="1" x14ac:dyDescent="0.3">
      <c r="A134" s="75" t="s">
        <v>85</v>
      </c>
      <c r="B134" s="76">
        <v>1</v>
      </c>
      <c r="C134" s="65" t="s">
        <v>346</v>
      </c>
      <c r="D134" s="65" t="s">
        <v>347</v>
      </c>
      <c r="E134" s="65" t="s">
        <v>85</v>
      </c>
      <c r="F134" s="65" t="s">
        <v>85</v>
      </c>
      <c r="G134" s="65" t="s">
        <v>85</v>
      </c>
      <c r="H134" s="66" t="s">
        <v>89</v>
      </c>
      <c r="I134" s="67">
        <v>50</v>
      </c>
      <c r="J134" s="77"/>
      <c r="K134" s="76">
        <v>1</v>
      </c>
      <c r="L134" s="68"/>
      <c r="M134" s="69"/>
      <c r="N134" s="70">
        <f>IF(M134&gt;0,ROUND(L134/M134,4),0)</f>
        <v>0</v>
      </c>
      <c r="O134" s="71"/>
      <c r="P134" s="72"/>
      <c r="Q134" s="70">
        <f>ROUND(ROUND(N134,4)*(1-O134),4)</f>
        <v>0</v>
      </c>
      <c r="R134" s="70">
        <f>ROUND(ROUND(Q134,4)*(1+P134),4)</f>
        <v>0</v>
      </c>
      <c r="S134" s="70">
        <f>ROUND($I134*Q134,4)</f>
        <v>0</v>
      </c>
      <c r="T134" s="70">
        <f>ROUND($I134*R134,4)</f>
        <v>0</v>
      </c>
      <c r="U134" s="73"/>
      <c r="V134" s="73"/>
      <c r="W134" s="73"/>
      <c r="X134" s="73"/>
      <c r="Y134" s="74"/>
    </row>
    <row r="135" spans="1:25" ht="13.5" thickBot="1" x14ac:dyDescent="0.3">
      <c r="R135" s="62" t="s">
        <v>92</v>
      </c>
      <c r="S135" s="63">
        <f>SUM(S134:S134)</f>
        <v>0</v>
      </c>
      <c r="T135" s="64">
        <f>SUM(T134:T134)</f>
        <v>0</v>
      </c>
    </row>
    <row r="137" spans="1:25" ht="13.5" thickBot="1" x14ac:dyDescent="0.3"/>
    <row r="138" spans="1:25" ht="13.5" thickBot="1" x14ac:dyDescent="0.3">
      <c r="A138" s="53" t="s">
        <v>55</v>
      </c>
      <c r="B138" s="58" t="s">
        <v>231</v>
      </c>
      <c r="C138" s="19" t="s">
        <v>348</v>
      </c>
      <c r="D138" s="19"/>
      <c r="E138" s="19"/>
      <c r="F138" s="19"/>
      <c r="G138" s="19"/>
      <c r="H138" s="19" t="s">
        <v>58</v>
      </c>
      <c r="I138" s="19"/>
      <c r="J138" s="8"/>
      <c r="K138" s="7"/>
      <c r="L138" s="19" t="s">
        <v>349</v>
      </c>
      <c r="M138" s="19"/>
      <c r="N138" s="19"/>
      <c r="O138" s="19"/>
      <c r="P138" s="19"/>
      <c r="Q138" s="19"/>
      <c r="R138" s="19"/>
      <c r="S138" s="19"/>
      <c r="T138" s="19"/>
      <c r="U138" s="19"/>
      <c r="V138" s="19"/>
      <c r="W138" s="19"/>
      <c r="X138" s="19"/>
      <c r="Y138" s="8"/>
    </row>
    <row r="139" spans="1:25" ht="51.75" thickBot="1" x14ac:dyDescent="0.3">
      <c r="A139" s="54" t="s">
        <v>60</v>
      </c>
      <c r="B139" s="20" t="s">
        <v>61</v>
      </c>
      <c r="C139" s="21" t="s">
        <v>62</v>
      </c>
      <c r="D139" s="21" t="s">
        <v>63</v>
      </c>
      <c r="E139" s="21" t="s">
        <v>64</v>
      </c>
      <c r="F139" s="21" t="s">
        <v>65</v>
      </c>
      <c r="G139" s="21" t="s">
        <v>66</v>
      </c>
      <c r="H139" s="21" t="s">
        <v>67</v>
      </c>
      <c r="I139" s="21" t="s">
        <v>68</v>
      </c>
      <c r="J139" s="22" t="s">
        <v>69</v>
      </c>
      <c r="K139" s="20" t="s">
        <v>70</v>
      </c>
      <c r="L139" s="21" t="s">
        <v>71</v>
      </c>
      <c r="M139" s="21" t="s">
        <v>72</v>
      </c>
      <c r="N139" s="21" t="s">
        <v>73</v>
      </c>
      <c r="O139" s="21" t="s">
        <v>74</v>
      </c>
      <c r="P139" s="21" t="s">
        <v>75</v>
      </c>
      <c r="Q139" s="21" t="s">
        <v>76</v>
      </c>
      <c r="R139" s="21" t="s">
        <v>77</v>
      </c>
      <c r="S139" s="21" t="s">
        <v>78</v>
      </c>
      <c r="T139" s="21" t="s">
        <v>79</v>
      </c>
      <c r="U139" s="21" t="s">
        <v>80</v>
      </c>
      <c r="V139" s="21" t="s">
        <v>81</v>
      </c>
      <c r="W139" s="21" t="s">
        <v>82</v>
      </c>
      <c r="X139" s="21" t="s">
        <v>83</v>
      </c>
      <c r="Y139" s="22" t="s">
        <v>84</v>
      </c>
    </row>
    <row r="140" spans="1:25" ht="141" thickBot="1" x14ac:dyDescent="0.3">
      <c r="A140" s="75" t="s">
        <v>85</v>
      </c>
      <c r="B140" s="76">
        <v>1</v>
      </c>
      <c r="C140" s="65" t="s">
        <v>350</v>
      </c>
      <c r="D140" s="65" t="s">
        <v>351</v>
      </c>
      <c r="E140" s="65" t="s">
        <v>85</v>
      </c>
      <c r="F140" s="65" t="s">
        <v>85</v>
      </c>
      <c r="G140" s="65" t="s">
        <v>85</v>
      </c>
      <c r="H140" s="66" t="s">
        <v>89</v>
      </c>
      <c r="I140" s="67">
        <v>80</v>
      </c>
      <c r="J140" s="77"/>
      <c r="K140" s="76">
        <v>1</v>
      </c>
      <c r="L140" s="68"/>
      <c r="M140" s="69"/>
      <c r="N140" s="70">
        <f>IF(M140&gt;0,ROUND(L140/M140,4),0)</f>
        <v>0</v>
      </c>
      <c r="O140" s="71"/>
      <c r="P140" s="72"/>
      <c r="Q140" s="70">
        <f>ROUND(ROUND(N140,4)*(1-O140),4)</f>
        <v>0</v>
      </c>
      <c r="R140" s="70">
        <f>ROUND(ROUND(Q140,4)*(1+P140),4)</f>
        <v>0</v>
      </c>
      <c r="S140" s="70">
        <f>ROUND($I140*Q140,4)</f>
        <v>0</v>
      </c>
      <c r="T140" s="70">
        <f>ROUND($I140*R140,4)</f>
        <v>0</v>
      </c>
      <c r="U140" s="73"/>
      <c r="V140" s="73"/>
      <c r="W140" s="73"/>
      <c r="X140" s="73"/>
      <c r="Y140" s="74"/>
    </row>
    <row r="141" spans="1:25" ht="13.5" thickBot="1" x14ac:dyDescent="0.3">
      <c r="R141" s="62" t="s">
        <v>92</v>
      </c>
      <c r="S141" s="63">
        <f>SUM(S140:S140)</f>
        <v>0</v>
      </c>
      <c r="T141" s="64">
        <f>SUM(T140:T140)</f>
        <v>0</v>
      </c>
    </row>
    <row r="143" spans="1:25" ht="13.5" thickBot="1" x14ac:dyDescent="0.3"/>
    <row r="144" spans="1:25" ht="13.5" thickBot="1" x14ac:dyDescent="0.3">
      <c r="A144" s="53" t="s">
        <v>55</v>
      </c>
      <c r="B144" s="58" t="s">
        <v>352</v>
      </c>
      <c r="C144" s="19" t="s">
        <v>353</v>
      </c>
      <c r="D144" s="19"/>
      <c r="E144" s="19"/>
      <c r="F144" s="19"/>
      <c r="G144" s="19"/>
      <c r="H144" s="19" t="s">
        <v>214</v>
      </c>
      <c r="I144" s="19"/>
      <c r="J144" s="8"/>
      <c r="K144" s="7"/>
      <c r="L144" s="19" t="s">
        <v>354</v>
      </c>
      <c r="M144" s="19"/>
      <c r="N144" s="19"/>
      <c r="O144" s="19"/>
      <c r="P144" s="19"/>
      <c r="Q144" s="19"/>
      <c r="R144" s="19"/>
      <c r="S144" s="19"/>
      <c r="T144" s="19"/>
      <c r="U144" s="19"/>
      <c r="V144" s="19"/>
      <c r="W144" s="19"/>
      <c r="X144" s="19"/>
      <c r="Y144" s="8"/>
    </row>
    <row r="145" spans="1:25" ht="51.75" thickBot="1" x14ac:dyDescent="0.3">
      <c r="A145" s="54" t="s">
        <v>60</v>
      </c>
      <c r="B145" s="20" t="s">
        <v>61</v>
      </c>
      <c r="C145" s="21" t="s">
        <v>62</v>
      </c>
      <c r="D145" s="21" t="s">
        <v>63</v>
      </c>
      <c r="E145" s="21" t="s">
        <v>64</v>
      </c>
      <c r="F145" s="21" t="s">
        <v>65</v>
      </c>
      <c r="G145" s="21" t="s">
        <v>66</v>
      </c>
      <c r="H145" s="21" t="s">
        <v>67</v>
      </c>
      <c r="I145" s="21" t="s">
        <v>68</v>
      </c>
      <c r="J145" s="22" t="s">
        <v>69</v>
      </c>
      <c r="K145" s="20" t="s">
        <v>70</v>
      </c>
      <c r="L145" s="21" t="s">
        <v>71</v>
      </c>
      <c r="M145" s="21" t="s">
        <v>72</v>
      </c>
      <c r="N145" s="21" t="s">
        <v>73</v>
      </c>
      <c r="O145" s="21" t="s">
        <v>74</v>
      </c>
      <c r="P145" s="21" t="s">
        <v>75</v>
      </c>
      <c r="Q145" s="21" t="s">
        <v>76</v>
      </c>
      <c r="R145" s="21" t="s">
        <v>77</v>
      </c>
      <c r="S145" s="21" t="s">
        <v>78</v>
      </c>
      <c r="T145" s="21" t="s">
        <v>79</v>
      </c>
      <c r="U145" s="21" t="s">
        <v>80</v>
      </c>
      <c r="V145" s="21" t="s">
        <v>81</v>
      </c>
      <c r="W145" s="21" t="s">
        <v>82</v>
      </c>
      <c r="X145" s="21" t="s">
        <v>83</v>
      </c>
      <c r="Y145" s="22" t="s">
        <v>84</v>
      </c>
    </row>
    <row r="146" spans="1:25" ht="51" x14ac:dyDescent="0.25">
      <c r="A146" s="55" t="s">
        <v>85</v>
      </c>
      <c r="B146" s="9">
        <v>1</v>
      </c>
      <c r="C146" s="23" t="s">
        <v>355</v>
      </c>
      <c r="D146" s="23" t="s">
        <v>356</v>
      </c>
      <c r="E146" s="23" t="s">
        <v>85</v>
      </c>
      <c r="F146" s="23" t="s">
        <v>85</v>
      </c>
      <c r="G146" s="23" t="s">
        <v>85</v>
      </c>
      <c r="H146" s="24" t="s">
        <v>89</v>
      </c>
      <c r="I146" s="25">
        <v>140</v>
      </c>
      <c r="J146" s="59"/>
      <c r="K146" s="9">
        <v>1</v>
      </c>
      <c r="L146" s="26"/>
      <c r="M146" s="27"/>
      <c r="N146" s="28">
        <f>IF(M146&gt;0,ROUND(L146/M146,4),0)</f>
        <v>0</v>
      </c>
      <c r="O146" s="29"/>
      <c r="P146" s="30"/>
      <c r="Q146" s="28">
        <f>ROUND(ROUND(N146,4)*(1-O146),4)</f>
        <v>0</v>
      </c>
      <c r="R146" s="28">
        <f>ROUND(ROUND(Q146,4)*(1+P146),4)</f>
        <v>0</v>
      </c>
      <c r="S146" s="28">
        <f>ROUND($I146*Q146,4)</f>
        <v>0</v>
      </c>
      <c r="T146" s="28">
        <f>ROUND($I146*R146,4)</f>
        <v>0</v>
      </c>
      <c r="U146" s="31"/>
      <c r="V146" s="31"/>
      <c r="W146" s="31"/>
      <c r="X146" s="31"/>
      <c r="Y146" s="32"/>
    </row>
    <row r="147" spans="1:25" ht="51.75" thickBot="1" x14ac:dyDescent="0.3">
      <c r="A147" s="57" t="s">
        <v>85</v>
      </c>
      <c r="B147" s="13">
        <v>2</v>
      </c>
      <c r="C147" s="43" t="s">
        <v>357</v>
      </c>
      <c r="D147" s="43" t="s">
        <v>358</v>
      </c>
      <c r="E147" s="43" t="s">
        <v>359</v>
      </c>
      <c r="F147" s="43" t="s">
        <v>85</v>
      </c>
      <c r="G147" s="43" t="s">
        <v>85</v>
      </c>
      <c r="H147" s="44" t="s">
        <v>89</v>
      </c>
      <c r="I147" s="45">
        <v>20</v>
      </c>
      <c r="J147" s="61"/>
      <c r="K147" s="13">
        <v>1</v>
      </c>
      <c r="L147" s="46"/>
      <c r="M147" s="47"/>
      <c r="N147" s="48">
        <f>IF(M147&gt;0,ROUND(L147/M147,4),0)</f>
        <v>0</v>
      </c>
      <c r="O147" s="49"/>
      <c r="P147" s="50"/>
      <c r="Q147" s="48">
        <f>ROUND(ROUND(N147,4)*(1-O147),4)</f>
        <v>0</v>
      </c>
      <c r="R147" s="48">
        <f>ROUND(ROUND(Q147,4)*(1+P147),4)</f>
        <v>0</v>
      </c>
      <c r="S147" s="48">
        <f>ROUND($I147*Q147,4)</f>
        <v>0</v>
      </c>
      <c r="T147" s="48">
        <f>ROUND($I147*R147,4)</f>
        <v>0</v>
      </c>
      <c r="U147" s="51"/>
      <c r="V147" s="51"/>
      <c r="W147" s="51"/>
      <c r="X147" s="51"/>
      <c r="Y147" s="52"/>
    </row>
    <row r="148" spans="1:25" ht="13.5" thickBot="1" x14ac:dyDescent="0.3">
      <c r="R148" s="62" t="s">
        <v>92</v>
      </c>
      <c r="S148" s="63">
        <f>SUM(S146:S147)</f>
        <v>0</v>
      </c>
      <c r="T148" s="64">
        <f>SUM(T146:T147)</f>
        <v>0</v>
      </c>
    </row>
    <row r="150" spans="1:25" ht="13.5" thickBot="1" x14ac:dyDescent="0.3"/>
    <row r="151" spans="1:25" ht="13.5" thickBot="1" x14ac:dyDescent="0.3">
      <c r="A151" s="53" t="s">
        <v>55</v>
      </c>
      <c r="B151" s="58" t="s">
        <v>360</v>
      </c>
      <c r="C151" s="19" t="s">
        <v>361</v>
      </c>
      <c r="D151" s="19"/>
      <c r="E151" s="19"/>
      <c r="F151" s="19"/>
      <c r="G151" s="19"/>
      <c r="H151" s="19" t="s">
        <v>58</v>
      </c>
      <c r="I151" s="19"/>
      <c r="J151" s="8"/>
      <c r="K151" s="7"/>
      <c r="L151" s="19" t="s">
        <v>362</v>
      </c>
      <c r="M151" s="19"/>
      <c r="N151" s="19"/>
      <c r="O151" s="19"/>
      <c r="P151" s="19"/>
      <c r="Q151" s="19"/>
      <c r="R151" s="19"/>
      <c r="S151" s="19"/>
      <c r="T151" s="19"/>
      <c r="U151" s="19"/>
      <c r="V151" s="19"/>
      <c r="W151" s="19"/>
      <c r="X151" s="19"/>
      <c r="Y151" s="8"/>
    </row>
    <row r="152" spans="1:25" ht="51.75" thickBot="1" x14ac:dyDescent="0.3">
      <c r="A152" s="54" t="s">
        <v>60</v>
      </c>
      <c r="B152" s="20" t="s">
        <v>61</v>
      </c>
      <c r="C152" s="21" t="s">
        <v>62</v>
      </c>
      <c r="D152" s="21" t="s">
        <v>63</v>
      </c>
      <c r="E152" s="21" t="s">
        <v>64</v>
      </c>
      <c r="F152" s="21" t="s">
        <v>65</v>
      </c>
      <c r="G152" s="21" t="s">
        <v>66</v>
      </c>
      <c r="H152" s="21" t="s">
        <v>67</v>
      </c>
      <c r="I152" s="21" t="s">
        <v>68</v>
      </c>
      <c r="J152" s="22" t="s">
        <v>69</v>
      </c>
      <c r="K152" s="20" t="s">
        <v>70</v>
      </c>
      <c r="L152" s="21" t="s">
        <v>71</v>
      </c>
      <c r="M152" s="21" t="s">
        <v>72</v>
      </c>
      <c r="N152" s="21" t="s">
        <v>73</v>
      </c>
      <c r="O152" s="21" t="s">
        <v>74</v>
      </c>
      <c r="P152" s="21" t="s">
        <v>75</v>
      </c>
      <c r="Q152" s="21" t="s">
        <v>76</v>
      </c>
      <c r="R152" s="21" t="s">
        <v>77</v>
      </c>
      <c r="S152" s="21" t="s">
        <v>78</v>
      </c>
      <c r="T152" s="21" t="s">
        <v>79</v>
      </c>
      <c r="U152" s="21" t="s">
        <v>80</v>
      </c>
      <c r="V152" s="21" t="s">
        <v>81</v>
      </c>
      <c r="W152" s="21" t="s">
        <v>82</v>
      </c>
      <c r="X152" s="21" t="s">
        <v>83</v>
      </c>
      <c r="Y152" s="22" t="s">
        <v>84</v>
      </c>
    </row>
    <row r="153" spans="1:25" ht="39" thickBot="1" x14ac:dyDescent="0.3">
      <c r="A153" s="75" t="s">
        <v>85</v>
      </c>
      <c r="B153" s="76">
        <v>1</v>
      </c>
      <c r="C153" s="65" t="s">
        <v>363</v>
      </c>
      <c r="D153" s="65" t="s">
        <v>364</v>
      </c>
      <c r="E153" s="65" t="s">
        <v>365</v>
      </c>
      <c r="F153" s="65" t="s">
        <v>85</v>
      </c>
      <c r="G153" s="65" t="s">
        <v>85</v>
      </c>
      <c r="H153" s="66" t="s">
        <v>89</v>
      </c>
      <c r="I153" s="67">
        <v>180000</v>
      </c>
      <c r="J153" s="77"/>
      <c r="K153" s="76">
        <v>1</v>
      </c>
      <c r="L153" s="68"/>
      <c r="M153" s="69"/>
      <c r="N153" s="70">
        <f>IF(M153&gt;0,ROUND(L153/M153,4),0)</f>
        <v>0</v>
      </c>
      <c r="O153" s="71"/>
      <c r="P153" s="72"/>
      <c r="Q153" s="70">
        <f>ROUND(ROUND(N153,4)*(1-O153),4)</f>
        <v>0</v>
      </c>
      <c r="R153" s="70">
        <f>ROUND(ROUND(Q153,4)*(1+P153),4)</f>
        <v>0</v>
      </c>
      <c r="S153" s="70">
        <f>ROUND($I153*Q153,4)</f>
        <v>0</v>
      </c>
      <c r="T153" s="70">
        <f>ROUND($I153*R153,4)</f>
        <v>0</v>
      </c>
      <c r="U153" s="73"/>
      <c r="V153" s="73"/>
      <c r="W153" s="73"/>
      <c r="X153" s="73"/>
      <c r="Y153" s="74"/>
    </row>
    <row r="154" spans="1:25" ht="13.5" thickBot="1" x14ac:dyDescent="0.3">
      <c r="R154" s="62" t="s">
        <v>92</v>
      </c>
      <c r="S154" s="63">
        <f>SUM(S153:S153)</f>
        <v>0</v>
      </c>
      <c r="T154" s="64">
        <f>SUM(T153:T153)</f>
        <v>0</v>
      </c>
    </row>
    <row r="156" spans="1:25" ht="13.5" thickBot="1" x14ac:dyDescent="0.3"/>
    <row r="157" spans="1:25" ht="13.5" thickBot="1" x14ac:dyDescent="0.3">
      <c r="A157" s="53" t="s">
        <v>55</v>
      </c>
      <c r="B157" s="58" t="s">
        <v>366</v>
      </c>
      <c r="C157" s="19" t="s">
        <v>367</v>
      </c>
      <c r="D157" s="19"/>
      <c r="E157" s="19"/>
      <c r="F157" s="19"/>
      <c r="G157" s="19"/>
      <c r="H157" s="19" t="s">
        <v>58</v>
      </c>
      <c r="I157" s="19"/>
      <c r="J157" s="8"/>
      <c r="K157" s="7"/>
      <c r="L157" s="19" t="s">
        <v>368</v>
      </c>
      <c r="M157" s="19"/>
      <c r="N157" s="19"/>
      <c r="O157" s="19"/>
      <c r="P157" s="19"/>
      <c r="Q157" s="19"/>
      <c r="R157" s="19"/>
      <c r="S157" s="19"/>
      <c r="T157" s="19"/>
      <c r="U157" s="19"/>
      <c r="V157" s="19"/>
      <c r="W157" s="19"/>
      <c r="X157" s="19"/>
      <c r="Y157" s="8"/>
    </row>
    <row r="158" spans="1:25" ht="51.75" thickBot="1" x14ac:dyDescent="0.3">
      <c r="A158" s="54" t="s">
        <v>60</v>
      </c>
      <c r="B158" s="20" t="s">
        <v>61</v>
      </c>
      <c r="C158" s="21" t="s">
        <v>62</v>
      </c>
      <c r="D158" s="21" t="s">
        <v>63</v>
      </c>
      <c r="E158" s="21" t="s">
        <v>64</v>
      </c>
      <c r="F158" s="21" t="s">
        <v>65</v>
      </c>
      <c r="G158" s="21" t="s">
        <v>66</v>
      </c>
      <c r="H158" s="21" t="s">
        <v>67</v>
      </c>
      <c r="I158" s="21" t="s">
        <v>68</v>
      </c>
      <c r="J158" s="22" t="s">
        <v>69</v>
      </c>
      <c r="K158" s="20" t="s">
        <v>70</v>
      </c>
      <c r="L158" s="21" t="s">
        <v>71</v>
      </c>
      <c r="M158" s="21" t="s">
        <v>72</v>
      </c>
      <c r="N158" s="21" t="s">
        <v>73</v>
      </c>
      <c r="O158" s="21" t="s">
        <v>74</v>
      </c>
      <c r="P158" s="21" t="s">
        <v>75</v>
      </c>
      <c r="Q158" s="21" t="s">
        <v>76</v>
      </c>
      <c r="R158" s="21" t="s">
        <v>77</v>
      </c>
      <c r="S158" s="21" t="s">
        <v>78</v>
      </c>
      <c r="T158" s="21" t="s">
        <v>79</v>
      </c>
      <c r="U158" s="21" t="s">
        <v>80</v>
      </c>
      <c r="V158" s="21" t="s">
        <v>81</v>
      </c>
      <c r="W158" s="21" t="s">
        <v>82</v>
      </c>
      <c r="X158" s="21" t="s">
        <v>83</v>
      </c>
      <c r="Y158" s="22" t="s">
        <v>84</v>
      </c>
    </row>
    <row r="159" spans="1:25" ht="140.25" x14ac:dyDescent="0.25">
      <c r="A159" s="55" t="s">
        <v>85</v>
      </c>
      <c r="B159" s="9">
        <v>1</v>
      </c>
      <c r="C159" s="23" t="s">
        <v>369</v>
      </c>
      <c r="D159" s="23" t="s">
        <v>370</v>
      </c>
      <c r="E159" s="23" t="s">
        <v>371</v>
      </c>
      <c r="F159" s="23" t="s">
        <v>85</v>
      </c>
      <c r="G159" s="23" t="s">
        <v>85</v>
      </c>
      <c r="H159" s="24" t="s">
        <v>89</v>
      </c>
      <c r="I159" s="25">
        <v>150</v>
      </c>
      <c r="J159" s="59"/>
      <c r="K159" s="9">
        <v>1</v>
      </c>
      <c r="L159" s="26"/>
      <c r="M159" s="27"/>
      <c r="N159" s="28">
        <f>IF(M159&gt;0,ROUND(L159/M159,4),0)</f>
        <v>0</v>
      </c>
      <c r="O159" s="29"/>
      <c r="P159" s="30"/>
      <c r="Q159" s="28">
        <f>ROUND(ROUND(N159,4)*(1-O159),4)</f>
        <v>0</v>
      </c>
      <c r="R159" s="28">
        <f>ROUND(ROUND(Q159,4)*(1+P159),4)</f>
        <v>0</v>
      </c>
      <c r="S159" s="28">
        <f>ROUND($I159*Q159,4)</f>
        <v>0</v>
      </c>
      <c r="T159" s="28">
        <f>ROUND($I159*R159,4)</f>
        <v>0</v>
      </c>
      <c r="U159" s="31"/>
      <c r="V159" s="31"/>
      <c r="W159" s="31"/>
      <c r="X159" s="31"/>
      <c r="Y159" s="32"/>
    </row>
    <row r="160" spans="1:25" ht="141" thickBot="1" x14ac:dyDescent="0.3">
      <c r="A160" s="57" t="s">
        <v>85</v>
      </c>
      <c r="B160" s="13">
        <v>2</v>
      </c>
      <c r="C160" s="43" t="s">
        <v>372</v>
      </c>
      <c r="D160" s="43" t="s">
        <v>370</v>
      </c>
      <c r="E160" s="43" t="s">
        <v>373</v>
      </c>
      <c r="F160" s="43" t="s">
        <v>85</v>
      </c>
      <c r="G160" s="43" t="s">
        <v>85</v>
      </c>
      <c r="H160" s="44" t="s">
        <v>89</v>
      </c>
      <c r="I160" s="45">
        <v>50</v>
      </c>
      <c r="J160" s="61"/>
      <c r="K160" s="13">
        <v>1</v>
      </c>
      <c r="L160" s="46"/>
      <c r="M160" s="47"/>
      <c r="N160" s="48">
        <f>IF(M160&gt;0,ROUND(L160/M160,4),0)</f>
        <v>0</v>
      </c>
      <c r="O160" s="49"/>
      <c r="P160" s="50"/>
      <c r="Q160" s="48">
        <f>ROUND(ROUND(N160,4)*(1-O160),4)</f>
        <v>0</v>
      </c>
      <c r="R160" s="48">
        <f>ROUND(ROUND(Q160,4)*(1+P160),4)</f>
        <v>0</v>
      </c>
      <c r="S160" s="48">
        <f>ROUND($I160*Q160,4)</f>
        <v>0</v>
      </c>
      <c r="T160" s="48">
        <f>ROUND($I160*R160,4)</f>
        <v>0</v>
      </c>
      <c r="U160" s="51"/>
      <c r="V160" s="51"/>
      <c r="W160" s="51"/>
      <c r="X160" s="51"/>
      <c r="Y160" s="52"/>
    </row>
    <row r="161" spans="1:25" ht="13.5" thickBot="1" x14ac:dyDescent="0.3">
      <c r="R161" s="62" t="s">
        <v>92</v>
      </c>
      <c r="S161" s="63">
        <f>SUM(S159:S160)</f>
        <v>0</v>
      </c>
      <c r="T161" s="64">
        <f>SUM(T159:T160)</f>
        <v>0</v>
      </c>
    </row>
    <row r="163" spans="1:25" ht="13.5" thickBot="1" x14ac:dyDescent="0.3"/>
    <row r="164" spans="1:25" ht="13.5" thickBot="1" x14ac:dyDescent="0.3">
      <c r="A164" s="53" t="s">
        <v>55</v>
      </c>
      <c r="B164" s="58" t="s">
        <v>374</v>
      </c>
      <c r="C164" s="19" t="s">
        <v>375</v>
      </c>
      <c r="D164" s="19"/>
      <c r="E164" s="19"/>
      <c r="F164" s="19"/>
      <c r="G164" s="19"/>
      <c r="H164" s="19" t="s">
        <v>58</v>
      </c>
      <c r="I164" s="19"/>
      <c r="J164" s="8"/>
      <c r="K164" s="7"/>
      <c r="L164" s="19" t="s">
        <v>376</v>
      </c>
      <c r="M164" s="19"/>
      <c r="N164" s="19"/>
      <c r="O164" s="19"/>
      <c r="P164" s="19"/>
      <c r="Q164" s="19"/>
      <c r="R164" s="19"/>
      <c r="S164" s="19"/>
      <c r="T164" s="19"/>
      <c r="U164" s="19"/>
      <c r="V164" s="19"/>
      <c r="W164" s="19"/>
      <c r="X164" s="19"/>
      <c r="Y164" s="8"/>
    </row>
    <row r="165" spans="1:25" ht="51.75" thickBot="1" x14ac:dyDescent="0.3">
      <c r="A165" s="54" t="s">
        <v>60</v>
      </c>
      <c r="B165" s="20" t="s">
        <v>61</v>
      </c>
      <c r="C165" s="21" t="s">
        <v>62</v>
      </c>
      <c r="D165" s="21" t="s">
        <v>63</v>
      </c>
      <c r="E165" s="21" t="s">
        <v>64</v>
      </c>
      <c r="F165" s="21" t="s">
        <v>65</v>
      </c>
      <c r="G165" s="21" t="s">
        <v>66</v>
      </c>
      <c r="H165" s="21" t="s">
        <v>67</v>
      </c>
      <c r="I165" s="21" t="s">
        <v>68</v>
      </c>
      <c r="J165" s="22" t="s">
        <v>69</v>
      </c>
      <c r="K165" s="20" t="s">
        <v>70</v>
      </c>
      <c r="L165" s="21" t="s">
        <v>71</v>
      </c>
      <c r="M165" s="21" t="s">
        <v>72</v>
      </c>
      <c r="N165" s="21" t="s">
        <v>73</v>
      </c>
      <c r="O165" s="21" t="s">
        <v>74</v>
      </c>
      <c r="P165" s="21" t="s">
        <v>75</v>
      </c>
      <c r="Q165" s="21" t="s">
        <v>76</v>
      </c>
      <c r="R165" s="21" t="s">
        <v>77</v>
      </c>
      <c r="S165" s="21" t="s">
        <v>78</v>
      </c>
      <c r="T165" s="21" t="s">
        <v>79</v>
      </c>
      <c r="U165" s="21" t="s">
        <v>80</v>
      </c>
      <c r="V165" s="21" t="s">
        <v>81</v>
      </c>
      <c r="W165" s="21" t="s">
        <v>82</v>
      </c>
      <c r="X165" s="21" t="s">
        <v>83</v>
      </c>
      <c r="Y165" s="22" t="s">
        <v>84</v>
      </c>
    </row>
    <row r="166" spans="1:25" ht="51.75" thickBot="1" x14ac:dyDescent="0.3">
      <c r="A166" s="75" t="s">
        <v>85</v>
      </c>
      <c r="B166" s="76">
        <v>1</v>
      </c>
      <c r="C166" s="65" t="s">
        <v>377</v>
      </c>
      <c r="D166" s="65" t="s">
        <v>378</v>
      </c>
      <c r="E166" s="65" t="s">
        <v>379</v>
      </c>
      <c r="F166" s="65" t="s">
        <v>85</v>
      </c>
      <c r="G166" s="65" t="s">
        <v>85</v>
      </c>
      <c r="H166" s="66" t="s">
        <v>89</v>
      </c>
      <c r="I166" s="67">
        <v>76</v>
      </c>
      <c r="J166" s="77"/>
      <c r="K166" s="76">
        <v>1</v>
      </c>
      <c r="L166" s="68"/>
      <c r="M166" s="69"/>
      <c r="N166" s="70">
        <f>IF(M166&gt;0,ROUND(L166/M166,4),0)</f>
        <v>0</v>
      </c>
      <c r="O166" s="71"/>
      <c r="P166" s="72"/>
      <c r="Q166" s="70">
        <f>ROUND(ROUND(N166,4)*(1-O166),4)</f>
        <v>0</v>
      </c>
      <c r="R166" s="70">
        <f>ROUND(ROUND(Q166,4)*(1+P166),4)</f>
        <v>0</v>
      </c>
      <c r="S166" s="70">
        <f>ROUND($I166*Q166,4)</f>
        <v>0</v>
      </c>
      <c r="T166" s="70">
        <f>ROUND($I166*R166,4)</f>
        <v>0</v>
      </c>
      <c r="U166" s="73"/>
      <c r="V166" s="73"/>
      <c r="W166" s="73"/>
      <c r="X166" s="73"/>
      <c r="Y166" s="74"/>
    </row>
    <row r="167" spans="1:25" ht="13.5" thickBot="1" x14ac:dyDescent="0.3">
      <c r="R167" s="62" t="s">
        <v>92</v>
      </c>
      <c r="S167" s="63">
        <f>SUM(S166:S166)</f>
        <v>0</v>
      </c>
      <c r="T167" s="64">
        <f>SUM(T166:T166)</f>
        <v>0</v>
      </c>
    </row>
    <row r="169" spans="1:25" ht="13.5" thickBot="1" x14ac:dyDescent="0.3"/>
    <row r="170" spans="1:25" ht="13.5" thickBot="1" x14ac:dyDescent="0.3">
      <c r="A170" s="53" t="s">
        <v>55</v>
      </c>
      <c r="B170" s="58" t="s">
        <v>380</v>
      </c>
      <c r="C170" s="19" t="s">
        <v>381</v>
      </c>
      <c r="D170" s="19"/>
      <c r="E170" s="19"/>
      <c r="F170" s="19"/>
      <c r="G170" s="19"/>
      <c r="H170" s="19" t="s">
        <v>58</v>
      </c>
      <c r="I170" s="19"/>
      <c r="J170" s="8"/>
      <c r="K170" s="7"/>
      <c r="L170" s="19" t="s">
        <v>382</v>
      </c>
      <c r="M170" s="19"/>
      <c r="N170" s="19"/>
      <c r="O170" s="19"/>
      <c r="P170" s="19"/>
      <c r="Q170" s="19"/>
      <c r="R170" s="19"/>
      <c r="S170" s="19"/>
      <c r="T170" s="19"/>
      <c r="U170" s="19"/>
      <c r="V170" s="19"/>
      <c r="W170" s="19"/>
      <c r="X170" s="19"/>
      <c r="Y170" s="8"/>
    </row>
    <row r="171" spans="1:25" ht="51.75" thickBot="1" x14ac:dyDescent="0.3">
      <c r="A171" s="54" t="s">
        <v>60</v>
      </c>
      <c r="B171" s="20" t="s">
        <v>61</v>
      </c>
      <c r="C171" s="21" t="s">
        <v>62</v>
      </c>
      <c r="D171" s="21" t="s">
        <v>63</v>
      </c>
      <c r="E171" s="21" t="s">
        <v>64</v>
      </c>
      <c r="F171" s="21" t="s">
        <v>65</v>
      </c>
      <c r="G171" s="21" t="s">
        <v>66</v>
      </c>
      <c r="H171" s="21" t="s">
        <v>67</v>
      </c>
      <c r="I171" s="21" t="s">
        <v>68</v>
      </c>
      <c r="J171" s="22" t="s">
        <v>69</v>
      </c>
      <c r="K171" s="20" t="s">
        <v>70</v>
      </c>
      <c r="L171" s="21" t="s">
        <v>71</v>
      </c>
      <c r="M171" s="21" t="s">
        <v>72</v>
      </c>
      <c r="N171" s="21" t="s">
        <v>73</v>
      </c>
      <c r="O171" s="21" t="s">
        <v>74</v>
      </c>
      <c r="P171" s="21" t="s">
        <v>75</v>
      </c>
      <c r="Q171" s="21" t="s">
        <v>76</v>
      </c>
      <c r="R171" s="21" t="s">
        <v>77</v>
      </c>
      <c r="S171" s="21" t="s">
        <v>78</v>
      </c>
      <c r="T171" s="21" t="s">
        <v>79</v>
      </c>
      <c r="U171" s="21" t="s">
        <v>80</v>
      </c>
      <c r="V171" s="21" t="s">
        <v>81</v>
      </c>
      <c r="W171" s="21" t="s">
        <v>82</v>
      </c>
      <c r="X171" s="21" t="s">
        <v>83</v>
      </c>
      <c r="Y171" s="22" t="s">
        <v>84</v>
      </c>
    </row>
    <row r="172" spans="1:25" ht="140.25" x14ac:dyDescent="0.25">
      <c r="A172" s="55" t="s">
        <v>85</v>
      </c>
      <c r="B172" s="9">
        <v>1</v>
      </c>
      <c r="C172" s="23" t="s">
        <v>383</v>
      </c>
      <c r="D172" s="23" t="s">
        <v>384</v>
      </c>
      <c r="E172" s="23" t="s">
        <v>385</v>
      </c>
      <c r="F172" s="23" t="s">
        <v>386</v>
      </c>
      <c r="G172" s="23" t="s">
        <v>85</v>
      </c>
      <c r="H172" s="24" t="s">
        <v>89</v>
      </c>
      <c r="I172" s="25">
        <v>250</v>
      </c>
      <c r="J172" s="59"/>
      <c r="K172" s="9">
        <v>1</v>
      </c>
      <c r="L172" s="26"/>
      <c r="M172" s="27"/>
      <c r="N172" s="28">
        <f>IF(M172&gt;0,ROUND(L172/M172,4),0)</f>
        <v>0</v>
      </c>
      <c r="O172" s="29"/>
      <c r="P172" s="30"/>
      <c r="Q172" s="28">
        <f>ROUND(ROUND(N172,4)*(1-O172),4)</f>
        <v>0</v>
      </c>
      <c r="R172" s="28">
        <f>ROUND(ROUND(Q172,4)*(1+P172),4)</f>
        <v>0</v>
      </c>
      <c r="S172" s="28">
        <f>ROUND($I172*Q172,4)</f>
        <v>0</v>
      </c>
      <c r="T172" s="28">
        <f>ROUND($I172*R172,4)</f>
        <v>0</v>
      </c>
      <c r="U172" s="31"/>
      <c r="V172" s="31"/>
      <c r="W172" s="31"/>
      <c r="X172" s="31"/>
      <c r="Y172" s="32"/>
    </row>
    <row r="173" spans="1:25" ht="141" thickBot="1" x14ac:dyDescent="0.3">
      <c r="A173" s="57" t="s">
        <v>85</v>
      </c>
      <c r="B173" s="13">
        <v>2</v>
      </c>
      <c r="C173" s="43" t="s">
        <v>387</v>
      </c>
      <c r="D173" s="43" t="s">
        <v>384</v>
      </c>
      <c r="E173" s="43" t="s">
        <v>385</v>
      </c>
      <c r="F173" s="43" t="s">
        <v>388</v>
      </c>
      <c r="G173" s="43" t="s">
        <v>85</v>
      </c>
      <c r="H173" s="44" t="s">
        <v>89</v>
      </c>
      <c r="I173" s="45">
        <v>200</v>
      </c>
      <c r="J173" s="61"/>
      <c r="K173" s="13">
        <v>1</v>
      </c>
      <c r="L173" s="46"/>
      <c r="M173" s="47"/>
      <c r="N173" s="48">
        <f>IF(M173&gt;0,ROUND(L173/M173,4),0)</f>
        <v>0</v>
      </c>
      <c r="O173" s="49"/>
      <c r="P173" s="50"/>
      <c r="Q173" s="48">
        <f>ROUND(ROUND(N173,4)*(1-O173),4)</f>
        <v>0</v>
      </c>
      <c r="R173" s="48">
        <f>ROUND(ROUND(Q173,4)*(1+P173),4)</f>
        <v>0</v>
      </c>
      <c r="S173" s="48">
        <f>ROUND($I173*Q173,4)</f>
        <v>0</v>
      </c>
      <c r="T173" s="48">
        <f>ROUND($I173*R173,4)</f>
        <v>0</v>
      </c>
      <c r="U173" s="51"/>
      <c r="V173" s="51"/>
      <c r="W173" s="51"/>
      <c r="X173" s="51"/>
      <c r="Y173" s="52"/>
    </row>
    <row r="174" spans="1:25" ht="13.5" thickBot="1" x14ac:dyDescent="0.3">
      <c r="R174" s="62" t="s">
        <v>92</v>
      </c>
      <c r="S174" s="63">
        <f>SUM(S172:S173)</f>
        <v>0</v>
      </c>
      <c r="T174" s="64">
        <f>SUM(T172:T173)</f>
        <v>0</v>
      </c>
    </row>
    <row r="176" spans="1:25" ht="13.5" thickBot="1" x14ac:dyDescent="0.3"/>
    <row r="177" spans="1:25" ht="13.5" thickBot="1" x14ac:dyDescent="0.3">
      <c r="A177" s="53" t="s">
        <v>55</v>
      </c>
      <c r="B177" s="58" t="s">
        <v>389</v>
      </c>
      <c r="C177" s="19" t="s">
        <v>390</v>
      </c>
      <c r="D177" s="19"/>
      <c r="E177" s="19"/>
      <c r="F177" s="19"/>
      <c r="G177" s="19"/>
      <c r="H177" s="19" t="s">
        <v>58</v>
      </c>
      <c r="I177" s="19"/>
      <c r="J177" s="8"/>
      <c r="K177" s="7"/>
      <c r="L177" s="19" t="s">
        <v>391</v>
      </c>
      <c r="M177" s="19"/>
      <c r="N177" s="19"/>
      <c r="O177" s="19"/>
      <c r="P177" s="19"/>
      <c r="Q177" s="19"/>
      <c r="R177" s="19"/>
      <c r="S177" s="19"/>
      <c r="T177" s="19"/>
      <c r="U177" s="19"/>
      <c r="V177" s="19"/>
      <c r="W177" s="19"/>
      <c r="X177" s="19"/>
      <c r="Y177" s="8"/>
    </row>
    <row r="178" spans="1:25" ht="51.75" thickBot="1" x14ac:dyDescent="0.3">
      <c r="A178" s="54" t="s">
        <v>60</v>
      </c>
      <c r="B178" s="20" t="s">
        <v>61</v>
      </c>
      <c r="C178" s="21" t="s">
        <v>62</v>
      </c>
      <c r="D178" s="21" t="s">
        <v>63</v>
      </c>
      <c r="E178" s="21" t="s">
        <v>64</v>
      </c>
      <c r="F178" s="21" t="s">
        <v>65</v>
      </c>
      <c r="G178" s="21" t="s">
        <v>66</v>
      </c>
      <c r="H178" s="21" t="s">
        <v>67</v>
      </c>
      <c r="I178" s="21" t="s">
        <v>68</v>
      </c>
      <c r="J178" s="22" t="s">
        <v>69</v>
      </c>
      <c r="K178" s="20" t="s">
        <v>70</v>
      </c>
      <c r="L178" s="21" t="s">
        <v>71</v>
      </c>
      <c r="M178" s="21" t="s">
        <v>72</v>
      </c>
      <c r="N178" s="21" t="s">
        <v>73</v>
      </c>
      <c r="O178" s="21" t="s">
        <v>74</v>
      </c>
      <c r="P178" s="21" t="s">
        <v>75</v>
      </c>
      <c r="Q178" s="21" t="s">
        <v>76</v>
      </c>
      <c r="R178" s="21" t="s">
        <v>77</v>
      </c>
      <c r="S178" s="21" t="s">
        <v>78</v>
      </c>
      <c r="T178" s="21" t="s">
        <v>79</v>
      </c>
      <c r="U178" s="21" t="s">
        <v>80</v>
      </c>
      <c r="V178" s="21" t="s">
        <v>81</v>
      </c>
      <c r="W178" s="21" t="s">
        <v>82</v>
      </c>
      <c r="X178" s="21" t="s">
        <v>83</v>
      </c>
      <c r="Y178" s="22" t="s">
        <v>84</v>
      </c>
    </row>
    <row r="179" spans="1:25" ht="51.75" thickBot="1" x14ac:dyDescent="0.3">
      <c r="A179" s="75" t="s">
        <v>85</v>
      </c>
      <c r="B179" s="76">
        <v>1</v>
      </c>
      <c r="C179" s="65" t="s">
        <v>392</v>
      </c>
      <c r="D179" s="65" t="s">
        <v>393</v>
      </c>
      <c r="E179" s="65" t="s">
        <v>394</v>
      </c>
      <c r="F179" s="65" t="s">
        <v>395</v>
      </c>
      <c r="G179" s="65" t="s">
        <v>85</v>
      </c>
      <c r="H179" s="66" t="s">
        <v>89</v>
      </c>
      <c r="I179" s="67">
        <v>100</v>
      </c>
      <c r="J179" s="77"/>
      <c r="K179" s="76">
        <v>1</v>
      </c>
      <c r="L179" s="68"/>
      <c r="M179" s="69"/>
      <c r="N179" s="70">
        <f>IF(M179&gt;0,ROUND(L179/M179,4),0)</f>
        <v>0</v>
      </c>
      <c r="O179" s="71"/>
      <c r="P179" s="72"/>
      <c r="Q179" s="70">
        <f>ROUND(ROUND(N179,4)*(1-O179),4)</f>
        <v>0</v>
      </c>
      <c r="R179" s="70">
        <f>ROUND(ROUND(Q179,4)*(1+P179),4)</f>
        <v>0</v>
      </c>
      <c r="S179" s="70">
        <f>ROUND($I179*Q179,4)</f>
        <v>0</v>
      </c>
      <c r="T179" s="70">
        <f>ROUND($I179*R179,4)</f>
        <v>0</v>
      </c>
      <c r="U179" s="73"/>
      <c r="V179" s="73"/>
      <c r="W179" s="73"/>
      <c r="X179" s="73"/>
      <c r="Y179" s="74"/>
    </row>
    <row r="180" spans="1:25" ht="13.5" thickBot="1" x14ac:dyDescent="0.3">
      <c r="R180" s="62" t="s">
        <v>92</v>
      </c>
      <c r="S180" s="63">
        <f>SUM(S179:S179)</f>
        <v>0</v>
      </c>
      <c r="T180" s="64">
        <f>SUM(T179:T179)</f>
        <v>0</v>
      </c>
    </row>
    <row r="182" spans="1:25" ht="13.5" thickBot="1" x14ac:dyDescent="0.3"/>
    <row r="183" spans="1:25" ht="13.5" thickBot="1" x14ac:dyDescent="0.3">
      <c r="A183" s="53" t="s">
        <v>55</v>
      </c>
      <c r="B183" s="58" t="s">
        <v>396</v>
      </c>
      <c r="C183" s="19" t="s">
        <v>397</v>
      </c>
      <c r="D183" s="19"/>
      <c r="E183" s="19"/>
      <c r="F183" s="19"/>
      <c r="G183" s="19"/>
      <c r="H183" s="19" t="s">
        <v>58</v>
      </c>
      <c r="I183" s="19"/>
      <c r="J183" s="8"/>
      <c r="K183" s="7"/>
      <c r="L183" s="19" t="s">
        <v>398</v>
      </c>
      <c r="M183" s="19"/>
      <c r="N183" s="19"/>
      <c r="O183" s="19"/>
      <c r="P183" s="19"/>
      <c r="Q183" s="19"/>
      <c r="R183" s="19"/>
      <c r="S183" s="19"/>
      <c r="T183" s="19"/>
      <c r="U183" s="19"/>
      <c r="V183" s="19"/>
      <c r="W183" s="19"/>
      <c r="X183" s="19"/>
      <c r="Y183" s="8"/>
    </row>
    <row r="184" spans="1:25" ht="51.75" thickBot="1" x14ac:dyDescent="0.3">
      <c r="A184" s="54" t="s">
        <v>60</v>
      </c>
      <c r="B184" s="20" t="s">
        <v>61</v>
      </c>
      <c r="C184" s="21" t="s">
        <v>62</v>
      </c>
      <c r="D184" s="21" t="s">
        <v>63</v>
      </c>
      <c r="E184" s="21" t="s">
        <v>64</v>
      </c>
      <c r="F184" s="21" t="s">
        <v>65</v>
      </c>
      <c r="G184" s="21" t="s">
        <v>66</v>
      </c>
      <c r="H184" s="21" t="s">
        <v>67</v>
      </c>
      <c r="I184" s="21" t="s">
        <v>68</v>
      </c>
      <c r="J184" s="22" t="s">
        <v>69</v>
      </c>
      <c r="K184" s="20" t="s">
        <v>70</v>
      </c>
      <c r="L184" s="21" t="s">
        <v>71</v>
      </c>
      <c r="M184" s="21" t="s">
        <v>72</v>
      </c>
      <c r="N184" s="21" t="s">
        <v>73</v>
      </c>
      <c r="O184" s="21" t="s">
        <v>74</v>
      </c>
      <c r="P184" s="21" t="s">
        <v>75</v>
      </c>
      <c r="Q184" s="21" t="s">
        <v>76</v>
      </c>
      <c r="R184" s="21" t="s">
        <v>77</v>
      </c>
      <c r="S184" s="21" t="s">
        <v>78</v>
      </c>
      <c r="T184" s="21" t="s">
        <v>79</v>
      </c>
      <c r="U184" s="21" t="s">
        <v>80</v>
      </c>
      <c r="V184" s="21" t="s">
        <v>81</v>
      </c>
      <c r="W184" s="21" t="s">
        <v>82</v>
      </c>
      <c r="X184" s="21" t="s">
        <v>83</v>
      </c>
      <c r="Y184" s="22" t="s">
        <v>84</v>
      </c>
    </row>
    <row r="185" spans="1:25" ht="102" x14ac:dyDescent="0.25">
      <c r="A185" s="55" t="s">
        <v>85</v>
      </c>
      <c r="B185" s="9">
        <v>1</v>
      </c>
      <c r="C185" s="23" t="s">
        <v>399</v>
      </c>
      <c r="D185" s="23" t="s">
        <v>400</v>
      </c>
      <c r="E185" s="23" t="s">
        <v>401</v>
      </c>
      <c r="F185" s="23" t="s">
        <v>85</v>
      </c>
      <c r="G185" s="23" t="s">
        <v>85</v>
      </c>
      <c r="H185" s="24" t="s">
        <v>89</v>
      </c>
      <c r="I185" s="25">
        <v>300</v>
      </c>
      <c r="J185" s="59"/>
      <c r="K185" s="9">
        <v>1</v>
      </c>
      <c r="L185" s="26"/>
      <c r="M185" s="27"/>
      <c r="N185" s="28">
        <f>IF(M185&gt;0,ROUND(L185/M185,4),0)</f>
        <v>0</v>
      </c>
      <c r="O185" s="29"/>
      <c r="P185" s="30"/>
      <c r="Q185" s="28">
        <f>ROUND(ROUND(N185,4)*(1-O185),4)</f>
        <v>0</v>
      </c>
      <c r="R185" s="28">
        <f>ROUND(ROUND(Q185,4)*(1+P185),4)</f>
        <v>0</v>
      </c>
      <c r="S185" s="28">
        <f>ROUND($I185*Q185,4)</f>
        <v>0</v>
      </c>
      <c r="T185" s="28">
        <f>ROUND($I185*R185,4)</f>
        <v>0</v>
      </c>
      <c r="U185" s="31"/>
      <c r="V185" s="31"/>
      <c r="W185" s="31"/>
      <c r="X185" s="31"/>
      <c r="Y185" s="32"/>
    </row>
    <row r="186" spans="1:25" ht="102" x14ac:dyDescent="0.25">
      <c r="A186" s="56" t="s">
        <v>85</v>
      </c>
      <c r="B186" s="11">
        <v>2</v>
      </c>
      <c r="C186" s="33" t="s">
        <v>402</v>
      </c>
      <c r="D186" s="33" t="s">
        <v>400</v>
      </c>
      <c r="E186" s="33" t="s">
        <v>401</v>
      </c>
      <c r="F186" s="33" t="s">
        <v>85</v>
      </c>
      <c r="G186" s="33" t="s">
        <v>85</v>
      </c>
      <c r="H186" s="34" t="s">
        <v>89</v>
      </c>
      <c r="I186" s="35">
        <v>400</v>
      </c>
      <c r="J186" s="60"/>
      <c r="K186" s="11">
        <v>1</v>
      </c>
      <c r="L186" s="36"/>
      <c r="M186" s="37"/>
      <c r="N186" s="38">
        <f>IF(M186&gt;0,ROUND(L186/M186,4),0)</f>
        <v>0</v>
      </c>
      <c r="O186" s="39"/>
      <c r="P186" s="40"/>
      <c r="Q186" s="38">
        <f>ROUND(ROUND(N186,4)*(1-O186),4)</f>
        <v>0</v>
      </c>
      <c r="R186" s="38">
        <f>ROUND(ROUND(Q186,4)*(1+P186),4)</f>
        <v>0</v>
      </c>
      <c r="S186" s="38">
        <f>ROUND($I186*Q186,4)</f>
        <v>0</v>
      </c>
      <c r="T186" s="38">
        <f>ROUND($I186*R186,4)</f>
        <v>0</v>
      </c>
      <c r="U186" s="41"/>
      <c r="V186" s="41"/>
      <c r="W186" s="41"/>
      <c r="X186" s="41"/>
      <c r="Y186" s="42"/>
    </row>
    <row r="187" spans="1:25" ht="102" x14ac:dyDescent="0.25">
      <c r="A187" s="56" t="s">
        <v>85</v>
      </c>
      <c r="B187" s="11">
        <v>3</v>
      </c>
      <c r="C187" s="33" t="s">
        <v>403</v>
      </c>
      <c r="D187" s="33" t="s">
        <v>400</v>
      </c>
      <c r="E187" s="33" t="s">
        <v>401</v>
      </c>
      <c r="F187" s="33" t="s">
        <v>85</v>
      </c>
      <c r="G187" s="33" t="s">
        <v>85</v>
      </c>
      <c r="H187" s="34" t="s">
        <v>89</v>
      </c>
      <c r="I187" s="35">
        <v>800</v>
      </c>
      <c r="J187" s="60"/>
      <c r="K187" s="11">
        <v>1</v>
      </c>
      <c r="L187" s="36"/>
      <c r="M187" s="37"/>
      <c r="N187" s="38">
        <f>IF(M187&gt;0,ROUND(L187/M187,4),0)</f>
        <v>0</v>
      </c>
      <c r="O187" s="39"/>
      <c r="P187" s="40"/>
      <c r="Q187" s="38">
        <f>ROUND(ROUND(N187,4)*(1-O187),4)</f>
        <v>0</v>
      </c>
      <c r="R187" s="38">
        <f>ROUND(ROUND(Q187,4)*(1+P187),4)</f>
        <v>0</v>
      </c>
      <c r="S187" s="38">
        <f>ROUND($I187*Q187,4)</f>
        <v>0</v>
      </c>
      <c r="T187" s="38">
        <f>ROUND($I187*R187,4)</f>
        <v>0</v>
      </c>
      <c r="U187" s="41"/>
      <c r="V187" s="41"/>
      <c r="W187" s="41"/>
      <c r="X187" s="41"/>
      <c r="Y187" s="42"/>
    </row>
    <row r="188" spans="1:25" ht="102" x14ac:dyDescent="0.25">
      <c r="A188" s="56" t="s">
        <v>85</v>
      </c>
      <c r="B188" s="11">
        <v>4</v>
      </c>
      <c r="C188" s="33" t="s">
        <v>404</v>
      </c>
      <c r="D188" s="33" t="s">
        <v>400</v>
      </c>
      <c r="E188" s="33" t="s">
        <v>401</v>
      </c>
      <c r="F188" s="33" t="s">
        <v>85</v>
      </c>
      <c r="G188" s="33" t="s">
        <v>85</v>
      </c>
      <c r="H188" s="34" t="s">
        <v>89</v>
      </c>
      <c r="I188" s="35">
        <v>10500</v>
      </c>
      <c r="J188" s="60"/>
      <c r="K188" s="11">
        <v>1</v>
      </c>
      <c r="L188" s="36"/>
      <c r="M188" s="37"/>
      <c r="N188" s="38">
        <f>IF(M188&gt;0,ROUND(L188/M188,4),0)</f>
        <v>0</v>
      </c>
      <c r="O188" s="39"/>
      <c r="P188" s="40"/>
      <c r="Q188" s="38">
        <f>ROUND(ROUND(N188,4)*(1-O188),4)</f>
        <v>0</v>
      </c>
      <c r="R188" s="38">
        <f>ROUND(ROUND(Q188,4)*(1+P188),4)</f>
        <v>0</v>
      </c>
      <c r="S188" s="38">
        <f>ROUND($I188*Q188,4)</f>
        <v>0</v>
      </c>
      <c r="T188" s="38">
        <f>ROUND($I188*R188,4)</f>
        <v>0</v>
      </c>
      <c r="U188" s="41"/>
      <c r="V188" s="41"/>
      <c r="W188" s="41"/>
      <c r="X188" s="41"/>
      <c r="Y188" s="42"/>
    </row>
    <row r="189" spans="1:25" ht="102" x14ac:dyDescent="0.25">
      <c r="A189" s="56" t="s">
        <v>85</v>
      </c>
      <c r="B189" s="11">
        <v>5</v>
      </c>
      <c r="C189" s="33" t="s">
        <v>405</v>
      </c>
      <c r="D189" s="33" t="s">
        <v>400</v>
      </c>
      <c r="E189" s="33" t="s">
        <v>401</v>
      </c>
      <c r="F189" s="33" t="s">
        <v>85</v>
      </c>
      <c r="G189" s="33" t="s">
        <v>85</v>
      </c>
      <c r="H189" s="34" t="s">
        <v>89</v>
      </c>
      <c r="I189" s="35">
        <v>59700</v>
      </c>
      <c r="J189" s="60"/>
      <c r="K189" s="11">
        <v>1</v>
      </c>
      <c r="L189" s="36"/>
      <c r="M189" s="37"/>
      <c r="N189" s="38">
        <f>IF(M189&gt;0,ROUND(L189/M189,4),0)</f>
        <v>0</v>
      </c>
      <c r="O189" s="39"/>
      <c r="P189" s="40"/>
      <c r="Q189" s="38">
        <f>ROUND(ROUND(N189,4)*(1-O189),4)</f>
        <v>0</v>
      </c>
      <c r="R189" s="38">
        <f>ROUND(ROUND(Q189,4)*(1+P189),4)</f>
        <v>0</v>
      </c>
      <c r="S189" s="38">
        <f>ROUND($I189*Q189,4)</f>
        <v>0</v>
      </c>
      <c r="T189" s="38">
        <f>ROUND($I189*R189,4)</f>
        <v>0</v>
      </c>
      <c r="U189" s="41"/>
      <c r="V189" s="41"/>
      <c r="W189" s="41"/>
      <c r="X189" s="41"/>
      <c r="Y189" s="42"/>
    </row>
    <row r="190" spans="1:25" ht="102.75" thickBot="1" x14ac:dyDescent="0.3">
      <c r="A190" s="57" t="s">
        <v>85</v>
      </c>
      <c r="B190" s="13">
        <v>6</v>
      </c>
      <c r="C190" s="43" t="s">
        <v>406</v>
      </c>
      <c r="D190" s="43" t="s">
        <v>407</v>
      </c>
      <c r="E190" s="43" t="s">
        <v>401</v>
      </c>
      <c r="F190" s="43" t="s">
        <v>85</v>
      </c>
      <c r="G190" s="43" t="s">
        <v>85</v>
      </c>
      <c r="H190" s="44" t="s">
        <v>89</v>
      </c>
      <c r="I190" s="45">
        <v>25400</v>
      </c>
      <c r="J190" s="61"/>
      <c r="K190" s="13">
        <v>1</v>
      </c>
      <c r="L190" s="46"/>
      <c r="M190" s="47"/>
      <c r="N190" s="48">
        <f>IF(M190&gt;0,ROUND(L190/M190,4),0)</f>
        <v>0</v>
      </c>
      <c r="O190" s="49"/>
      <c r="P190" s="50"/>
      <c r="Q190" s="48">
        <f>ROUND(ROUND(N190,4)*(1-O190),4)</f>
        <v>0</v>
      </c>
      <c r="R190" s="48">
        <f>ROUND(ROUND(Q190,4)*(1+P190),4)</f>
        <v>0</v>
      </c>
      <c r="S190" s="48">
        <f>ROUND($I190*Q190,4)</f>
        <v>0</v>
      </c>
      <c r="T190" s="48">
        <f>ROUND($I190*R190,4)</f>
        <v>0</v>
      </c>
      <c r="U190" s="51"/>
      <c r="V190" s="51"/>
      <c r="W190" s="51"/>
      <c r="X190" s="51"/>
      <c r="Y190" s="52"/>
    </row>
    <row r="191" spans="1:25" ht="13.5" thickBot="1" x14ac:dyDescent="0.3">
      <c r="R191" s="62" t="s">
        <v>92</v>
      </c>
      <c r="S191" s="63">
        <f>SUM(S185:S190)</f>
        <v>0</v>
      </c>
      <c r="T191" s="64">
        <f>SUM(T185:T190)</f>
        <v>0</v>
      </c>
    </row>
    <row r="193" spans="1:25" ht="13.5" thickBot="1" x14ac:dyDescent="0.3"/>
    <row r="194" spans="1:25" ht="13.5" thickBot="1" x14ac:dyDescent="0.3">
      <c r="A194" s="53" t="s">
        <v>55</v>
      </c>
      <c r="B194" s="58" t="s">
        <v>408</v>
      </c>
      <c r="C194" s="19" t="s">
        <v>409</v>
      </c>
      <c r="D194" s="19"/>
      <c r="E194" s="19"/>
      <c r="F194" s="19"/>
      <c r="G194" s="19"/>
      <c r="H194" s="19" t="s">
        <v>58</v>
      </c>
      <c r="I194" s="19"/>
      <c r="J194" s="8"/>
      <c r="K194" s="7"/>
      <c r="L194" s="19" t="s">
        <v>410</v>
      </c>
      <c r="M194" s="19"/>
      <c r="N194" s="19"/>
      <c r="O194" s="19"/>
      <c r="P194" s="19"/>
      <c r="Q194" s="19"/>
      <c r="R194" s="19"/>
      <c r="S194" s="19"/>
      <c r="T194" s="19"/>
      <c r="U194" s="19"/>
      <c r="V194" s="19"/>
      <c r="W194" s="19"/>
      <c r="X194" s="19"/>
      <c r="Y194" s="8"/>
    </row>
    <row r="195" spans="1:25" ht="51.75" thickBot="1" x14ac:dyDescent="0.3">
      <c r="A195" s="54" t="s">
        <v>60</v>
      </c>
      <c r="B195" s="20" t="s">
        <v>61</v>
      </c>
      <c r="C195" s="21" t="s">
        <v>62</v>
      </c>
      <c r="D195" s="21" t="s">
        <v>63</v>
      </c>
      <c r="E195" s="21" t="s">
        <v>64</v>
      </c>
      <c r="F195" s="21" t="s">
        <v>65</v>
      </c>
      <c r="G195" s="21" t="s">
        <v>66</v>
      </c>
      <c r="H195" s="21" t="s">
        <v>67</v>
      </c>
      <c r="I195" s="21" t="s">
        <v>68</v>
      </c>
      <c r="J195" s="22" t="s">
        <v>69</v>
      </c>
      <c r="K195" s="20" t="s">
        <v>70</v>
      </c>
      <c r="L195" s="21" t="s">
        <v>71</v>
      </c>
      <c r="M195" s="21" t="s">
        <v>72</v>
      </c>
      <c r="N195" s="21" t="s">
        <v>73</v>
      </c>
      <c r="O195" s="21" t="s">
        <v>74</v>
      </c>
      <c r="P195" s="21" t="s">
        <v>75</v>
      </c>
      <c r="Q195" s="21" t="s">
        <v>76</v>
      </c>
      <c r="R195" s="21" t="s">
        <v>77</v>
      </c>
      <c r="S195" s="21" t="s">
        <v>78</v>
      </c>
      <c r="T195" s="21" t="s">
        <v>79</v>
      </c>
      <c r="U195" s="21" t="s">
        <v>80</v>
      </c>
      <c r="V195" s="21" t="s">
        <v>81</v>
      </c>
      <c r="W195" s="21" t="s">
        <v>82</v>
      </c>
      <c r="X195" s="21" t="s">
        <v>83</v>
      </c>
      <c r="Y195" s="22" t="s">
        <v>84</v>
      </c>
    </row>
    <row r="196" spans="1:25" ht="115.5" thickBot="1" x14ac:dyDescent="0.3">
      <c r="A196" s="75" t="s">
        <v>85</v>
      </c>
      <c r="B196" s="76">
        <v>1</v>
      </c>
      <c r="C196" s="65" t="s">
        <v>411</v>
      </c>
      <c r="D196" s="65" t="s">
        <v>407</v>
      </c>
      <c r="E196" s="65" t="s">
        <v>412</v>
      </c>
      <c r="F196" s="65" t="s">
        <v>85</v>
      </c>
      <c r="G196" s="65" t="s">
        <v>85</v>
      </c>
      <c r="H196" s="66" t="s">
        <v>89</v>
      </c>
      <c r="I196" s="67">
        <v>7300</v>
      </c>
      <c r="J196" s="77"/>
      <c r="K196" s="76">
        <v>1</v>
      </c>
      <c r="L196" s="68"/>
      <c r="M196" s="69"/>
      <c r="N196" s="70">
        <f>IF(M196&gt;0,ROUND(L196/M196,4),0)</f>
        <v>0</v>
      </c>
      <c r="O196" s="71"/>
      <c r="P196" s="72"/>
      <c r="Q196" s="70">
        <f>ROUND(ROUND(N196,4)*(1-O196),4)</f>
        <v>0</v>
      </c>
      <c r="R196" s="70">
        <f>ROUND(ROUND(Q196,4)*(1+P196),4)</f>
        <v>0</v>
      </c>
      <c r="S196" s="70">
        <f>ROUND($I196*Q196,4)</f>
        <v>0</v>
      </c>
      <c r="T196" s="70">
        <f>ROUND($I196*R196,4)</f>
        <v>0</v>
      </c>
      <c r="U196" s="73"/>
      <c r="V196" s="73"/>
      <c r="W196" s="73"/>
      <c r="X196" s="73"/>
      <c r="Y196" s="74"/>
    </row>
    <row r="197" spans="1:25" ht="13.5" thickBot="1" x14ac:dyDescent="0.3">
      <c r="R197" s="62" t="s">
        <v>92</v>
      </c>
      <c r="S197" s="63">
        <f>SUM(S196:S196)</f>
        <v>0</v>
      </c>
      <c r="T197" s="64">
        <f>SUM(T196:T196)</f>
        <v>0</v>
      </c>
    </row>
    <row r="199" spans="1:25" ht="13.5" thickBot="1" x14ac:dyDescent="0.3"/>
    <row r="200" spans="1:25" ht="13.5" thickBot="1" x14ac:dyDescent="0.3">
      <c r="A200" s="53" t="s">
        <v>55</v>
      </c>
      <c r="B200" s="58" t="s">
        <v>413</v>
      </c>
      <c r="C200" s="19" t="s">
        <v>414</v>
      </c>
      <c r="D200" s="19"/>
      <c r="E200" s="19"/>
      <c r="F200" s="19"/>
      <c r="G200" s="19"/>
      <c r="H200" s="19" t="s">
        <v>58</v>
      </c>
      <c r="I200" s="19"/>
      <c r="J200" s="8"/>
      <c r="K200" s="7"/>
      <c r="L200" s="19" t="s">
        <v>415</v>
      </c>
      <c r="M200" s="19"/>
      <c r="N200" s="19"/>
      <c r="O200" s="19"/>
      <c r="P200" s="19"/>
      <c r="Q200" s="19"/>
      <c r="R200" s="19"/>
      <c r="S200" s="19"/>
      <c r="T200" s="19"/>
      <c r="U200" s="19"/>
      <c r="V200" s="19"/>
      <c r="W200" s="19"/>
      <c r="X200" s="19"/>
      <c r="Y200" s="8"/>
    </row>
    <row r="201" spans="1:25" ht="51.75" thickBot="1" x14ac:dyDescent="0.3">
      <c r="A201" s="54" t="s">
        <v>60</v>
      </c>
      <c r="B201" s="20" t="s">
        <v>61</v>
      </c>
      <c r="C201" s="21" t="s">
        <v>62</v>
      </c>
      <c r="D201" s="21" t="s">
        <v>63</v>
      </c>
      <c r="E201" s="21" t="s">
        <v>64</v>
      </c>
      <c r="F201" s="21" t="s">
        <v>65</v>
      </c>
      <c r="G201" s="21" t="s">
        <v>66</v>
      </c>
      <c r="H201" s="21" t="s">
        <v>67</v>
      </c>
      <c r="I201" s="21" t="s">
        <v>68</v>
      </c>
      <c r="J201" s="22" t="s">
        <v>69</v>
      </c>
      <c r="K201" s="20" t="s">
        <v>70</v>
      </c>
      <c r="L201" s="21" t="s">
        <v>71</v>
      </c>
      <c r="M201" s="21" t="s">
        <v>72</v>
      </c>
      <c r="N201" s="21" t="s">
        <v>73</v>
      </c>
      <c r="O201" s="21" t="s">
        <v>74</v>
      </c>
      <c r="P201" s="21" t="s">
        <v>75</v>
      </c>
      <c r="Q201" s="21" t="s">
        <v>76</v>
      </c>
      <c r="R201" s="21" t="s">
        <v>77</v>
      </c>
      <c r="S201" s="21" t="s">
        <v>78</v>
      </c>
      <c r="T201" s="21" t="s">
        <v>79</v>
      </c>
      <c r="U201" s="21" t="s">
        <v>80</v>
      </c>
      <c r="V201" s="21" t="s">
        <v>81</v>
      </c>
      <c r="W201" s="21" t="s">
        <v>82</v>
      </c>
      <c r="X201" s="21" t="s">
        <v>83</v>
      </c>
      <c r="Y201" s="22" t="s">
        <v>84</v>
      </c>
    </row>
    <row r="202" spans="1:25" ht="63.75" x14ac:dyDescent="0.25">
      <c r="A202" s="55" t="s">
        <v>85</v>
      </c>
      <c r="B202" s="9">
        <v>1</v>
      </c>
      <c r="C202" s="23" t="s">
        <v>416</v>
      </c>
      <c r="D202" s="23" t="s">
        <v>417</v>
      </c>
      <c r="E202" s="23" t="s">
        <v>85</v>
      </c>
      <c r="F202" s="23" t="s">
        <v>85</v>
      </c>
      <c r="G202" s="23" t="s">
        <v>85</v>
      </c>
      <c r="H202" s="24" t="s">
        <v>89</v>
      </c>
      <c r="I202" s="25">
        <v>40</v>
      </c>
      <c r="J202" s="59"/>
      <c r="K202" s="9">
        <v>1</v>
      </c>
      <c r="L202" s="26"/>
      <c r="M202" s="27"/>
      <c r="N202" s="28">
        <f>IF(M202&gt;0,ROUND(L202/M202,4),0)</f>
        <v>0</v>
      </c>
      <c r="O202" s="29"/>
      <c r="P202" s="30"/>
      <c r="Q202" s="28">
        <f>ROUND(ROUND(N202,4)*(1-O202),4)</f>
        <v>0</v>
      </c>
      <c r="R202" s="28">
        <f>ROUND(ROUND(Q202,4)*(1+P202),4)</f>
        <v>0</v>
      </c>
      <c r="S202" s="28">
        <f>ROUND($I202*Q202,4)</f>
        <v>0</v>
      </c>
      <c r="T202" s="28">
        <f>ROUND($I202*R202,4)</f>
        <v>0</v>
      </c>
      <c r="U202" s="31"/>
      <c r="V202" s="31"/>
      <c r="W202" s="31"/>
      <c r="X202" s="31"/>
      <c r="Y202" s="32"/>
    </row>
    <row r="203" spans="1:25" ht="63.75" x14ac:dyDescent="0.25">
      <c r="A203" s="56" t="s">
        <v>85</v>
      </c>
      <c r="B203" s="11">
        <v>2</v>
      </c>
      <c r="C203" s="33" t="s">
        <v>418</v>
      </c>
      <c r="D203" s="33" t="s">
        <v>419</v>
      </c>
      <c r="E203" s="33" t="s">
        <v>85</v>
      </c>
      <c r="F203" s="33" t="s">
        <v>85</v>
      </c>
      <c r="G203" s="33" t="s">
        <v>85</v>
      </c>
      <c r="H203" s="34" t="s">
        <v>89</v>
      </c>
      <c r="I203" s="35">
        <v>240</v>
      </c>
      <c r="J203" s="60"/>
      <c r="K203" s="11">
        <v>1</v>
      </c>
      <c r="L203" s="36"/>
      <c r="M203" s="37"/>
      <c r="N203" s="38">
        <f>IF(M203&gt;0,ROUND(L203/M203,4),0)</f>
        <v>0</v>
      </c>
      <c r="O203" s="39"/>
      <c r="P203" s="40"/>
      <c r="Q203" s="38">
        <f>ROUND(ROUND(N203,4)*(1-O203),4)</f>
        <v>0</v>
      </c>
      <c r="R203" s="38">
        <f>ROUND(ROUND(Q203,4)*(1+P203),4)</f>
        <v>0</v>
      </c>
      <c r="S203" s="38">
        <f>ROUND($I203*Q203,4)</f>
        <v>0</v>
      </c>
      <c r="T203" s="38">
        <f>ROUND($I203*R203,4)</f>
        <v>0</v>
      </c>
      <c r="U203" s="41"/>
      <c r="V203" s="41"/>
      <c r="W203" s="41"/>
      <c r="X203" s="41"/>
      <c r="Y203" s="42"/>
    </row>
    <row r="204" spans="1:25" ht="64.5" thickBot="1" x14ac:dyDescent="0.3">
      <c r="A204" s="57" t="s">
        <v>85</v>
      </c>
      <c r="B204" s="13">
        <v>3</v>
      </c>
      <c r="C204" s="43" t="s">
        <v>420</v>
      </c>
      <c r="D204" s="43" t="s">
        <v>421</v>
      </c>
      <c r="E204" s="43" t="s">
        <v>85</v>
      </c>
      <c r="F204" s="43" t="s">
        <v>85</v>
      </c>
      <c r="G204" s="43" t="s">
        <v>85</v>
      </c>
      <c r="H204" s="44" t="s">
        <v>89</v>
      </c>
      <c r="I204" s="45">
        <v>240</v>
      </c>
      <c r="J204" s="61"/>
      <c r="K204" s="13">
        <v>1</v>
      </c>
      <c r="L204" s="46"/>
      <c r="M204" s="47"/>
      <c r="N204" s="48">
        <f>IF(M204&gt;0,ROUND(L204/M204,4),0)</f>
        <v>0</v>
      </c>
      <c r="O204" s="49"/>
      <c r="P204" s="50"/>
      <c r="Q204" s="48">
        <f>ROUND(ROUND(N204,4)*(1-O204),4)</f>
        <v>0</v>
      </c>
      <c r="R204" s="48">
        <f>ROUND(ROUND(Q204,4)*(1+P204),4)</f>
        <v>0</v>
      </c>
      <c r="S204" s="48">
        <f>ROUND($I204*Q204,4)</f>
        <v>0</v>
      </c>
      <c r="T204" s="48">
        <f>ROUND($I204*R204,4)</f>
        <v>0</v>
      </c>
      <c r="U204" s="51"/>
      <c r="V204" s="51"/>
      <c r="W204" s="51"/>
      <c r="X204" s="51"/>
      <c r="Y204" s="52"/>
    </row>
    <row r="205" spans="1:25" ht="13.5" thickBot="1" x14ac:dyDescent="0.3">
      <c r="R205" s="62" t="s">
        <v>92</v>
      </c>
      <c r="S205" s="63">
        <f>SUM(S202:S204)</f>
        <v>0</v>
      </c>
      <c r="T205" s="64">
        <f>SUM(T202:T204)</f>
        <v>0</v>
      </c>
    </row>
    <row r="207" spans="1:25" ht="13.5" thickBot="1" x14ac:dyDescent="0.3"/>
    <row r="208" spans="1:25" ht="13.5" thickBot="1" x14ac:dyDescent="0.3">
      <c r="A208" s="53" t="s">
        <v>55</v>
      </c>
      <c r="B208" s="58" t="s">
        <v>422</v>
      </c>
      <c r="C208" s="19" t="s">
        <v>423</v>
      </c>
      <c r="D208" s="19"/>
      <c r="E208" s="19"/>
      <c r="F208" s="19"/>
      <c r="G208" s="19"/>
      <c r="H208" s="19" t="s">
        <v>58</v>
      </c>
      <c r="I208" s="19"/>
      <c r="J208" s="8"/>
      <c r="K208" s="7"/>
      <c r="L208" s="19" t="s">
        <v>424</v>
      </c>
      <c r="M208" s="19"/>
      <c r="N208" s="19"/>
      <c r="O208" s="19"/>
      <c r="P208" s="19"/>
      <c r="Q208" s="19"/>
      <c r="R208" s="19"/>
      <c r="S208" s="19"/>
      <c r="T208" s="19"/>
      <c r="U208" s="19"/>
      <c r="V208" s="19"/>
      <c r="W208" s="19"/>
      <c r="X208" s="19"/>
      <c r="Y208" s="8"/>
    </row>
    <row r="209" spans="1:25" ht="51.75" thickBot="1" x14ac:dyDescent="0.3">
      <c r="A209" s="54" t="s">
        <v>60</v>
      </c>
      <c r="B209" s="20" t="s">
        <v>61</v>
      </c>
      <c r="C209" s="21" t="s">
        <v>62</v>
      </c>
      <c r="D209" s="21" t="s">
        <v>63</v>
      </c>
      <c r="E209" s="21" t="s">
        <v>64</v>
      </c>
      <c r="F209" s="21" t="s">
        <v>65</v>
      </c>
      <c r="G209" s="21" t="s">
        <v>66</v>
      </c>
      <c r="H209" s="21" t="s">
        <v>67</v>
      </c>
      <c r="I209" s="21" t="s">
        <v>68</v>
      </c>
      <c r="J209" s="22" t="s">
        <v>69</v>
      </c>
      <c r="K209" s="20" t="s">
        <v>70</v>
      </c>
      <c r="L209" s="21" t="s">
        <v>71</v>
      </c>
      <c r="M209" s="21" t="s">
        <v>72</v>
      </c>
      <c r="N209" s="21" t="s">
        <v>73</v>
      </c>
      <c r="O209" s="21" t="s">
        <v>74</v>
      </c>
      <c r="P209" s="21" t="s">
        <v>75</v>
      </c>
      <c r="Q209" s="21" t="s">
        <v>76</v>
      </c>
      <c r="R209" s="21" t="s">
        <v>77</v>
      </c>
      <c r="S209" s="21" t="s">
        <v>78</v>
      </c>
      <c r="T209" s="21" t="s">
        <v>79</v>
      </c>
      <c r="U209" s="21" t="s">
        <v>80</v>
      </c>
      <c r="V209" s="21" t="s">
        <v>81</v>
      </c>
      <c r="W209" s="21" t="s">
        <v>82</v>
      </c>
      <c r="X209" s="21" t="s">
        <v>83</v>
      </c>
      <c r="Y209" s="22" t="s">
        <v>84</v>
      </c>
    </row>
    <row r="210" spans="1:25" ht="153.75" thickBot="1" x14ac:dyDescent="0.3">
      <c r="A210" s="75" t="s">
        <v>85</v>
      </c>
      <c r="B210" s="76">
        <v>1</v>
      </c>
      <c r="C210" s="65" t="s">
        <v>425</v>
      </c>
      <c r="D210" s="65" t="s">
        <v>426</v>
      </c>
      <c r="E210" s="65" t="s">
        <v>85</v>
      </c>
      <c r="F210" s="65" t="s">
        <v>85</v>
      </c>
      <c r="G210" s="65" t="s">
        <v>85</v>
      </c>
      <c r="H210" s="66" t="s">
        <v>89</v>
      </c>
      <c r="I210" s="67">
        <v>350</v>
      </c>
      <c r="J210" s="77"/>
      <c r="K210" s="76">
        <v>1</v>
      </c>
      <c r="L210" s="68"/>
      <c r="M210" s="69"/>
      <c r="N210" s="70">
        <f>IF(M210&gt;0,ROUND(L210/M210,4),0)</f>
        <v>0</v>
      </c>
      <c r="O210" s="71"/>
      <c r="P210" s="72"/>
      <c r="Q210" s="70">
        <f>ROUND(ROUND(N210,4)*(1-O210),4)</f>
        <v>0</v>
      </c>
      <c r="R210" s="70">
        <f>ROUND(ROUND(Q210,4)*(1+P210),4)</f>
        <v>0</v>
      </c>
      <c r="S210" s="70">
        <f>ROUND($I210*Q210,4)</f>
        <v>0</v>
      </c>
      <c r="T210" s="70">
        <f>ROUND($I210*R210,4)</f>
        <v>0</v>
      </c>
      <c r="U210" s="73"/>
      <c r="V210" s="73"/>
      <c r="W210" s="73"/>
      <c r="X210" s="73"/>
      <c r="Y210" s="74"/>
    </row>
    <row r="211" spans="1:25" ht="13.5" thickBot="1" x14ac:dyDescent="0.3">
      <c r="R211" s="62" t="s">
        <v>92</v>
      </c>
      <c r="S211" s="63">
        <f>SUM(S210:S210)</f>
        <v>0</v>
      </c>
      <c r="T211" s="64">
        <f>SUM(T210:T210)</f>
        <v>0</v>
      </c>
    </row>
  </sheetData>
  <sheetProtection algorithmName="SHA-512" hashValue="n//uU962XPGiBXXUX5Edk9iddndBmXyPGsU7mTbMee+VjfW4A4Ysp96/vzpH6k79qsvJ148VQFkgPQFVPdRnLA==" saltValue="TuZcLDqZMffa7M3PVhssbA=="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16-14/21&amp;RStran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vt:i4>
      </vt:variant>
      <vt:variant>
        <vt:lpstr>Imenovani obsegi</vt:lpstr>
      </vt:variant>
      <vt:variant>
        <vt:i4>3</vt:i4>
      </vt:variant>
    </vt:vector>
  </HeadingPairs>
  <TitlesOfParts>
    <vt:vector size="10" baseType="lpstr">
      <vt:lpstr>NAVODILA</vt:lpstr>
      <vt:lpstr>1. Podatki naročnika</vt:lpstr>
      <vt:lpstr>2. Podatki o ponudniku</vt:lpstr>
      <vt:lpstr>3. Strokovne zahteve naročnika</vt:lpstr>
      <vt:lpstr>Sklop I.</vt:lpstr>
      <vt:lpstr>Sklop II.</vt:lpstr>
      <vt:lpstr>Sklop III.</vt:lpstr>
      <vt:lpstr>'Sklop I.'!Tiskanje_naslovov</vt:lpstr>
      <vt:lpstr>'Sklop II.'!Tiskanje_naslovov</vt:lpstr>
      <vt:lpstr>'Sklop III.'!Tiskanje_naslovov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Žefran</dc:creator>
  <cp:lastModifiedBy>Marija Žefran</cp:lastModifiedBy>
  <dcterms:created xsi:type="dcterms:W3CDTF">2021-06-23T05:29:11Z</dcterms:created>
  <dcterms:modified xsi:type="dcterms:W3CDTF">2021-06-23T05:30:15Z</dcterms:modified>
</cp:coreProperties>
</file>