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32_18 Ureditev zelenih površin\"/>
    </mc:Choice>
  </mc:AlternateContent>
  <bookViews>
    <workbookView xWindow="0" yWindow="0" windowWidth="28290" windowHeight="1356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9" i="5" l="1"/>
  <c r="Q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0" i="5"/>
  <c r="Q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7" i="5"/>
  <c r="Q17" i="5"/>
  <c r="P17" i="5"/>
  <c r="O17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<sst xmlns="http://schemas.openxmlformats.org/spreadsheetml/2006/main" count="337" uniqueCount="148">
  <si>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</si>
  <si>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</si>
  <si>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</si>
  <si>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</si>
  <si>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</si>
  <si>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</si>
  <si>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</si>
  <si>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</si>
  <si>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</si>
  <si>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</si>
  <si>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</si>
  <si>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</si>
  <si>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</si>
  <si>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</si>
  <si>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</si>
  <si>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</si>
  <si>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</si>
  <si>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</si>
  <si>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</si>
  <si>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</si>
  <si>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</si>
  <si>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</si>
  <si>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</si>
  <si>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</si>
  <si>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</si>
  <si>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</si>
  <si>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</si>
  <si>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</si>
  <si>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</si>
  <si>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</si>
  <si>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</si>
  <si>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</si>
  <si>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</si>
  <si>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</si>
  <si>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</si>
  <si>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</si>
  <si>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16-32/18</t>
  </si>
  <si>
    <t>UREDITEV ZELENIH POVRŠIN V OKOLICI SBNM</t>
  </si>
  <si>
    <t>naročilo male vrednosti</t>
  </si>
  <si>
    <t>Ne</t>
  </si>
  <si>
    <t>STORITEV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</si>
  <si>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</si>
  <si>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</si>
  <si>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</si>
  <si>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</si>
  <si>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</si>
  <si>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</si>
  <si>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</si>
  <si>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</si>
  <si>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</si>
  <si>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</si>
  <si>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</si>
  <si>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</si>
  <si>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UREDITEV ZELENIH POVRŠIN V OKOLICI SPLOŠNE BOLNIŠNICE NOVO MESTO</t>
  </si>
  <si>
    <t>*</t>
  </si>
  <si>
    <t>1.</t>
  </si>
  <si>
    <t>podsklop: Ureditev dreves in grmičevja</t>
  </si>
  <si>
    <t>ZAPRT</t>
  </si>
  <si>
    <t>Ureditev dreves in grmičevja</t>
  </si>
  <si>
    <t>EOB</t>
  </si>
  <si>
    <t>Zap. št.</t>
  </si>
  <si>
    <t>Naziv blaga</t>
  </si>
  <si>
    <t>Pozicija na priloženem geografskem prikazu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</si>
  <si>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</si>
  <si>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</si>
  <si>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</si>
  <si>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</si>
  <si>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</si>
  <si>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</si>
  <si>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</si>
  <si>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</si>
  <si>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</si>
  <si>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</si>
  <si>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</si>
  <si>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</si>
  <si>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</si>
  <si>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</si>
  <si>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</si>
  <si>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</si>
  <si>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</si>
  <si>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</si>
  <si>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</si>
  <si>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</si>
  <si>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ODSTRANITEV HRASTA</t>
  </si>
  <si>
    <t>1</t>
  </si>
  <si>
    <t>kpl</t>
  </si>
  <si>
    <t xml:space="preserve">HRAST SANACIJA </t>
  </si>
  <si>
    <t>2</t>
  </si>
  <si>
    <t>AKACIJA SANACIJA</t>
  </si>
  <si>
    <t>3</t>
  </si>
  <si>
    <t>RDEČA BUKEV odstranitev drevesa</t>
  </si>
  <si>
    <t>4</t>
  </si>
  <si>
    <t>ACER - ODSTANITEV SUHIH VEJ NAD PL.</t>
  </si>
  <si>
    <t>5</t>
  </si>
  <si>
    <t>ODSTRANITEV PANJEV</t>
  </si>
  <si>
    <t>6</t>
  </si>
  <si>
    <t>SANACIJA CARPINUS</t>
  </si>
  <si>
    <t>7</t>
  </si>
  <si>
    <t>KOŠNJA BREŽINE - ČIŠČENJE</t>
  </si>
  <si>
    <t>9</t>
  </si>
  <si>
    <t>m2</t>
  </si>
  <si>
    <t>ODSTRANITEV ŽIVE MEJE - GABER IN SANACIJA BREŽINE</t>
  </si>
  <si>
    <t>10</t>
  </si>
  <si>
    <t>m</t>
  </si>
  <si>
    <t>ODSTRANITEV SUHUH VEJ – OREH</t>
  </si>
  <si>
    <t>11</t>
  </si>
  <si>
    <t>STEBR. GABER ZOŽANJE IN ZNIŽANJE</t>
  </si>
  <si>
    <t>12</t>
  </si>
  <si>
    <t>OČISTIT BREŽINO IN ODSTANIT GRMOVNICE</t>
  </si>
  <si>
    <t>13</t>
  </si>
  <si>
    <t>AKACIJA OBREZAT SUHE VRHOVE</t>
  </si>
  <si>
    <t>14</t>
  </si>
  <si>
    <t>MAKLENI SUHI PODRET</t>
  </si>
  <si>
    <t>15</t>
  </si>
  <si>
    <t>MAKLEN SANACIJA</t>
  </si>
  <si>
    <t>16</t>
  </si>
  <si>
    <t>PLATANA OBŽAGAT VEJE, PRI STAVBI</t>
  </si>
  <si>
    <t>17</t>
  </si>
  <si>
    <t xml:space="preserve">ACER SAH. OBREZAT VEJE NAD CESTO </t>
  </si>
  <si>
    <t>18</t>
  </si>
  <si>
    <t>BORI SANACIJA</t>
  </si>
  <si>
    <t>19</t>
  </si>
  <si>
    <t>PLATANE SUHE VEJE ODSTRANITEV</t>
  </si>
  <si>
    <t>20</t>
  </si>
  <si>
    <t>HRAST OBŽAGAT SUHE VEJE PRI STAVBI</t>
  </si>
  <si>
    <t>21</t>
  </si>
  <si>
    <t>OBREZOVANJE GRMOVNIC</t>
  </si>
  <si>
    <t>22</t>
  </si>
  <si>
    <t>JEREBIKA OBŽAGOVANJE SUHIH VEJ</t>
  </si>
  <si>
    <t>23</t>
  </si>
  <si>
    <t xml:space="preserve">BREZA OBŽAGOVANJE </t>
  </si>
  <si>
    <t>KAT1</t>
  </si>
  <si>
    <t>KAT2</t>
  </si>
  <si>
    <t>KAT3</t>
  </si>
  <si>
    <t xml:space="preserve">OBREZOVANJE GRMOVNIC </t>
  </si>
  <si>
    <t>KAT4</t>
  </si>
  <si>
    <t xml:space="preserve">ODVOZ IN POSPRAVILO </t>
  </si>
  <si>
    <t>Skupaj:</t>
  </si>
  <si>
    <t>2.</t>
  </si>
  <si>
    <t>podsklop: Ureditev zelenih površin na parkirišču pred upravno stavbo SB NM</t>
  </si>
  <si>
    <t>Ureditev zelenih površin na parkirišču pred upravno stavbo SB NM</t>
  </si>
  <si>
    <t>Lastnost 1</t>
  </si>
  <si>
    <t>POLAGANJE TRAVNEGA TEPIHA (skupaj s predpripravo terena, tj. z mešanico kremenovega peska, vulkanskega plovca humusa in zemlje v debelini 6cm in valjanjem po pripravi podlage in končnem polaganju ruše)</t>
  </si>
  <si>
    <t>Glej prilogo 2: Ureditev parkirišča</t>
  </si>
  <si>
    <t>KLASIČNA ZATRAVITEV ZEMLJINE (skupaj s pripravo terena (frezanje, planiranje, gnojenje, setev, valjanje)</t>
  </si>
  <si>
    <t>ZASADITEV GRMOVNIC SORTE SPIREA JAPONICA ANTONY (višine sadike 40-60 cm, razraščena v loncu, z izkopom sadilne jame fi50cm, globine 40 cm, dodanim substratom 5l in gnojilo 200g na sadiko)</t>
  </si>
  <si>
    <t>kos</t>
  </si>
  <si>
    <t>ZASADITEV GRMOVNICE SORTE PHOTINIA FRASERII RED ROBIN (višina 80-100 cm, razraščeno v loncu, z izkopom sadilne jame in dodanim substratom 8l in gnojilom 300g na sadiko)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</si>
</sst>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4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B4U8Dpmuvy0CXXqDz6tQ69q818hIRHtkyiHA8bJgfI8sQPjUN53qhMKoCWKpR65agsrIcv11I36Ni7B+A5Gx3A==" saltValue="Kz0XTefR5ZLk6oTqivZHH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16-32/18&amp;RStran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VM8bUBmi5kfS6HiMdTQQAb5wN7/qUTQ7uBiE2MSYdjt9yq32ciCoJWf1Ruz32mfESuCXkhE6jd33Vk0V+bTdVQ==" saltValue="D77WOnG3aB1ZUnJcJ2GeN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16-32/18&amp;RStran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Xr9H6dmGiDc1qfubXliy8ksZInQ53JpeVu0fNMBYG+m+3TFWtvkYpPpzTtkOsHQWvF8VPA0m0tkXjW132gHPBg==" saltValue="xUseJ/u9w+OU8yr7bSOAc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16-32/18&amp;RStran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n98UmVFnEA5ONALULtG6subPkfFZopYvWq38zS9JWKfoiMGPOQMCYK2QpxV2zVsScgPHCxhJHXaGD9vKIuce1g==" saltValue="BDECjc0KC84qIDS0tZutl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16-32/18&amp;RStran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4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41.8554687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52</v>
      </c>
      <c r="C5" s="2" t="s">
        <v>53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x14ac:dyDescent="0.25">
      <c r="A13" s="51" t="s">
        <v>82</v>
      </c>
      <c r="B13" s="9">
        <v>1</v>
      </c>
      <c r="C13" s="22" t="s">
        <v>83</v>
      </c>
      <c r="D13" s="22" t="s">
        <v>84</v>
      </c>
      <c r="E13" s="22" t="s">
        <v>82</v>
      </c>
      <c r="F13" s="22" t="s">
        <v>82</v>
      </c>
      <c r="G13" s="22" t="s">
        <v>82</v>
      </c>
      <c r="H13" s="23" t="s">
        <v>85</v>
      </c>
      <c r="I13" s="24">
        <v>1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x14ac:dyDescent="0.25">
      <c r="A14" s="52" t="s">
        <v>82</v>
      </c>
      <c r="B14" s="11">
        <v>2</v>
      </c>
      <c r="C14" s="31" t="s">
        <v>86</v>
      </c>
      <c r="D14" s="31" t="s">
        <v>87</v>
      </c>
      <c r="E14" s="31" t="s">
        <v>82</v>
      </c>
      <c r="F14" s="31" t="s">
        <v>82</v>
      </c>
      <c r="G14" s="31" t="s">
        <v>82</v>
      </c>
      <c r="H14" s="32" t="s">
        <v>85</v>
      </c>
      <c r="I14" s="33">
        <v>4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x14ac:dyDescent="0.25">
      <c r="A15" s="52" t="s">
        <v>82</v>
      </c>
      <c r="B15" s="11">
        <v>3</v>
      </c>
      <c r="C15" s="31" t="s">
        <v>88</v>
      </c>
      <c r="D15" s="31" t="s">
        <v>89</v>
      </c>
      <c r="E15" s="31" t="s">
        <v>82</v>
      </c>
      <c r="F15" s="31" t="s">
        <v>82</v>
      </c>
      <c r="G15" s="31" t="s">
        <v>82</v>
      </c>
      <c r="H15" s="32" t="s">
        <v>85</v>
      </c>
      <c r="I15" s="33">
        <v>1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x14ac:dyDescent="0.25">
      <c r="A16" s="52" t="s">
        <v>82</v>
      </c>
      <c r="B16" s="11">
        <v>4</v>
      </c>
      <c r="C16" s="31" t="s">
        <v>90</v>
      </c>
      <c r="D16" s="31" t="s">
        <v>91</v>
      </c>
      <c r="E16" s="31" t="s">
        <v>82</v>
      </c>
      <c r="F16" s="31" t="s">
        <v>82</v>
      </c>
      <c r="G16" s="31" t="s">
        <v>82</v>
      </c>
      <c r="H16" s="32" t="s">
        <v>85</v>
      </c>
      <c r="I16" s="33">
        <v>1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x14ac:dyDescent="0.25">
      <c r="A17" s="52" t="s">
        <v>82</v>
      </c>
      <c r="B17" s="11">
        <v>5</v>
      </c>
      <c r="C17" s="31" t="s">
        <v>92</v>
      </c>
      <c r="D17" s="31" t="s">
        <v>93</v>
      </c>
      <c r="E17" s="31" t="s">
        <v>82</v>
      </c>
      <c r="F17" s="31" t="s">
        <v>82</v>
      </c>
      <c r="G17" s="31" t="s">
        <v>82</v>
      </c>
      <c r="H17" s="32" t="s">
        <v>85</v>
      </c>
      <c r="I17" s="33">
        <v>1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x14ac:dyDescent="0.25">
      <c r="A18" s="52" t="s">
        <v>82</v>
      </c>
      <c r="B18" s="11">
        <v>6</v>
      </c>
      <c r="C18" s="31" t="s">
        <v>94</v>
      </c>
      <c r="D18" s="31" t="s">
        <v>95</v>
      </c>
      <c r="E18" s="31" t="s">
        <v>82</v>
      </c>
      <c r="F18" s="31" t="s">
        <v>82</v>
      </c>
      <c r="G18" s="31" t="s">
        <v>82</v>
      </c>
      <c r="H18" s="32" t="s">
        <v>85</v>
      </c>
      <c r="I18" s="33">
        <v>1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x14ac:dyDescent="0.25">
      <c r="A19" s="52" t="s">
        <v>82</v>
      </c>
      <c r="B19" s="11">
        <v>7</v>
      </c>
      <c r="C19" s="31" t="s">
        <v>96</v>
      </c>
      <c r="D19" s="31" t="s">
        <v>97</v>
      </c>
      <c r="E19" s="31" t="s">
        <v>82</v>
      </c>
      <c r="F19" s="31" t="s">
        <v>82</v>
      </c>
      <c r="G19" s="31" t="s">
        <v>82</v>
      </c>
      <c r="H19" s="32" t="s">
        <v>85</v>
      </c>
      <c r="I19" s="33">
        <v>1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x14ac:dyDescent="0.25">
      <c r="A20" s="52" t="s">
        <v>82</v>
      </c>
      <c r="B20" s="11">
        <v>8</v>
      </c>
      <c r="C20" s="31" t="s">
        <v>98</v>
      </c>
      <c r="D20" s="31" t="s">
        <v>99</v>
      </c>
      <c r="E20" s="31" t="s">
        <v>82</v>
      </c>
      <c r="F20" s="31" t="s">
        <v>82</v>
      </c>
      <c r="G20" s="31" t="s">
        <v>82</v>
      </c>
      <c r="H20" s="32" t="s">
        <v>100</v>
      </c>
      <c r="I20" s="33">
        <v>4500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25.5" x14ac:dyDescent="0.25">
      <c r="A21" s="52" t="s">
        <v>82</v>
      </c>
      <c r="B21" s="11">
        <v>9</v>
      </c>
      <c r="C21" s="31" t="s">
        <v>101</v>
      </c>
      <c r="D21" s="31" t="s">
        <v>102</v>
      </c>
      <c r="E21" s="31" t="s">
        <v>82</v>
      </c>
      <c r="F21" s="31" t="s">
        <v>82</v>
      </c>
      <c r="G21" s="31" t="s">
        <v>82</v>
      </c>
      <c r="H21" s="32" t="s">
        <v>103</v>
      </c>
      <c r="I21" s="33">
        <v>77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x14ac:dyDescent="0.25">
      <c r="A22" s="52" t="s">
        <v>82</v>
      </c>
      <c r="B22" s="11">
        <v>10</v>
      </c>
      <c r="C22" s="31" t="s">
        <v>104</v>
      </c>
      <c r="D22" s="31" t="s">
        <v>105</v>
      </c>
      <c r="E22" s="31" t="s">
        <v>82</v>
      </c>
      <c r="F22" s="31" t="s">
        <v>82</v>
      </c>
      <c r="G22" s="31" t="s">
        <v>82</v>
      </c>
      <c r="H22" s="32" t="s">
        <v>85</v>
      </c>
      <c r="I22" s="33">
        <v>8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x14ac:dyDescent="0.25">
      <c r="A23" s="52" t="s">
        <v>82</v>
      </c>
      <c r="B23" s="11">
        <v>11</v>
      </c>
      <c r="C23" s="31" t="s">
        <v>106</v>
      </c>
      <c r="D23" s="31" t="s">
        <v>107</v>
      </c>
      <c r="E23" s="31" t="s">
        <v>82</v>
      </c>
      <c r="F23" s="31" t="s">
        <v>82</v>
      </c>
      <c r="G23" s="31" t="s">
        <v>82</v>
      </c>
      <c r="H23" s="32" t="s">
        <v>85</v>
      </c>
      <c r="I23" s="33">
        <v>17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25.5" x14ac:dyDescent="0.25">
      <c r="A24" s="52" t="s">
        <v>82</v>
      </c>
      <c r="B24" s="11">
        <v>12</v>
      </c>
      <c r="C24" s="31" t="s">
        <v>108</v>
      </c>
      <c r="D24" s="31" t="s">
        <v>109</v>
      </c>
      <c r="E24" s="31" t="s">
        <v>82</v>
      </c>
      <c r="F24" s="31" t="s">
        <v>82</v>
      </c>
      <c r="G24" s="31" t="s">
        <v>82</v>
      </c>
      <c r="H24" s="32" t="s">
        <v>85</v>
      </c>
      <c r="I24" s="33">
        <v>6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x14ac:dyDescent="0.25">
      <c r="A25" s="52" t="s">
        <v>82</v>
      </c>
      <c r="B25" s="11">
        <v>13</v>
      </c>
      <c r="C25" s="31" t="s">
        <v>110</v>
      </c>
      <c r="D25" s="31" t="s">
        <v>111</v>
      </c>
      <c r="E25" s="31" t="s">
        <v>82</v>
      </c>
      <c r="F25" s="31" t="s">
        <v>82</v>
      </c>
      <c r="G25" s="31" t="s">
        <v>82</v>
      </c>
      <c r="H25" s="32" t="s">
        <v>85</v>
      </c>
      <c r="I25" s="33">
        <v>4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x14ac:dyDescent="0.25">
      <c r="A26" s="52" t="s">
        <v>82</v>
      </c>
      <c r="B26" s="11">
        <v>14</v>
      </c>
      <c r="C26" s="31" t="s">
        <v>112</v>
      </c>
      <c r="D26" s="31" t="s">
        <v>113</v>
      </c>
      <c r="E26" s="31" t="s">
        <v>82</v>
      </c>
      <c r="F26" s="31" t="s">
        <v>82</v>
      </c>
      <c r="G26" s="31" t="s">
        <v>82</v>
      </c>
      <c r="H26" s="32" t="s">
        <v>85</v>
      </c>
      <c r="I26" s="33">
        <v>2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x14ac:dyDescent="0.25">
      <c r="A27" s="52" t="s">
        <v>82</v>
      </c>
      <c r="B27" s="11">
        <v>15</v>
      </c>
      <c r="C27" s="31" t="s">
        <v>114</v>
      </c>
      <c r="D27" s="31" t="s">
        <v>115</v>
      </c>
      <c r="E27" s="31" t="s">
        <v>82</v>
      </c>
      <c r="F27" s="31" t="s">
        <v>82</v>
      </c>
      <c r="G27" s="31" t="s">
        <v>82</v>
      </c>
      <c r="H27" s="32" t="s">
        <v>85</v>
      </c>
      <c r="I27" s="33">
        <v>6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x14ac:dyDescent="0.25">
      <c r="A28" s="52" t="s">
        <v>82</v>
      </c>
      <c r="B28" s="11">
        <v>16</v>
      </c>
      <c r="C28" s="31" t="s">
        <v>116</v>
      </c>
      <c r="D28" s="31" t="s">
        <v>117</v>
      </c>
      <c r="E28" s="31" t="s">
        <v>82</v>
      </c>
      <c r="F28" s="31" t="s">
        <v>82</v>
      </c>
      <c r="G28" s="31" t="s">
        <v>82</v>
      </c>
      <c r="H28" s="32" t="s">
        <v>85</v>
      </c>
      <c r="I28" s="33">
        <v>1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8"/>
      <c r="W28" s="39"/>
    </row>
    <row r="29" spans="1:23" x14ac:dyDescent="0.25">
      <c r="A29" s="52" t="s">
        <v>82</v>
      </c>
      <c r="B29" s="11">
        <v>17</v>
      </c>
      <c r="C29" s="31" t="s">
        <v>118</v>
      </c>
      <c r="D29" s="31" t="s">
        <v>119</v>
      </c>
      <c r="E29" s="31" t="s">
        <v>82</v>
      </c>
      <c r="F29" s="31" t="s">
        <v>82</v>
      </c>
      <c r="G29" s="31" t="s">
        <v>82</v>
      </c>
      <c r="H29" s="32" t="s">
        <v>85</v>
      </c>
      <c r="I29" s="33">
        <v>1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8"/>
      <c r="W29" s="39"/>
    </row>
    <row r="30" spans="1:23" x14ac:dyDescent="0.25">
      <c r="A30" s="52" t="s">
        <v>82</v>
      </c>
      <c r="B30" s="11">
        <v>18</v>
      </c>
      <c r="C30" s="31" t="s">
        <v>120</v>
      </c>
      <c r="D30" s="31" t="s">
        <v>121</v>
      </c>
      <c r="E30" s="31" t="s">
        <v>82</v>
      </c>
      <c r="F30" s="31" t="s">
        <v>82</v>
      </c>
      <c r="G30" s="31" t="s">
        <v>82</v>
      </c>
      <c r="H30" s="32" t="s">
        <v>85</v>
      </c>
      <c r="I30" s="33">
        <v>4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8"/>
      <c r="W30" s="39"/>
    </row>
    <row r="31" spans="1:23" x14ac:dyDescent="0.25">
      <c r="A31" s="52" t="s">
        <v>82</v>
      </c>
      <c r="B31" s="11">
        <v>19</v>
      </c>
      <c r="C31" s="31" t="s">
        <v>122</v>
      </c>
      <c r="D31" s="31" t="s">
        <v>123</v>
      </c>
      <c r="E31" s="31" t="s">
        <v>82</v>
      </c>
      <c r="F31" s="31" t="s">
        <v>82</v>
      </c>
      <c r="G31" s="31" t="s">
        <v>82</v>
      </c>
      <c r="H31" s="32" t="s">
        <v>85</v>
      </c>
      <c r="I31" s="33">
        <v>6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8"/>
      <c r="W31" s="39"/>
    </row>
    <row r="32" spans="1:23" x14ac:dyDescent="0.25">
      <c r="A32" s="52" t="s">
        <v>82</v>
      </c>
      <c r="B32" s="11">
        <v>20</v>
      </c>
      <c r="C32" s="31" t="s">
        <v>124</v>
      </c>
      <c r="D32" s="31" t="s">
        <v>125</v>
      </c>
      <c r="E32" s="31" t="s">
        <v>82</v>
      </c>
      <c r="F32" s="31" t="s">
        <v>82</v>
      </c>
      <c r="G32" s="31" t="s">
        <v>82</v>
      </c>
      <c r="H32" s="32" t="s">
        <v>85</v>
      </c>
      <c r="I32" s="33">
        <v>2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8"/>
      <c r="W32" s="39"/>
    </row>
    <row r="33" spans="1:23" x14ac:dyDescent="0.25">
      <c r="A33" s="52" t="s">
        <v>82</v>
      </c>
      <c r="B33" s="11">
        <v>21</v>
      </c>
      <c r="C33" s="31" t="s">
        <v>126</v>
      </c>
      <c r="D33" s="31" t="s">
        <v>127</v>
      </c>
      <c r="E33" s="31" t="s">
        <v>82</v>
      </c>
      <c r="F33" s="31" t="s">
        <v>82</v>
      </c>
      <c r="G33" s="31" t="s">
        <v>82</v>
      </c>
      <c r="H33" s="32" t="s">
        <v>85</v>
      </c>
      <c r="I33" s="33">
        <v>1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x14ac:dyDescent="0.25">
      <c r="A34" s="52" t="s">
        <v>82</v>
      </c>
      <c r="B34" s="11">
        <v>22</v>
      </c>
      <c r="C34" s="31" t="s">
        <v>128</v>
      </c>
      <c r="D34" s="31" t="s">
        <v>129</v>
      </c>
      <c r="E34" s="31" t="s">
        <v>82</v>
      </c>
      <c r="F34" s="31" t="s">
        <v>82</v>
      </c>
      <c r="G34" s="31" t="s">
        <v>82</v>
      </c>
      <c r="H34" s="32" t="s">
        <v>85</v>
      </c>
      <c r="I34" s="33">
        <v>2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8"/>
      <c r="W34" s="39"/>
    </row>
    <row r="35" spans="1:23" x14ac:dyDescent="0.25">
      <c r="A35" s="52" t="s">
        <v>82</v>
      </c>
      <c r="B35" s="11">
        <v>23</v>
      </c>
      <c r="C35" s="31" t="s">
        <v>130</v>
      </c>
      <c r="D35" s="31" t="s">
        <v>131</v>
      </c>
      <c r="E35" s="31" t="s">
        <v>82</v>
      </c>
      <c r="F35" s="31" t="s">
        <v>82</v>
      </c>
      <c r="G35" s="31" t="s">
        <v>82</v>
      </c>
      <c r="H35" s="32" t="s">
        <v>85</v>
      </c>
      <c r="I35" s="33">
        <v>1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8"/>
      <c r="W35" s="39"/>
    </row>
    <row r="36" spans="1:23" x14ac:dyDescent="0.25">
      <c r="A36" s="52" t="s">
        <v>82</v>
      </c>
      <c r="B36" s="11">
        <v>24</v>
      </c>
      <c r="C36" s="31" t="s">
        <v>126</v>
      </c>
      <c r="D36" s="31" t="s">
        <v>132</v>
      </c>
      <c r="E36" s="31" t="s">
        <v>82</v>
      </c>
      <c r="F36" s="31" t="s">
        <v>82</v>
      </c>
      <c r="G36" s="31" t="s">
        <v>82</v>
      </c>
      <c r="H36" s="32" t="s">
        <v>85</v>
      </c>
      <c r="I36" s="33">
        <v>1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8"/>
      <c r="W36" s="39"/>
    </row>
    <row r="37" spans="1:23" x14ac:dyDescent="0.25">
      <c r="A37" s="52" t="s">
        <v>82</v>
      </c>
      <c r="B37" s="11">
        <v>25</v>
      </c>
      <c r="C37" s="31" t="s">
        <v>126</v>
      </c>
      <c r="D37" s="31" t="s">
        <v>133</v>
      </c>
      <c r="E37" s="31" t="s">
        <v>82</v>
      </c>
      <c r="F37" s="31" t="s">
        <v>82</v>
      </c>
      <c r="G37" s="31" t="s">
        <v>82</v>
      </c>
      <c r="H37" s="32" t="s">
        <v>85</v>
      </c>
      <c r="I37" s="33">
        <v>1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8"/>
      <c r="W37" s="39"/>
    </row>
    <row r="38" spans="1:23" x14ac:dyDescent="0.25">
      <c r="A38" s="52" t="s">
        <v>82</v>
      </c>
      <c r="B38" s="11">
        <v>26</v>
      </c>
      <c r="C38" s="31" t="s">
        <v>134</v>
      </c>
      <c r="D38" s="31" t="s">
        <v>135</v>
      </c>
      <c r="E38" s="31" t="s">
        <v>82</v>
      </c>
      <c r="F38" s="31" t="s">
        <v>82</v>
      </c>
      <c r="G38" s="31" t="s">
        <v>82</v>
      </c>
      <c r="H38" s="32" t="s">
        <v>85</v>
      </c>
      <c r="I38" s="33">
        <v>1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8"/>
      <c r="W38" s="39"/>
    </row>
    <row r="39" spans="1:23" ht="13.5" thickBot="1" x14ac:dyDescent="0.3">
      <c r="A39" s="53" t="s">
        <v>82</v>
      </c>
      <c r="B39" s="13">
        <v>27</v>
      </c>
      <c r="C39" s="40" t="s">
        <v>136</v>
      </c>
      <c r="D39" s="40" t="s">
        <v>82</v>
      </c>
      <c r="E39" s="40" t="s">
        <v>82</v>
      </c>
      <c r="F39" s="40" t="s">
        <v>82</v>
      </c>
      <c r="G39" s="40" t="s">
        <v>82</v>
      </c>
      <c r="H39" s="41" t="s">
        <v>85</v>
      </c>
      <c r="I39" s="42">
        <v>1</v>
      </c>
      <c r="J39" s="57"/>
      <c r="K39" s="13">
        <v>1</v>
      </c>
      <c r="L39" s="43"/>
      <c r="M39" s="44"/>
      <c r="N39" s="45"/>
      <c r="O39" s="46">
        <f>ROUND(ROUND(L39,4)*(1-M39),4)</f>
        <v>0</v>
      </c>
      <c r="P39" s="46">
        <f>ROUND(ROUND(O39,4)*(1+N39),4)</f>
        <v>0</v>
      </c>
      <c r="Q39" s="46">
        <f>ROUND($I39*O39,4)</f>
        <v>0</v>
      </c>
      <c r="R39" s="46">
        <f>ROUND($I39*P39,4)</f>
        <v>0</v>
      </c>
      <c r="S39" s="47"/>
      <c r="T39" s="47"/>
      <c r="U39" s="47"/>
      <c r="V39" s="47"/>
      <c r="W39" s="48"/>
    </row>
    <row r="40" spans="1:23" ht="13.5" thickBot="1" x14ac:dyDescent="0.3">
      <c r="P40" s="58" t="s">
        <v>137</v>
      </c>
      <c r="Q40" s="59">
        <f>SUM(Q13:Q39)</f>
        <v>0</v>
      </c>
      <c r="R40" s="60">
        <f>SUM(R13:R39)</f>
        <v>0</v>
      </c>
    </row>
    <row r="42" spans="1:23" ht="13.5" thickBot="1" x14ac:dyDescent="0.3"/>
    <row r="43" spans="1:23" ht="13.5" thickBot="1" x14ac:dyDescent="0.3">
      <c r="A43" s="49" t="s">
        <v>54</v>
      </c>
      <c r="B43" s="54" t="s">
        <v>138</v>
      </c>
      <c r="C43" s="18" t="s">
        <v>139</v>
      </c>
      <c r="D43" s="18"/>
      <c r="E43" s="18"/>
      <c r="F43" s="18"/>
      <c r="G43" s="18"/>
      <c r="H43" s="18" t="s">
        <v>57</v>
      </c>
      <c r="I43" s="18"/>
      <c r="J43" s="8"/>
      <c r="K43" s="7"/>
      <c r="L43" s="18" t="s">
        <v>140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8"/>
    </row>
    <row r="44" spans="1:23" ht="26.25" thickBot="1" x14ac:dyDescent="0.3">
      <c r="A44" s="50" t="s">
        <v>59</v>
      </c>
      <c r="B44" s="19" t="s">
        <v>60</v>
      </c>
      <c r="C44" s="20" t="s">
        <v>61</v>
      </c>
      <c r="D44" s="20" t="s">
        <v>141</v>
      </c>
      <c r="E44" s="20" t="s">
        <v>63</v>
      </c>
      <c r="F44" s="20" t="s">
        <v>64</v>
      </c>
      <c r="G44" s="20" t="s">
        <v>65</v>
      </c>
      <c r="H44" s="20" t="s">
        <v>66</v>
      </c>
      <c r="I44" s="20" t="s">
        <v>67</v>
      </c>
      <c r="J44" s="21" t="s">
        <v>68</v>
      </c>
      <c r="K44" s="19" t="s">
        <v>69</v>
      </c>
      <c r="L44" s="20" t="s">
        <v>70</v>
      </c>
      <c r="M44" s="20" t="s">
        <v>71</v>
      </c>
      <c r="N44" s="20" t="s">
        <v>72</v>
      </c>
      <c r="O44" s="20" t="s">
        <v>73</v>
      </c>
      <c r="P44" s="20" t="s">
        <v>74</v>
      </c>
      <c r="Q44" s="20" t="s">
        <v>75</v>
      </c>
      <c r="R44" s="20" t="s">
        <v>76</v>
      </c>
      <c r="S44" s="20" t="s">
        <v>77</v>
      </c>
      <c r="T44" s="20" t="s">
        <v>78</v>
      </c>
      <c r="U44" s="20" t="s">
        <v>79</v>
      </c>
      <c r="V44" s="20" t="s">
        <v>80</v>
      </c>
      <c r="W44" s="21" t="s">
        <v>81</v>
      </c>
    </row>
    <row r="45" spans="1:23" ht="76.5" x14ac:dyDescent="0.25">
      <c r="A45" s="51" t="s">
        <v>82</v>
      </c>
      <c r="B45" s="9">
        <v>1</v>
      </c>
      <c r="C45" s="22" t="s">
        <v>142</v>
      </c>
      <c r="D45" s="22" t="s">
        <v>143</v>
      </c>
      <c r="E45" s="22" t="s">
        <v>82</v>
      </c>
      <c r="F45" s="22" t="s">
        <v>82</v>
      </c>
      <c r="G45" s="22" t="s">
        <v>82</v>
      </c>
      <c r="H45" s="23" t="s">
        <v>100</v>
      </c>
      <c r="I45" s="24">
        <v>310</v>
      </c>
      <c r="J45" s="55"/>
      <c r="K45" s="9">
        <v>1</v>
      </c>
      <c r="L45" s="25"/>
      <c r="M45" s="26"/>
      <c r="N45" s="27"/>
      <c r="O45" s="28">
        <f>ROUND(ROUND(L45,4)*(1-M45),4)</f>
        <v>0</v>
      </c>
      <c r="P45" s="28">
        <f>ROUND(ROUND(O45,4)*(1+N45),4)</f>
        <v>0</v>
      </c>
      <c r="Q45" s="28">
        <f>ROUND($I45*O45,4)</f>
        <v>0</v>
      </c>
      <c r="R45" s="28">
        <f>ROUND($I45*P45,4)</f>
        <v>0</v>
      </c>
      <c r="S45" s="29"/>
      <c r="T45" s="29"/>
      <c r="U45" s="29"/>
      <c r="V45" s="29"/>
      <c r="W45" s="30"/>
    </row>
    <row r="46" spans="1:23" ht="38.25" x14ac:dyDescent="0.25">
      <c r="A46" s="52" t="s">
        <v>82</v>
      </c>
      <c r="B46" s="11">
        <v>2</v>
      </c>
      <c r="C46" s="31" t="s">
        <v>144</v>
      </c>
      <c r="D46" s="31" t="s">
        <v>143</v>
      </c>
      <c r="E46" s="31" t="s">
        <v>82</v>
      </c>
      <c r="F46" s="31" t="s">
        <v>82</v>
      </c>
      <c r="G46" s="31" t="s">
        <v>82</v>
      </c>
      <c r="H46" s="32" t="s">
        <v>100</v>
      </c>
      <c r="I46" s="33">
        <v>700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8"/>
      <c r="W46" s="39"/>
    </row>
    <row r="47" spans="1:23" ht="63.75" x14ac:dyDescent="0.25">
      <c r="A47" s="52" t="s">
        <v>82</v>
      </c>
      <c r="B47" s="11">
        <v>3</v>
      </c>
      <c r="C47" s="31" t="s">
        <v>145</v>
      </c>
      <c r="D47" s="31" t="s">
        <v>143</v>
      </c>
      <c r="E47" s="31" t="s">
        <v>82</v>
      </c>
      <c r="F47" s="31" t="s">
        <v>82</v>
      </c>
      <c r="G47" s="31" t="s">
        <v>82</v>
      </c>
      <c r="H47" s="32" t="s">
        <v>146</v>
      </c>
      <c r="I47" s="33">
        <v>36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8"/>
      <c r="W47" s="39"/>
    </row>
    <row r="48" spans="1:23" ht="64.5" thickBot="1" x14ac:dyDescent="0.3">
      <c r="A48" s="53" t="s">
        <v>82</v>
      </c>
      <c r="B48" s="13">
        <v>4</v>
      </c>
      <c r="C48" s="40" t="s">
        <v>147</v>
      </c>
      <c r="D48" s="40" t="s">
        <v>143</v>
      </c>
      <c r="E48" s="40" t="s">
        <v>82</v>
      </c>
      <c r="F48" s="40" t="s">
        <v>82</v>
      </c>
      <c r="G48" s="40" t="s">
        <v>82</v>
      </c>
      <c r="H48" s="41" t="s">
        <v>146</v>
      </c>
      <c r="I48" s="42">
        <v>6</v>
      </c>
      <c r="J48" s="57"/>
      <c r="K48" s="13">
        <v>1</v>
      </c>
      <c r="L48" s="43"/>
      <c r="M48" s="44"/>
      <c r="N48" s="45"/>
      <c r="O48" s="46">
        <f>ROUND(ROUND(L48,4)*(1-M48),4)</f>
        <v>0</v>
      </c>
      <c r="P48" s="46">
        <f>ROUND(ROUND(O48,4)*(1+N48),4)</f>
        <v>0</v>
      </c>
      <c r="Q48" s="46">
        <f>ROUND($I48*O48,4)</f>
        <v>0</v>
      </c>
      <c r="R48" s="46">
        <f>ROUND($I48*P48,4)</f>
        <v>0</v>
      </c>
      <c r="S48" s="47"/>
      <c r="T48" s="47"/>
      <c r="U48" s="47"/>
      <c r="V48" s="47"/>
      <c r="W48" s="48"/>
    </row>
    <row r="49" spans="16:18" ht="13.5" thickBot="1" x14ac:dyDescent="0.3">
      <c r="P49" s="58" t="s">
        <v>137</v>
      </c>
      <c r="Q49" s="59">
        <f>SUM(Q45:Q48)</f>
        <v>0</v>
      </c>
      <c r="R49" s="60">
        <f>SUM(R45:R48)</f>
        <v>0</v>
      </c>
    </row>
  </sheetData>
  <sheetProtection algorithmName="SHA-512" hashValue="Na05sO3v0LrA6QgcujOLXZpucYC3ys26Hu60sYhwxU9MUnVUlpPjbNXf7TjX4TfCd/kYKOa8hyKaCR421dq+ng==" saltValue="LRs6y3xJ7S3RLMOdb/jZ1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16-32/18&amp;RStran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2018-09-21T08:38:45Z</dcterms:created>
  <dcterms:modified xsi:type="dcterms:W3CDTF">2018-09-21T08:38:58Z</dcterms:modified>
</cp:coreProperties>
</file>