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jerles\Documents\1_RAZPISI_dok\LETO 2018\16_14_18 Periferna angiografija\"/>
    </mc:Choice>
  </mc:AlternateContent>
  <bookViews>
    <workbookView xWindow="0" yWindow="0" windowWidth="23490" windowHeight="13560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  <sheet name="Sklop II." sheetId="6" r:id="rId6"/>
    <sheet name="Sklop III." sheetId="7" r:id="rId7"/>
    <sheet name="Sklop IV." sheetId="8" r:id="rId8"/>
  </sheets>
  <definedNames>
    <definedName name="_xlnm.Print_Titles" localSheetId="4">'Sklop I.'!$B:$B</definedName>
    <definedName name="_xlnm.Print_Titles" localSheetId="5">'Sklop II.'!$B:$B</definedName>
    <definedName name="_xlnm.Print_Titles" localSheetId="6">'Sklop III.'!$B:$B</definedName>
    <definedName name="_xlnm.Print_Titles" localSheetId="7">'Sklop IV.'!$B:$B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4" i="8" l="1"/>
  <c r="Q14" i="8"/>
  <c r="R13" i="8"/>
  <c r="Q13" i="8"/>
  <c r="P13" i="8"/>
  <c r="O13" i="8"/>
  <c r="C8" i="8"/>
  <c r="C7" i="8"/>
  <c r="R60" i="7"/>
  <c r="Q60" i="7"/>
  <c r="R59" i="7"/>
  <c r="Q59" i="7"/>
  <c r="P59" i="7"/>
  <c r="O59" i="7"/>
  <c r="R54" i="7"/>
  <c r="Q54" i="7"/>
  <c r="R53" i="7"/>
  <c r="Q53" i="7"/>
  <c r="P53" i="7"/>
  <c r="O53" i="7"/>
  <c r="R52" i="7"/>
  <c r="Q52" i="7"/>
  <c r="P52" i="7"/>
  <c r="O52" i="7"/>
  <c r="R47" i="7"/>
  <c r="Q47" i="7"/>
  <c r="R46" i="7"/>
  <c r="Q46" i="7"/>
  <c r="P46" i="7"/>
  <c r="O46" i="7"/>
  <c r="R41" i="7"/>
  <c r="Q41" i="7"/>
  <c r="R40" i="7"/>
  <c r="Q40" i="7"/>
  <c r="P40" i="7"/>
  <c r="O40" i="7"/>
  <c r="R39" i="7"/>
  <c r="Q39" i="7"/>
  <c r="P39" i="7"/>
  <c r="O39" i="7"/>
  <c r="R34" i="7"/>
  <c r="Q34" i="7"/>
  <c r="R33" i="7"/>
  <c r="Q33" i="7"/>
  <c r="P33" i="7"/>
  <c r="O33" i="7"/>
  <c r="R28" i="7"/>
  <c r="Q28" i="7"/>
  <c r="R27" i="7"/>
  <c r="Q27" i="7"/>
  <c r="P27" i="7"/>
  <c r="O27" i="7"/>
  <c r="R26" i="7"/>
  <c r="Q26" i="7"/>
  <c r="P26" i="7"/>
  <c r="O26" i="7"/>
  <c r="R21" i="7"/>
  <c r="Q21" i="7"/>
  <c r="R20" i="7"/>
  <c r="Q20" i="7"/>
  <c r="P20" i="7"/>
  <c r="O20" i="7"/>
  <c r="R19" i="7"/>
  <c r="Q19" i="7"/>
  <c r="P19" i="7"/>
  <c r="O19" i="7"/>
  <c r="R14" i="7"/>
  <c r="Q14" i="7"/>
  <c r="R13" i="7"/>
  <c r="Q13" i="7"/>
  <c r="P13" i="7"/>
  <c r="O13" i="7"/>
  <c r="C8" i="7"/>
  <c r="C7" i="7"/>
  <c r="R138" i="6"/>
  <c r="Q138" i="6"/>
  <c r="R137" i="6"/>
  <c r="Q137" i="6"/>
  <c r="P137" i="6"/>
  <c r="O137" i="6"/>
  <c r="R136" i="6"/>
  <c r="Q136" i="6"/>
  <c r="P136" i="6"/>
  <c r="O136" i="6"/>
  <c r="R135" i="6"/>
  <c r="Q135" i="6"/>
  <c r="P135" i="6"/>
  <c r="O135" i="6"/>
  <c r="R134" i="6"/>
  <c r="Q134" i="6"/>
  <c r="P134" i="6"/>
  <c r="O134" i="6"/>
  <c r="R129" i="6"/>
  <c r="Q129" i="6"/>
  <c r="R128" i="6"/>
  <c r="Q128" i="6"/>
  <c r="P128" i="6"/>
  <c r="O128" i="6"/>
  <c r="R127" i="6"/>
  <c r="Q127" i="6"/>
  <c r="P127" i="6"/>
  <c r="O127" i="6"/>
  <c r="R126" i="6"/>
  <c r="Q126" i="6"/>
  <c r="P126" i="6"/>
  <c r="O126" i="6"/>
  <c r="R125" i="6"/>
  <c r="Q125" i="6"/>
  <c r="P125" i="6"/>
  <c r="O125" i="6"/>
  <c r="R120" i="6"/>
  <c r="Q120" i="6"/>
  <c r="R119" i="6"/>
  <c r="Q119" i="6"/>
  <c r="P119" i="6"/>
  <c r="O119" i="6"/>
  <c r="R114" i="6"/>
  <c r="Q114" i="6"/>
  <c r="R113" i="6"/>
  <c r="Q113" i="6"/>
  <c r="P113" i="6"/>
  <c r="O113" i="6"/>
  <c r="R112" i="6"/>
  <c r="Q112" i="6"/>
  <c r="P112" i="6"/>
  <c r="O112" i="6"/>
  <c r="R111" i="6"/>
  <c r="Q111" i="6"/>
  <c r="P111" i="6"/>
  <c r="O111" i="6"/>
  <c r="R106" i="6"/>
  <c r="Q106" i="6"/>
  <c r="R105" i="6"/>
  <c r="Q105" i="6"/>
  <c r="P105" i="6"/>
  <c r="O105" i="6"/>
  <c r="R104" i="6"/>
  <c r="Q104" i="6"/>
  <c r="P104" i="6"/>
  <c r="O104" i="6"/>
  <c r="R103" i="6"/>
  <c r="Q103" i="6"/>
  <c r="P103" i="6"/>
  <c r="O103" i="6"/>
  <c r="R102" i="6"/>
  <c r="Q102" i="6"/>
  <c r="P102" i="6"/>
  <c r="O102" i="6"/>
  <c r="R101" i="6"/>
  <c r="Q101" i="6"/>
  <c r="P101" i="6"/>
  <c r="O101" i="6"/>
  <c r="R100" i="6"/>
  <c r="Q100" i="6"/>
  <c r="P100" i="6"/>
  <c r="O100" i="6"/>
  <c r="R95" i="6"/>
  <c r="Q95" i="6"/>
  <c r="R94" i="6"/>
  <c r="Q94" i="6"/>
  <c r="P94" i="6"/>
  <c r="O94" i="6"/>
  <c r="R93" i="6"/>
  <c r="Q93" i="6"/>
  <c r="P93" i="6"/>
  <c r="O93" i="6"/>
  <c r="R92" i="6"/>
  <c r="Q92" i="6"/>
  <c r="P92" i="6"/>
  <c r="O92" i="6"/>
  <c r="R91" i="6"/>
  <c r="Q91" i="6"/>
  <c r="P91" i="6"/>
  <c r="O91" i="6"/>
  <c r="R86" i="6"/>
  <c r="Q86" i="6"/>
  <c r="R85" i="6"/>
  <c r="Q85" i="6"/>
  <c r="P85" i="6"/>
  <c r="O85" i="6"/>
  <c r="R84" i="6"/>
  <c r="Q84" i="6"/>
  <c r="P84" i="6"/>
  <c r="O84" i="6"/>
  <c r="R83" i="6"/>
  <c r="Q83" i="6"/>
  <c r="P83" i="6"/>
  <c r="O83" i="6"/>
  <c r="R82" i="6"/>
  <c r="Q82" i="6"/>
  <c r="P82" i="6"/>
  <c r="O82" i="6"/>
  <c r="R77" i="6"/>
  <c r="Q77" i="6"/>
  <c r="R76" i="6"/>
  <c r="Q76" i="6"/>
  <c r="P76" i="6"/>
  <c r="O76" i="6"/>
  <c r="R75" i="6"/>
  <c r="Q75" i="6"/>
  <c r="P75" i="6"/>
  <c r="O75" i="6"/>
  <c r="R74" i="6"/>
  <c r="Q74" i="6"/>
  <c r="P74" i="6"/>
  <c r="O74" i="6"/>
  <c r="R73" i="6"/>
  <c r="Q73" i="6"/>
  <c r="P73" i="6"/>
  <c r="O73" i="6"/>
  <c r="R72" i="6"/>
  <c r="Q72" i="6"/>
  <c r="P72" i="6"/>
  <c r="O72" i="6"/>
  <c r="R71" i="6"/>
  <c r="Q71" i="6"/>
  <c r="P71" i="6"/>
  <c r="O71" i="6"/>
  <c r="R66" i="6"/>
  <c r="Q66" i="6"/>
  <c r="R65" i="6"/>
  <c r="Q65" i="6"/>
  <c r="P65" i="6"/>
  <c r="O65" i="6"/>
  <c r="R64" i="6"/>
  <c r="Q64" i="6"/>
  <c r="P64" i="6"/>
  <c r="O64" i="6"/>
  <c r="R63" i="6"/>
  <c r="Q63" i="6"/>
  <c r="P63" i="6"/>
  <c r="O63" i="6"/>
  <c r="R58" i="6"/>
  <c r="Q58" i="6"/>
  <c r="R57" i="6"/>
  <c r="Q57" i="6"/>
  <c r="P57" i="6"/>
  <c r="O57" i="6"/>
  <c r="R56" i="6"/>
  <c r="Q56" i="6"/>
  <c r="P56" i="6"/>
  <c r="O56" i="6"/>
  <c r="R55" i="6"/>
  <c r="Q55" i="6"/>
  <c r="P55" i="6"/>
  <c r="O55" i="6"/>
  <c r="R50" i="6"/>
  <c r="Q50" i="6"/>
  <c r="R49" i="6"/>
  <c r="Q49" i="6"/>
  <c r="P49" i="6"/>
  <c r="O49" i="6"/>
  <c r="R48" i="6"/>
  <c r="Q48" i="6"/>
  <c r="P48" i="6"/>
  <c r="O48" i="6"/>
  <c r="R43" i="6"/>
  <c r="Q43" i="6"/>
  <c r="R42" i="6"/>
  <c r="Q42" i="6"/>
  <c r="P42" i="6"/>
  <c r="O42" i="6"/>
  <c r="R41" i="6"/>
  <c r="Q41" i="6"/>
  <c r="P41" i="6"/>
  <c r="O41" i="6"/>
  <c r="R40" i="6"/>
  <c r="Q40" i="6"/>
  <c r="P40" i="6"/>
  <c r="O40" i="6"/>
  <c r="R39" i="6"/>
  <c r="Q39" i="6"/>
  <c r="P39" i="6"/>
  <c r="O39" i="6"/>
  <c r="R34" i="6"/>
  <c r="Q34" i="6"/>
  <c r="R33" i="6"/>
  <c r="Q33" i="6"/>
  <c r="P33" i="6"/>
  <c r="O33" i="6"/>
  <c r="R32" i="6"/>
  <c r="Q32" i="6"/>
  <c r="P32" i="6"/>
  <c r="O32" i="6"/>
  <c r="R27" i="6"/>
  <c r="Q27" i="6"/>
  <c r="R26" i="6"/>
  <c r="Q26" i="6"/>
  <c r="P26" i="6"/>
  <c r="O26" i="6"/>
  <c r="R25" i="6"/>
  <c r="Q25" i="6"/>
  <c r="P25" i="6"/>
  <c r="O25" i="6"/>
  <c r="R24" i="6"/>
  <c r="Q24" i="6"/>
  <c r="P24" i="6"/>
  <c r="O24" i="6"/>
  <c r="R19" i="6"/>
  <c r="Q19" i="6"/>
  <c r="R18" i="6"/>
  <c r="Q18" i="6"/>
  <c r="P18" i="6"/>
  <c r="O18" i="6"/>
  <c r="R17" i="6"/>
  <c r="Q17" i="6"/>
  <c r="P17" i="6"/>
  <c r="O17" i="6"/>
  <c r="R16" i="6"/>
  <c r="Q16" i="6"/>
  <c r="P16" i="6"/>
  <c r="O16" i="6"/>
  <c r="R15" i="6"/>
  <c r="Q15" i="6"/>
  <c r="P15" i="6"/>
  <c r="O15" i="6"/>
  <c r="R14" i="6"/>
  <c r="Q14" i="6"/>
  <c r="P14" i="6"/>
  <c r="O14" i="6"/>
  <c r="R13" i="6"/>
  <c r="Q13" i="6"/>
  <c r="P13" i="6"/>
  <c r="O13" i="6"/>
  <c r="C8" i="6"/>
  <c r="C7" i="6"/>
  <c r="R85" i="5"/>
  <c r="Q85" i="5"/>
  <c r="R84" i="5"/>
  <c r="Q84" i="5"/>
  <c r="P84" i="5"/>
  <c r="O84" i="5"/>
  <c r="R83" i="5"/>
  <c r="Q83" i="5"/>
  <c r="P83" i="5"/>
  <c r="O83" i="5"/>
  <c r="R78" i="5"/>
  <c r="Q78" i="5"/>
  <c r="R77" i="5"/>
  <c r="Q77" i="5"/>
  <c r="P77" i="5"/>
  <c r="O77" i="5"/>
  <c r="R76" i="5"/>
  <c r="Q76" i="5"/>
  <c r="P76" i="5"/>
  <c r="O76" i="5"/>
  <c r="R71" i="5"/>
  <c r="Q71" i="5"/>
  <c r="R70" i="5"/>
  <c r="Q70" i="5"/>
  <c r="P70" i="5"/>
  <c r="O70" i="5"/>
  <c r="R69" i="5"/>
  <c r="Q69" i="5"/>
  <c r="P69" i="5"/>
  <c r="O69" i="5"/>
  <c r="R64" i="5"/>
  <c r="Q64" i="5"/>
  <c r="R63" i="5"/>
  <c r="Q63" i="5"/>
  <c r="P63" i="5"/>
  <c r="O63" i="5"/>
  <c r="R62" i="5"/>
  <c r="Q62" i="5"/>
  <c r="P62" i="5"/>
  <c r="O62" i="5"/>
  <c r="R57" i="5"/>
  <c r="Q57" i="5"/>
  <c r="R56" i="5"/>
  <c r="Q56" i="5"/>
  <c r="P56" i="5"/>
  <c r="O56" i="5"/>
  <c r="R51" i="5"/>
  <c r="Q51" i="5"/>
  <c r="R50" i="5"/>
  <c r="Q50" i="5"/>
  <c r="P50" i="5"/>
  <c r="O50" i="5"/>
  <c r="R49" i="5"/>
  <c r="Q49" i="5"/>
  <c r="P49" i="5"/>
  <c r="O49" i="5"/>
  <c r="R44" i="5"/>
  <c r="Q44" i="5"/>
  <c r="R43" i="5"/>
  <c r="Q43" i="5"/>
  <c r="P43" i="5"/>
  <c r="O43" i="5"/>
  <c r="R42" i="5"/>
  <c r="Q42" i="5"/>
  <c r="P42" i="5"/>
  <c r="O42" i="5"/>
  <c r="R37" i="5"/>
  <c r="Q37" i="5"/>
  <c r="R36" i="5"/>
  <c r="Q36" i="5"/>
  <c r="P36" i="5"/>
  <c r="O36" i="5"/>
  <c r="R35" i="5"/>
  <c r="Q35" i="5"/>
  <c r="P35" i="5"/>
  <c r="O35" i="5"/>
  <c r="R30" i="5"/>
  <c r="Q30" i="5"/>
  <c r="R29" i="5"/>
  <c r="Q29" i="5"/>
  <c r="P29" i="5"/>
  <c r="O29" i="5"/>
  <c r="R28" i="5"/>
  <c r="Q28" i="5"/>
  <c r="P28" i="5"/>
  <c r="O28" i="5"/>
  <c r="R27" i="5"/>
  <c r="Q27" i="5"/>
  <c r="P27" i="5"/>
  <c r="O27" i="5"/>
  <c r="R26" i="5"/>
  <c r="Q26" i="5"/>
  <c r="P26" i="5"/>
  <c r="O26" i="5"/>
  <c r="R21" i="5"/>
  <c r="Q21" i="5"/>
  <c r="R20" i="5"/>
  <c r="Q20" i="5"/>
  <c r="P20" i="5"/>
  <c r="O20" i="5"/>
  <c r="R19" i="5"/>
  <c r="Q19" i="5"/>
  <c r="P19" i="5"/>
  <c r="O19" i="5"/>
  <c r="R14" i="5"/>
  <c r="Q14" i="5"/>
  <c r="R13" i="5"/>
  <c r="Q13" i="5"/>
  <c r="P13" i="5"/>
  <c r="O13" i="5"/>
  <c r="C8" i="5"/>
  <c r="C7" i="5"/>
</calcChain>
</file>

<file path=xl/sharedStrings.xml><?xml version="1.0" encoding="utf-8"?>
<sst xmlns="http://schemas.openxmlformats.org/spreadsheetml/2006/main" count="1716" uniqueCount="359">
  <si>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</si>
  <si>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</si>
  <si>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</si>
  <si>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</si>
  <si>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</si>
  <si>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</si>
  <si>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</si>
  <si>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</si>
  <si>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</si>
  <si>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</si>
  <si>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</si>
  <si>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</si>
  <si>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</si>
  <si>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</si>
  <si>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</si>
  <si>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</si>
  <si>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</si>
  <si>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</si>
  <si>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</si>
  <si>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</si>
  <si>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</si>
  <si>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</si>
  <si>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</si>
  <si>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</si>
  <si>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</si>
  <si>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</si>
  <si>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</si>
  <si>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</si>
  <si>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</si>
  <si>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</si>
  <si>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</si>
  <si>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</si>
  <si>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</si>
  <si>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</si>
  <si>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</si>
  <si>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</si>
  <si>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16-14/18</t>
  </si>
  <si>
    <t>Žilne opornice, endoproteze in stenti ter potrošni material za periferno angiografijo in koronarni baloni, prevlečeni s citostatiki</t>
  </si>
  <si>
    <t>odprti postopek</t>
  </si>
  <si>
    <t>Ne</t>
  </si>
  <si>
    <t>BLAGO</t>
  </si>
  <si>
    <t>Aplikacija Javna naročila, različica 2.3.4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</si>
  <si>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</si>
  <si>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</si>
  <si>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</si>
  <si>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</si>
  <si>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</si>
  <si>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</si>
  <si>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</si>
  <si>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</si>
  <si>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</si>
  <si>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Seznam razpisanega blaga za sklop:</t>
  </si>
  <si>
    <t>I.</t>
  </si>
  <si>
    <t>BALONSKI KATETRI, ŽILNE OPORNICE, ENDOPROTEZE IN SISTEM ZA PONOVNO VSTOPANJE ŽICE</t>
  </si>
  <si>
    <t>*</t>
  </si>
  <si>
    <t>1.</t>
  </si>
  <si>
    <t>podsklop: Balonski kateter OTW, nekompliantni, nizkoprofilni, za dilatacijo lezij</t>
  </si>
  <si>
    <t>ZAPRT</t>
  </si>
  <si>
    <t>Balonski kateter OTW, nekompliantni, nizkoprofilni, za dilatacijo lezij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</si>
  <si>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</si>
  <si>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</si>
  <si>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</si>
  <si>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</si>
  <si>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</si>
  <si>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</si>
  <si>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</si>
  <si>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</si>
  <si>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</si>
  <si>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</si>
  <si>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</si>
  <si>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</si>
  <si>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</si>
  <si>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</si>
  <si>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</si>
  <si>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</si>
  <si>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</si>
  <si>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</si>
  <si>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</si>
  <si>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</si>
  <si>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</si>
  <si>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</si>
  <si>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</si>
  <si>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</si>
  <si>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>Balonski kateter OTW nekomplianten, nizkoprofilen</t>
  </si>
  <si>
    <t xml:space="preserve">Skladen z vodilno žico 0.035" in 5F-7F uvajalom. </t>
  </si>
  <si>
    <t xml:space="preserve">V izvedbah:  premeri balonov od 3 do 15mm  (lahko tudi manj, a vsaj 3 do 12mm), dolžine od 20 do 250mm, kateter z dvojnim lumnom v dolžine 75-90cm in dolžine 130-150cm. RBP 7-28atm  (lahko tudi manj, a vsaj 9-21 atm), glede na velikost balona. S hidrofobno prevleko na balonu in zunanjim ter notranjim lumnom katetra. 
</t>
  </si>
  <si>
    <t>Z dobro drsnostjo in torkabilnostjo, kateter se ne sme nekontrolirano zvijati.</t>
  </si>
  <si>
    <t>Opomba: ponudnik v stolpec kat.št. in EAN navede vse kataloške št. in EAN kode, ki jih zajema opis artikla.</t>
  </si>
  <si>
    <t>KOS</t>
  </si>
  <si>
    <t>Skupaj:</t>
  </si>
  <si>
    <t>2.</t>
  </si>
  <si>
    <t xml:space="preserve">podsklop: Balonski kateter OTW nizkoprofilni, z mehko konico </t>
  </si>
  <si>
    <t xml:space="preserve">Balonski kateter OTW nizkoprofilni, z mehko konico </t>
  </si>
  <si>
    <t xml:space="preserve"> Balonski kateter OTW, za vodilno žico 0.018˝, za uvajalo 4F-6F (lahko 4F-5F), katetrski sistem dolžine 75-100 cm</t>
  </si>
  <si>
    <t>balon s hidrofobnim premazom , RBP 10- 16 atm (lahko tudi 12-16atm), mehka konica nizkega profila, dovodni sistem dolžine 75-100 cm, balon premera 2-7 mm (lahko 2-6mm), dolžine 2-28 cm (lahko 2-20cm), dva radiopačna markerja.</t>
  </si>
  <si>
    <t xml:space="preserve"> Balonski kateter OTW, za vodilno žico 0.018˝,  za uvajalo 4F-6F(lahko 4F-5F), katetrski sistem dolžine 130-150cm</t>
  </si>
  <si>
    <t>balon s hidrofobnim premazom , RBP 10- 16 atm, mehka konica nizkega profila, dovodni sistem dolžine  130-150 cm, balon premera 2-7 mm (lahko 2-6mm), dolžine 2-28 cm (lahko 2-20cm), dva radiopačna markerja.</t>
  </si>
  <si>
    <t>3.</t>
  </si>
  <si>
    <t>podsklop: Balonski kateter OTW, kontrolirano kompliantni</t>
  </si>
  <si>
    <t>Balonski kateter OTW, kontrolirano kompliantni</t>
  </si>
  <si>
    <t>Balonski kateter OTW ,kontrolirano-komplianten, 0.035", dolžine 75-90 cm</t>
  </si>
  <si>
    <t>Iz semi kristalnega Co-Polimerja za žico 0,035”, za 5 in 6 F, prevlečen s hidrofobno prevleko (lahko tudi s hidrofilno prevleko), premeri balonov od 3 do 10 mm in dolžine od 40 do 200 mm, RBP 20 atm (lahko 10-21atm).</t>
  </si>
  <si>
    <t>Balonski kateter OTW ,kontrolirano-komplianten, 0.035", dolžine130  cm</t>
  </si>
  <si>
    <t>Balonski kateter OTW, kontrolirano-komplianten,  0.018˝, dolžine 90cm</t>
  </si>
  <si>
    <t>3,8F PTA balon kateter iz semi kristalnega Co-Polimerja za žico 0,018” prevlečen s hidrofobno prevleko, premeri balonov od 2 do 7 mm in dolžine od 20 do 200 mm, RBP vsaj 14 atm.</t>
  </si>
  <si>
    <t>Balonski kateter OTW, kontrolirano-komplianten,  0.018˝, dolžine 150 cm</t>
  </si>
  <si>
    <t>4.</t>
  </si>
  <si>
    <t>podsklop: Balonski kateter OTW, kontrolirano kompliantni z zdravilom</t>
  </si>
  <si>
    <t>Balonski kateter OTW, kontrolirano kompliantni z zdravilom</t>
  </si>
  <si>
    <t>Balonski kateter OTW, kontrolirano-komplianten,  0.018˝, z zdravilom dolžine 90cm</t>
  </si>
  <si>
    <t xml:space="preserve"> PTA balon kateter iz semi kristalnega Co-Polimerja za žico 0,018” prevlečen s hidrofobno prevleko, premeri balonov od 2 do 7 mm in dolžine od 40 do 120 mm, RBP vsaj 12 atm. Balon kateter naj bo za uvajalo 4 in 5 F.</t>
  </si>
  <si>
    <t xml:space="preserve">Z zdravilom Paclitaxel, ki se kontrolirano sprošča. Učinkovitost mora biti podprta z vsaj 3 kliničnimi študijami. </t>
  </si>
  <si>
    <t>Balonski kateter OTW, kontrolirano-komplianten,  0.018˝, z zdravilom dolžine 130 cm</t>
  </si>
  <si>
    <t>3,8F PTA balon kateter iz semi kristalnega Co-Polimerja za žico 0,018” prevlečen s hidrofobno prevleko, premeri balonov od 2 do 7 mm in dolžine od 40 do 120 mm, RBP vsaj 14 atm.</t>
  </si>
  <si>
    <t>5.</t>
  </si>
  <si>
    <t>podsklop: Balonski kateter OTW, kontrolirano-kompliantni nizkoprofilni za lažje prehajanje tortuoznih zožitev.</t>
  </si>
  <si>
    <t>Balonski kateter OTW, kontrolirano-kompliantni nizkoprofilni za lažje prehajanje tortuoznih zožitev.</t>
  </si>
  <si>
    <t>Balonski kateter OTW, za žico 0.014˝, dolžine 90-100 cm</t>
  </si>
  <si>
    <t xml:space="preserve"> Za 4F uvajalo. Baloni premerov od 2 do 4mm in dolžine od 20 do 200mm (lahko dolžine 40-220mm), RBP 14atm (lahko 15-16atm) pri vseh velikostih. Kontrolirano-kompliantni nizkoprofilni balon. Hidrofobni premaz. Lahko s hidrofilno prevleko vrhunskih lastnosti. Z dvema markerjema. </t>
  </si>
  <si>
    <t>Za lažje prehajanje tortuoznih zožitev.</t>
  </si>
  <si>
    <t>Balonski kateter OTW, za žico  0.014˝, dolžine 150-180 cm</t>
  </si>
  <si>
    <t xml:space="preserve"> Za 4F uvajalo. Baloni premerov od 2 do 4mm in dolžine od 20 do 200mm (lahko dolžine 40-220mm), RBP 14atm (lahko 15-16atm) pri vseh velikostih. Kontrolirano-kompliantni nizkoprofilni balon. Hidrofobni premaz.  Lahko s hidrofilno prevleko vrhunskih lastnosti. Z dvema markerjema. </t>
  </si>
  <si>
    <t>6.</t>
  </si>
  <si>
    <t>podsklop: Žilna opornica samosprožilna</t>
  </si>
  <si>
    <t>Žilna opornica samosprožilna</t>
  </si>
  <si>
    <t>Žilna opornica samosprožilna, iz nitinola, kompatibilna z žico 0.035'', za uvajalo 5 ali 6 F,  dolžina sistema 80-90 cm</t>
  </si>
  <si>
    <t xml:space="preserve">Sistem z enoročnim načinom sproščanja. Žilna opornica z vsaj dvema markerja na obeh straneh stenta (na vsakem koncu); v izvedbah premera žilne opornice: od 5 mm do 8 mm. Dolžine žilne opornice: od 20 mm do 150 mm (lahko 20-200mm). </t>
  </si>
  <si>
    <t xml:space="preserve">Sistem z enoročnim načinom sproščanja. Žilna opornica z vsaj dvema markerja na obeh straneh balona (na vsakem koncu); v izvedbah premera žilne opornice: od 5 mm do 8 mm. Dolžine žilne opornice: od 20 mm do 150mm  (lahko 20-200mm). </t>
  </si>
  <si>
    <t>Žilna opornica mora biti fleksibilna, odporna na kinkanje. Sistem mora imeti dobro torkabilnost, kateter se ne sme nekontrolirano zvijati.</t>
  </si>
  <si>
    <t>Žilna opornica samosprožilna, iz nitinola, kompatibilna z žico 0.035'', za uvajalo 5 ali 6 F, dolžina sistema 120-135 cm</t>
  </si>
  <si>
    <t xml:space="preserve">Sistem z enoročnim načinom sproščanja. Žilna opornica z vsaj dvema markerja na obeh straneh stenta (na vsakem koncu); v izvedbah premera žilne opornice: od 5 mm do 8 mm. Dolžine žilne opornice: od 20 mm do 150 mm  (lahko 20-200mm). </t>
  </si>
  <si>
    <t xml:space="preserve">Sistem z enoročnim načinom sproščanja. Žilna opornica z vsaj dvema markerja na obeh straneh balona (na vsakem koncu); v izvedbah premera žilne opornice: od 5 mm do 8 mm. Dolžine žilne opornice: od 20 mm do150mm  (lahko 20-200mm). </t>
  </si>
  <si>
    <t>7.</t>
  </si>
  <si>
    <t>podsklop: Žilna opornica iz nitinola</t>
  </si>
  <si>
    <t>Žilna opornica iz nitinola</t>
  </si>
  <si>
    <t>Žilna opornica samosprožilna iz nitinola, kompatibilna z žico 0.035'', za 6F uvajalo, premer 9mm, dolžine 60-80cm</t>
  </si>
  <si>
    <t xml:space="preserve">V izvedbah: premeri žilne opornice od 9 mm do 14 mm, dolžine pa od 20 mm do 80 mm. </t>
  </si>
  <si>
    <t>8.</t>
  </si>
  <si>
    <t>podsklop: Žilna opornica, samoraztezna iz nitinola</t>
  </si>
  <si>
    <t>Žilna opornica, samoraztezna iz nitinola</t>
  </si>
  <si>
    <t>Samoraztezna žilna opornica OTW iz nitinola, kompatibilna z žico 0.018'', za uvajalo 4F, dolžina sistema 90 cm</t>
  </si>
  <si>
    <t xml:space="preserve">Opornica iz nitinola.  Enoročni sistem sproščanja. V izvedbah: premera od 4 do 7 mm. Dolžine stenta od 20 do 170 mm. Vsaj 3 markerji na vsaki strani. </t>
  </si>
  <si>
    <t xml:space="preserve">Učinkovitost mora biti podprta z vsaj 1 klinično študijo. Zahtevano: primarna prehodnost več kot 80% po 12 mesecih in FTRL več kot 80% po 24 mes </t>
  </si>
  <si>
    <t>Samoraztezna žilna opornica OTW iz nitinola kompatibilna z žico 0.018'', za uvajalo 4F, dolžina sistema 135 cm</t>
  </si>
  <si>
    <t xml:space="preserve">Opornica iz nitinola .  Enoročni sistem sproščanja. V izvedbah: premera od 4 do 7 mm. Dolžine stenta od 20 do 170 mm. Vsaj 3 markerji na vsaki strani. </t>
  </si>
  <si>
    <t>9.</t>
  </si>
  <si>
    <t>podsklop: Žilna opornica - Pleteni samoraztezni nitinolski stent na OTW sistemu</t>
  </si>
  <si>
    <t>Žilna opornica - Pleteni samoraztezni nitinolski stent na OTW sistemu</t>
  </si>
  <si>
    <t>Pleteni samoraztezni nitinolski stent na OTW sistemu, za uvajanje po žici  0.018" in uvajalo 6F, dolžine sistema 80  cm</t>
  </si>
  <si>
    <t xml:space="preserve">Uvajalni kateter ima hidrofilni premaz, z markerji, prečni profil 2mm. Diametri stenta 4-7mm in dolžine stenta 20 – 200mm.  
</t>
  </si>
  <si>
    <t>Učinkovitost mora biti podprta z vsaj 1 klinično študijo in 1 registrom z navedbo rezultatov po 2 letih za vsaj 200 bolnikov. Zahtevano - rezultati študije morajo izkazovati: primarna prehodnost več kot 85% po 12 mesecih in več kot 85% FTLR po 24 mesecih.</t>
  </si>
  <si>
    <t>Pleteni samoraztezni nitinolski stent na OTW sistemu, za uvajanje po žici 0.018" in uvajalo  6F, dolžine sistema 120  cm</t>
  </si>
  <si>
    <t xml:space="preserve">Uvajalni kateter ima hidrofilni premaz, z markerji, prečni profil 2mm. Diametri stenta 4-7 mm in dolžine stenta 20 – 200mm.  
</t>
  </si>
  <si>
    <t>10.</t>
  </si>
  <si>
    <t>podsklop: Endoproteza na balonu, iz nerjavečega jekla, prekrita s PTFE</t>
  </si>
  <si>
    <t>Endoproteza na balonu, iz nerjavečega jekla, prekrita s PTFE</t>
  </si>
  <si>
    <t>Endoproteza na balonu, iz nerjavečega jekla, prekrita s PTFE, za vodilno žico 0.035", za uvajalo 6-8F, dolžine 38 mm, dovodni sistem 80 cm</t>
  </si>
  <si>
    <t>Žilna endoproteza prekrita s PTFE, nizkega profila, za premere 8, 9, 10 mm, sproščanje v enem samem koraku, možnost post-dilatacije, marker na obeh koncih balona.</t>
  </si>
  <si>
    <t>Učinkovitost mora biti podprta z vsaj 1 klinično randomizirano multicentrično študijo, ki dokazuje učinkovitost stenta s primarno prehodnostjo večjo kot 85% po 24 mesecih.</t>
  </si>
  <si>
    <t>Endoproteza mora biti fleksibilna, odporna na kinkanje. Sistem mora imeti dobro torkabilnost, kateter se ne sme nekontrolirano zvijati.</t>
  </si>
  <si>
    <t>Endoproteza na balonu, iz nerjavečega jekla, prekrita s PTFE,  za vodilno žico 0.035", za uvajalo 6-8F, dolžine 59 mm (lahko 58mm), dovodni sistem 80 cm</t>
  </si>
  <si>
    <t>11.</t>
  </si>
  <si>
    <t xml:space="preserve">podsklop: Endoproteza z bioaktivno površino </t>
  </si>
  <si>
    <t xml:space="preserve">Endoproteza z bioaktivno površino </t>
  </si>
  <si>
    <t xml:space="preserve">Endoproteza z bioaktivno površino  nameščena na vodilnem katetru dolžine 75 cm </t>
  </si>
  <si>
    <t>Endoproteza  iz PTFE, ojačana z nitinolom, z bioaktivno površino. V izvedbah: dimenzije premera endoproteze:  6, 8 mm, dolžina 5, 10, 15  cm, kompatibilna z debelinami žic 0,014",  0,018". Z več markerji na vsaki strani proteze.</t>
  </si>
  <si>
    <t xml:space="preserve">Učinkovitost mora biti podprta z vsaj 1 klinično študijo. </t>
  </si>
  <si>
    <t xml:space="preserve">Endoproteza z bioaktivno površino nameščena na vodilnem katetru dolžine 120 cm </t>
  </si>
  <si>
    <t>II.</t>
  </si>
  <si>
    <t>ŽILNA UVAJALA, DILATATORJI IN DIAGNOSTOIČNI VODILNI KATETRI</t>
  </si>
  <si>
    <t xml:space="preserve">podsklop: Žilna uvajala za transfemoralni pristop </t>
  </si>
  <si>
    <t xml:space="preserve">Žilna uvajala za transfemoralni pristop </t>
  </si>
  <si>
    <t>Žilni uvajalni set za transfemoralni pristop  standardne dolžine, 4F</t>
  </si>
  <si>
    <t>Standardna dolžina 10 -12 cm. Silikonska hemostatska valvula</t>
  </si>
  <si>
    <t>Z žico 45 cm, 0.035"</t>
  </si>
  <si>
    <t>Žilni uvajalni set  za transfemoralni pristop standardne dolžine, 5 F</t>
  </si>
  <si>
    <t xml:space="preserve">Žilni uvajalni set za transfemoralni pristop standardne dolžine,  6 F </t>
  </si>
  <si>
    <t xml:space="preserve">Standardna dolžina 10 -12 cm. Silikonska hemostatska valvula  </t>
  </si>
  <si>
    <t>Žilni uvajalni set  za transfemoralni pristop standardne dolžine,  7 F</t>
  </si>
  <si>
    <t>Žilni uvajalni set  za transfemoralni pristop standardne dolžine,  8 F</t>
  </si>
  <si>
    <t xml:space="preserve">Žilni uvajalni set za transfemoralni pristop dolžine 20-25 cm,  9F </t>
  </si>
  <si>
    <t>dolžine 20-25cm</t>
  </si>
  <si>
    <t>Kompatibilen z žico  0.035"</t>
  </si>
  <si>
    <t>podsklop: Žilna uvajala za transfemoralni pristop, z ojačano žično konstrukcijo in hidrofilnim premazom za tortuozne arterije</t>
  </si>
  <si>
    <t>Žilna uvajala za transfemoralni pristop, z ojačano žično konstrukcijo in hidrofilnim premazom za tortuozne arterije</t>
  </si>
  <si>
    <t xml:space="preserve">Žilni uvajalni set  za transfemoralni pristop, dolžine 55-60 cm, 5 F </t>
  </si>
  <si>
    <t>dolžine 55-60 cm, z ojačano žično konstrukcijo in hidrofilnim premazom</t>
  </si>
  <si>
    <t>Kompatibilen z žico  0.035" (lahko tudi kompatibilno z 0.018/0.038¨ žico, konfiguracija multipurpose in double renal)</t>
  </si>
  <si>
    <t xml:space="preserve">Žilni uvajalni set  za transfemoralni pristop  5 F     dolžine 60 cm, z ojačano žično konstrukcijo in hidrofilnim premazom, z odlično drsnostjo pri uvajanju in dobro torkabilnostjo.   Kompatibilen z žico  0.035"    </t>
  </si>
  <si>
    <t xml:space="preserve">Žilni uvajalni set  za transfemoralni pristop, dolžine 55-60 cm,  6 F </t>
  </si>
  <si>
    <t>Kompatibilen z žico  0.035"  (lahko tudi kompatibilno z 0.018/0.038¨ žico, konfiguracija multipurpose in double renal)</t>
  </si>
  <si>
    <t xml:space="preserve">Žilni uvajalni set  za transfemoralni pristop  6 F     dolžine 60 cm, z ojačano žično konstrukcijo in hidrofilnim premazom, z odlično drsnostjo pri uvajanju in dobro torkabilnostjo.      Kompatibilen z žico  0.035"    </t>
  </si>
  <si>
    <t xml:space="preserve">Žilni uvajalni set  za transfemoralni pristop, dolžine 90 cm  6 F </t>
  </si>
  <si>
    <t>dolžine 90 cm, z ojačano žično konstrukcijo in hidrofilnim premazom</t>
  </si>
  <si>
    <t>Žilni uvajalni set  za transfemoralni pristop  6 F     dolžine 90 cm, z ojačano žično konstrukcijo in hidrofilnim premazom, z odlično drsnostjo pri uvajanju in dobro torkabilnostjo.   Kompatibilen z žico  0.035"</t>
  </si>
  <si>
    <t>podsklop: Žilna uvajala za transfemoralni pristop, iz polimera ojačanega s kovinsko žico za arterije s tršo steno</t>
  </si>
  <si>
    <t>Žilna uvajala za transfemoralni pristop, iz polimera ojačanega s kovinsko žico za arterije s tršo steno</t>
  </si>
  <si>
    <t>Žilno uvajalo za transfemoralni pristop, dolžine 45 cm, 4 F</t>
  </si>
  <si>
    <t>Žilno uvajalo za transfemoralni pristop 4 F</t>
  </si>
  <si>
    <t>dolžine 45 cm, iz polimera ojačanega s kovinsko žico</t>
  </si>
  <si>
    <t>Kompatibilen z žico  0.018/0.035"</t>
  </si>
  <si>
    <t xml:space="preserve">Žilno uvajalo, debeline 4 F, iz polimera ojačanega s kovinsko žico, prevlečen s hidrofobnim premazom (lahko s hidrofilnim premazom na distalnem delu) in z gladko atraumatsko konico, ki ima na samem vrhu radiopačni marker. Žilno uvajalo mora biti trše konstrukcije, da se ne zvija pri uvajanju. V paketu mora biti dilatator za prehod preko bifurkacije brez ovalizacije katetra. Interni lumen uvajala prekrit s PTFE. </t>
  </si>
  <si>
    <t>kpl</t>
  </si>
  <si>
    <t>Žilno uvajalo za transfemoralni pristop, dolžine 45 cm,  6 F</t>
  </si>
  <si>
    <t>Žilno uvajalo za transfemoralni pristop 6 F</t>
  </si>
  <si>
    <t>Kompatibilen z žico  0.018/0.035"(lahko tudi z 0.0038")</t>
  </si>
  <si>
    <t xml:space="preserve">Žilno uvajalo, debeline 6 F, iz polimera ojačanega s kovinsko žico, prevlečen s hidrofobnim premazom (lahko tudi brez hidrofobnega premaza ali pa s hidrofilnim premazom na distalnem delu) in z gladko atraumatsko konico, ki ima na samem vrhu radiopačni marker. Žilno uvajalo mora biti trše konstrukcije, da se ne zvija pri uvajanju. V paketu mora biti dilatator za prehod preko bifurkacije brez ovalizacije katetra. Uvajalo mora imeti možnost odstranjevanja ventila.  Interni lumen uvajala prekrit s PTFE. </t>
  </si>
  <si>
    <t>podsklop: Žilni dilatatorji</t>
  </si>
  <si>
    <t>Žilni dilatatorji</t>
  </si>
  <si>
    <t>Žilni dilatator polyuretan, s konusno konico, dolžino 15,5- 20cm,  4F</t>
  </si>
  <si>
    <t>Žilni dilatator 4F</t>
  </si>
  <si>
    <t>polyuretan, s konusno konico, dolžine 15,5-20 cm,</t>
  </si>
  <si>
    <t>kompatibilen z žico 0.035''</t>
  </si>
  <si>
    <t>Žilni dilatator polyuretan, s konusno konico, dolžino 15,5- 20cm,   5F</t>
  </si>
  <si>
    <t>Žilni dilatator 5F</t>
  </si>
  <si>
    <t>Žilni dilatator polyuretan, s konusno konico, dolžino 15,5- 20cm,   6F</t>
  </si>
  <si>
    <t>Žilni dilatator 6F</t>
  </si>
  <si>
    <t>Žilni dilatator polyuretan, s konusno konico, dolžino 15,5- 20cm,   7F</t>
  </si>
  <si>
    <t>Žilni dilatator 7F</t>
  </si>
  <si>
    <t>podsklop: Vodilne žice z jeklenim jedrom</t>
  </si>
  <si>
    <t>Vodilne žice z jeklenim jedrom</t>
  </si>
  <si>
    <t>Žica vodilna z jeklenim jedrom, prekrita s PTFE, debeline 0.035'', dolžine 145-150 cm</t>
  </si>
  <si>
    <t xml:space="preserve">Žica vodilna z jeklenim jedrom, </t>
  </si>
  <si>
    <t>prekrita s PTFE, debeline 0.035''</t>
  </si>
  <si>
    <t xml:space="preserve">dolžine 150 cm </t>
  </si>
  <si>
    <t>Žica vodilna z jeklenim jedrom, prekrita s PTFE, debeline 0.035'', dolžine 260 -300 cm</t>
  </si>
  <si>
    <t>dolžine 260 cm</t>
  </si>
  <si>
    <t>podsklop: Vodilne žice iz nerjavečega jekla za hude stenoze in tortuozne arterije s "short taper" konico</t>
  </si>
  <si>
    <t>Vodilne žice iz nerjavečega jekla za hude stenoze in tortuozne arterije s "short taper" konico</t>
  </si>
  <si>
    <t>Žica vodilna iz nerjavečega jekla, debeline  0.018'', dolžine 150 cm</t>
  </si>
  <si>
    <t>Žica se ne sme prekomerno zvijati in mora imeti dobro torkabilnost, da omogoča prodiranje v pravem lumnu žile.</t>
  </si>
  <si>
    <t>Žica angiografska vodilna, 0,018 incha, iz nerjavečega jekla,  »short taper« konica 8 cm ,  distalni del žice krit s hidrofilno prevleko. Distalni del v dolžini 2cm je mogoče oblikovati, atravmatska konica. 
Dolžine 150cm</t>
  </si>
  <si>
    <t>Žica vodilna iz nerjavečega jekla, debeline  0.018'', dolžine 200 cm</t>
  </si>
  <si>
    <t xml:space="preserve">Žica angiografska vodilna, 0,018 incha, iz nerjavečega jekla,  »short taper« konica 8 cm ,  distalni del žice krit s hidrofilno prevleko. Distalni del v dolžini 2cm je mogoče oblikovati, atravmatska konica. 
Dolžine 200 cm </t>
  </si>
  <si>
    <t>Žica vodilna iz nerjavečega jekla, debeline  0.018'', dolžine 300 cm</t>
  </si>
  <si>
    <t xml:space="preserve">Žica angiografska vodilna, 0,018 incha, iz nerjavečega jekla, »short taper« konica 8 cm ,  distalni del žicekrit s hidrofilno prevleko. Distalni del v dolžini 2cm je mogoče oblikovati, atravmatska konica. 
Dolžine 300 cm. </t>
  </si>
  <si>
    <t>podsklop: Vodilne žice iz nerjavečega jekla za hude stenoze in tortuozne arterije z "long taper" konico</t>
  </si>
  <si>
    <t>Vodilne žice iz nerjavečega jekla za hude stenoze in tortuozne arterije z "long taper" konico</t>
  </si>
  <si>
    <t>Žica angiografska vodilna, 0,018 incha, iz nerjavečega jekla, »long taper« konica  12 cm,  distalni del žice krit s hidrofilno prevleko. Distalni del v dolžini 2cm je mogoče oblikovati, atravmatska konica. 
Dolžine 150cm</t>
  </si>
  <si>
    <t xml:space="preserve">Žica angiografska vodilna, 0,018 incha, iz nerjavečega jekla, »long taper« konica  12 cm, distalni del žice krit s hidrofilno prevleko. Distalni del v dolžini 2cm je mogoče oblikovati, atravmatska konica. 
Dolžine 200 cm </t>
  </si>
  <si>
    <t xml:space="preserve">Žica angiografska vodilna, 0,018 incha, iz nerjavečega jekla, »long taper« konica  12 cm, distalni del žice krit s hidrofilno prevleko. Distalni del v dolžini 2cm je mogoče oblikovati, atravmatska konica. 
Dolžine 300 cm. </t>
  </si>
  <si>
    <t>podsklop: Vodilne žice z jedrom iz nerjavečega jekla z nitinolsko konico</t>
  </si>
  <si>
    <t>Vodilne žice z jedrom iz nerjavečega jekla z nitinolsko konico</t>
  </si>
  <si>
    <t xml:space="preserve">Žica vodilna hibridna 0,014''  z ninitolsko konico, dolžina 190-195 cm </t>
  </si>
  <si>
    <t>trdota konice 1,7-2,8g</t>
  </si>
  <si>
    <t xml:space="preserve">Hibridna vodilna delovna žica 0.014'', z nitinolsko konico in jedrom iz nerjavečega jekla. Prekrita s polimerno prevleko in hidrofilnim premazom. </t>
  </si>
  <si>
    <t>Vodilna žica mora imeti odlično drsnost pri uvajanju in dobro torkabilnost in fleksibilnost.</t>
  </si>
  <si>
    <t>Žica vodilna hibridna 0,014''  z ninitolsko konico, dolžina 190-200 cm, trša</t>
  </si>
  <si>
    <t>trdota konice 3-3,5g</t>
  </si>
  <si>
    <t>Žica vodilna hibridna 0,014''  z ninitolsko konico, dolžina 300 cm</t>
  </si>
  <si>
    <t>Žica vodilna hibridna 0,014''  z ninitolsko konico, dolžina 300 cm, trša</t>
  </si>
  <si>
    <t>Žica vodilna za kronične totalne okluzije, debelina 0.018'', dolžine 180 -200 cm</t>
  </si>
  <si>
    <t>Vodilna žica za SFA in BTK, hidrofilna, v naslednjih izvedbah: vsaj 3 različne trdote konice:  3,5-4 g, 10-12g, 26-30g; vsaj 3 različni nivoji podpore (visok, srednji, nizek), z radiopačno konico.</t>
  </si>
  <si>
    <t>Žica vodilna za kronične totalne okluzije, debelina 0.018'', dolžine 300 cm</t>
  </si>
  <si>
    <t>podsklop: Vodilne žice hidrofilne</t>
  </si>
  <si>
    <t>Vodilne žice hidrofilne</t>
  </si>
  <si>
    <t>Žica vodilna hidrofilna, ravna konica, dolžine 180 cm</t>
  </si>
  <si>
    <t xml:space="preserve">Hidrofilna vodilna žica    hidrofilni premaz, debeline 0,035''    </t>
  </si>
  <si>
    <t>Vodilna žica mora imeti odlično drsnost in dobro torkabilnost.</t>
  </si>
  <si>
    <t>Žica vodilna hidrofilna, ravna konica, dolžine 260 cm</t>
  </si>
  <si>
    <t>Žica vodilna hidrofilna, ukrivljena konica, dolžine 180 cm</t>
  </si>
  <si>
    <t>Žica vodilna hidrofilna,ukrivljena konica, dolžine 260 cm</t>
  </si>
  <si>
    <t xml:space="preserve">Hidrofilna vodilna žica    hidrofilni premaz  debeline 0,035''    </t>
  </si>
  <si>
    <t>podsklop: Vodilne žice  zelo trde, hidrofilne z nitinolom za kronične stenoze</t>
  </si>
  <si>
    <t>Vodilne žice  zelo trde, hidrofilne z nitinolom za kronične stenoze</t>
  </si>
  <si>
    <t>Žica vodilna zelo trda z nitinolom, 0.018'' , dolžine 180 cm</t>
  </si>
  <si>
    <t xml:space="preserve">distalno hidrofilni premaz, proksimalno PTFE, dobro drsenje, dobra vodljivost žice in dobra fleksibilnost konice. </t>
  </si>
  <si>
    <t xml:space="preserve"> v 2 izvedbah: s fleksibilnim vrhom 1-2 cm in  4-8 cm.</t>
  </si>
  <si>
    <t>Žica vodilna zelo trda, 0.035'' , dolžine 180 cm</t>
  </si>
  <si>
    <t>Žica vodilna zelo trda, 0.014'' , dolžine 300 cm</t>
  </si>
  <si>
    <t>Žica vodilna zelo trda, 0.018'' , dolžine 300 cm</t>
  </si>
  <si>
    <t>podsklop: Vodilne žice zelo trde iz nerjavečega jekla za kalcinirane arterije</t>
  </si>
  <si>
    <t>Vodilne žice zelo trde iz nerjavečega jekla za kalcinirane arterije</t>
  </si>
  <si>
    <t>Žica vodilna zelo trda, iz nerjavečega jekla,  0.035'' , dolžine 80 cm, ravna</t>
  </si>
  <si>
    <t xml:space="preserve"> s PTFE-prevleko</t>
  </si>
  <si>
    <t>Dobra vodljivost in torkabilnost.</t>
  </si>
  <si>
    <t>Žica vodilna zelo trda, iz nerjavečega jekla,  0.035'' , dolžine 80 cm, J3 ukrivljena</t>
  </si>
  <si>
    <t>Žica vodilna zelo trda, iz nerjavečega jekla,  0.035'' , dolžine 180 cm, ravna</t>
  </si>
  <si>
    <t>Žica vodilna zelo trda, iz nerjavečega jekla,  0.035'' , dolžine 180 cm, J3 ukrivljena</t>
  </si>
  <si>
    <t>Žica vodilna zelo trda, iz nerjavečega jekla,  0.035'' , dolžine 260 cm, ravna</t>
  </si>
  <si>
    <t>Žica vodilna zelo trda, iz nerjavečega jekla,  0.035'' , dolžine 260 cm, J3 ukrivljena</t>
  </si>
  <si>
    <t>12.</t>
  </si>
  <si>
    <t>podsklop: Diagnostični in vodilni  katetri za transfemoralni pristop iz poliuretana ali naylona</t>
  </si>
  <si>
    <t>Diagnostični in vodilni  katetri za transfemoralni pristop iz poliuretana ali naylona</t>
  </si>
  <si>
    <t>Diagnostični kateter za transfemoralni pristop, dolžine 65 cm,  4 F</t>
  </si>
  <si>
    <t>Iz poliuretana ali naylona, mehka atravmatska konica katetra.</t>
  </si>
  <si>
    <t>V izvedbah: ravni, BERN, C2, USL , pigtail</t>
  </si>
  <si>
    <t>Diagnostični kateter za transfemoralni pristop, dolžine 100 cm,   4 F</t>
  </si>
  <si>
    <t xml:space="preserve">V izvedbah: ravni, BERN, VERT </t>
  </si>
  <si>
    <t>Diagnostični kateter za transfemoralni pristop, dolžine 65 cm,   5 F</t>
  </si>
  <si>
    <t xml:space="preserve">V izvedbah: ravni, SOS </t>
  </si>
  <si>
    <t>13.</t>
  </si>
  <si>
    <t xml:space="preserve">podsklop: Diagnostični in vodilni  katetri za transfemoralni pristop, ravni </t>
  </si>
  <si>
    <t xml:space="preserve">Diagnostični in vodilni  katetri za transfemoralni pristop, ravni </t>
  </si>
  <si>
    <t>Diagnostični kateter, raven, dolžine 100 -120 cm, 4F</t>
  </si>
  <si>
    <t>Diagnostični kateter, raven</t>
  </si>
  <si>
    <t>prekrit s hidrofilnim polimerom</t>
  </si>
  <si>
    <t>14.</t>
  </si>
  <si>
    <t>podsklop: Podporni katetri, hidrofilni, ojačani, za trše žile</t>
  </si>
  <si>
    <t>Podporni katetri, hidrofilni, ojačani, za trše žile</t>
  </si>
  <si>
    <t xml:space="preserve">Kateter podporni, ojačan, hidrofilen, raven vrh, za žico  0,035'', dolžine 55-75 cm </t>
  </si>
  <si>
    <t xml:space="preserve">Kateter podporni, ojačan, hidrofilen, raven vrh, za žico  0,035'', dolžine 90-100 cm </t>
  </si>
  <si>
    <t xml:space="preserve">Kateter podporni, ojačan, hidrofilen, 30 stopinj zavit vrh, za žico  0,035'', dolžine 65-75, cm </t>
  </si>
  <si>
    <t xml:space="preserve">Kateter podporni, ojačan, hidrofilen, 30 stopinj (lahko 45st.) zavit vrh, za žico  0,035'', dolžine 90-100 cm </t>
  </si>
  <si>
    <t>15.</t>
  </si>
  <si>
    <t>podsklop: Podporni tanjši katetri, hidrofilni, ojačani</t>
  </si>
  <si>
    <t>Podporni tanjši katetri, hidrofilni, ojačani</t>
  </si>
  <si>
    <t xml:space="preserve">Kateter podporni, ojačan, hidrofilen, za žico  0,014'', 2.3F ali 2.4 F,  dolžine 90-130 cm </t>
  </si>
  <si>
    <t>Nizkoprofilen z radiopačnimi markerji. V izvedbah: ravna in zakrivljena konica ANG in ANG2</t>
  </si>
  <si>
    <t xml:space="preserve">Kateter podporni, ojačan, hidrofilen, za žico  0,014'', 2.3F ali 2.4 F,  dolžine 150-180 cm </t>
  </si>
  <si>
    <t xml:space="preserve">Kateter podporni, ojačan, hidrofilen, za žico  0,018'', 2.6F ali 2.7F,  dolžine 90-100 cm </t>
  </si>
  <si>
    <t>Nizkoprofilen z radiopačnimi markerji. V izvedbah: ravna in ukrivljena konica</t>
  </si>
  <si>
    <t xml:space="preserve">Kateter podporni, ojačan, hidrofilen, za žico  0,018'', 2.6F ali 2.7F,  dolžine 150-180 cm </t>
  </si>
  <si>
    <t>III.</t>
  </si>
  <si>
    <t xml:space="preserve">PUNKCIJSKE IGLE IN SETI ZA NEFROSTOME IN DRENAŽE  </t>
  </si>
  <si>
    <t xml:space="preserve">podsklop: Igla SELDINGER odprta, brez mandrena, </t>
  </si>
  <si>
    <t xml:space="preserve">Igla SELDINGER odprta, brez mandrena, </t>
  </si>
  <si>
    <t>Igla SELDINGER odprta, brez mandrena, debeline 18 G, za vodilno žico 0,035'' (lahko tudi za 0,038'' )</t>
  </si>
  <si>
    <t>podsklop: Igla punkcijska SELDINGER z mandrenom</t>
  </si>
  <si>
    <t>Igla punkcijska SELDINGER z mandrenom</t>
  </si>
  <si>
    <t>Igla punkcijska SELDINGER z mandrenom, debeline 19 G, kompatibilna z žico 0.035'', dolžine 75 mm</t>
  </si>
  <si>
    <t>Igla punkcijska SELDINGER z mandrenom, debeline 19 G, kompatibilna z žico 0.035'', dolžine 100 mm</t>
  </si>
  <si>
    <t>podsklop: Igla za ultrazvočno punkcijo</t>
  </si>
  <si>
    <t>Igla za ultrazvočno punkcijo</t>
  </si>
  <si>
    <t>Igla za ultrazvočno punkcijo, dvo  delna,  kompatibilna z žico 0.035'', dolžine 20 cm</t>
  </si>
  <si>
    <t>Igla za ultrazvočno punkcijo, tro delna,  kompatibilna z žico 0.035'', dolžine 20 cm</t>
  </si>
  <si>
    <t>podsklop: Mikropunkcijski uvajalni set,</t>
  </si>
  <si>
    <t>Mikropunkcijski uvajalni set,</t>
  </si>
  <si>
    <t xml:space="preserve">Mikropunkcijski uvajalni set </t>
  </si>
  <si>
    <t>Mikropunkcijski uvajalni set, debeline: I.D/O.D 2.9F/4F, dolžina 7 cm. V setu mora biti  21G/4cm ehogena igla, in uvajalna nitinol žica 0.018'' dolžine 40-50 cm.</t>
  </si>
  <si>
    <t>Vodilo mora imeti dobro drsnost in biti dobro fleksibilno ter se ne sme kinkati.</t>
  </si>
  <si>
    <t>podsklop: Nefrostome in drenaže</t>
  </si>
  <si>
    <t>Nefrostome in drenaže</t>
  </si>
  <si>
    <t>Nefrostomski kateterski set, dolžina katetra 25-30 cm</t>
  </si>
  <si>
    <t xml:space="preserve">Nefrostomski kateter set v premerih 8.5F, 10.2F, 12F in 14F (lahko tudi izvedba v premerih: 8F, 10F, 12F ali premerih: 8F, 10F, 12F in 14F), hidrofilen, 6 lukenj, radiopačen matrker. Uvajalo mora omogočati pasažo intervencijskih katetrov in ima hemostatsko valvulo, ki je enostavna za rokovanje (lahko brez hemostatske valvule). </t>
  </si>
  <si>
    <t>Nefrostomski kateterski set, dolžina katetra 40-50 cm</t>
  </si>
  <si>
    <t xml:space="preserve">Nefrostomski kateter set v premerih 8.5F, 10.2F, 12F in 14F (lahko v premerih: 8F, 10F in 12F ali v premerih: 8F, 10F, 12F in 14F), hidrofilen, 6 lukenj, radiopačen matrker. Uvajalo mora omogočati pasažo intervencijskih katetrov in ima hemostatsko valvulo, ki je enostavna za rokovanje  (lahko brez hemostatske valvule). </t>
  </si>
  <si>
    <t>podsklop: Ureteralni stent set z hidrofilno prevleko in radiopačnim trakom</t>
  </si>
  <si>
    <t>Ureteralni stent set z hidrofilno prevleko in radiopačnim trakom</t>
  </si>
  <si>
    <t>Ureteralni stent set z hidrofilno prevleko in radiopačnim trakom, premer 8.5 F (lahko 8F), kompatibilen z žico 0.035"</t>
  </si>
  <si>
    <t>V dolžinah katetra 16 - 28 cm (lahko 12-28cm)</t>
  </si>
  <si>
    <t>podsklop: Sistem za odstranjevanje tujkov z zanko</t>
  </si>
  <si>
    <t>Sistem za odstranjevanje tujkov z zanko</t>
  </si>
  <si>
    <t>Sistem za odstranjevanje tujkov z zanko, dolžina katetra 110-180 cm, 4 F</t>
  </si>
  <si>
    <t>Sistem za odstranjevanje tujkov z zanko, iz nitinola, ki se ne zvija, ima dobro vodljivost in torkabilnost. Zanka tvori s katetrom kot 90°.  Zanka je prekrita z radiopačnim markerjem, tudi kateter mora imeti radiopačni marker.</t>
  </si>
  <si>
    <t>premer 10mm (lahko tudi manj, do 7 mm)</t>
  </si>
  <si>
    <t>Naročnik dopušča tudi sistem z naslednjimi karakteristikami: premera zanke 0-40 mm, priporočljivo delo z uvajalom velikosti &gt; 5,5 F. Zanka nima radiopačnega markerja, konica katetra in zanka pa sta dobro vidna pod RTG žarki zaradi nitinola.</t>
  </si>
  <si>
    <t>Sistem za odstranjevanje tujkov z zanko, dolžina katetra 110-150 cm, 6 F</t>
  </si>
  <si>
    <t>v izvedbah premerov: 15-30mm (lahko 15-35mm)</t>
  </si>
  <si>
    <t>podsklop: Sistem za ponovno vstopanje žice iz subintimalnega prostora v pravi lumen žile</t>
  </si>
  <si>
    <t>Sistem za ponovno vstopanje žice iz subintimalnega prostora v pravi lumen žile</t>
  </si>
  <si>
    <t>Kompatibilen s 6F, v celoti pokrit s hidrofilnim premazom, ki omogoča dobro drsnost. Ima L in T markerje za dobro vidljivost in omogoča dobro kontrolo pri torkabilnosti.  Enoročni sistem sproščanja. Uporabna dolžina 80 cm.</t>
  </si>
  <si>
    <t>IV.</t>
  </si>
  <si>
    <t>Koronarni baloni, prevlečeni s citostatiki</t>
  </si>
  <si>
    <t>podsklop: Koronarni baloni, prevlečeni s citostatiki</t>
  </si>
  <si>
    <t>Koronarni balon kateter prevlečen s citostatikom</t>
  </si>
  <si>
    <t>Koronarni balon kateter prevlečen s citostatikom in hidrofobnim excipientom za restenoze v stentu, bifurkacije in male koronarne arterije. Balon kateter mora imeti vhodni profil 0.017” ali manj, dolžine balonov od 10 do 30 mm in  premeri od 2.0 do 4.0 mm.</t>
  </si>
  <si>
    <t xml:space="preserve"> Učinkovitost mora biti podprta s študijskimi podatki izdelka objavljenimi v strokovni literaturi, objavljeni morata biti vsaj 2 multicentičništudiji (vsaj 1 mora biti randomizirana)  pri bolnikih z restenozo v stentu in učinkovitost mora bit vsaj enaka kot pri z zdravilom prevlečenih stentih, kriterij je izguba lumna po 6 mesecih oziroma manjša kot 0,1 mm (late lumen loss).</t>
  </si>
  <si>
    <t>Vsaj 3,0 pikograma zdravila na kvadratni milimeter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</si>
</sst>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76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6" xfId="3" applyBorder="1">
      <alignment horizontal="left" vertical="center" wrapText="1"/>
    </xf>
    <xf numFmtId="0" fontId="1" fillId="0" borderId="16" xfId="3" applyBorder="1" applyAlignment="1">
      <alignment horizontal="center" vertical="center" wrapText="1"/>
    </xf>
    <xf numFmtId="3" fontId="1" fillId="0" borderId="16" xfId="3" applyNumberFormat="1" applyBorder="1" applyAlignment="1">
      <alignment horizontal="right" vertical="center" wrapText="1"/>
    </xf>
    <xf numFmtId="164" fontId="1" fillId="4" borderId="16" xfId="3" applyNumberFormat="1" applyFill="1" applyBorder="1" applyAlignment="1" applyProtection="1">
      <alignment horizontal="right" vertical="center" wrapText="1"/>
      <protection locked="0"/>
    </xf>
    <xf numFmtId="165" fontId="1" fillId="4" borderId="16" xfId="3" applyNumberFormat="1" applyFill="1" applyBorder="1" applyAlignment="1" applyProtection="1">
      <alignment horizontal="right" vertical="center" wrapText="1"/>
      <protection locked="0"/>
    </xf>
    <xf numFmtId="166" fontId="1" fillId="4" borderId="16" xfId="3" applyNumberFormat="1" applyFill="1" applyBorder="1" applyAlignment="1" applyProtection="1">
      <alignment horizontal="right" vertical="center" wrapText="1"/>
      <protection locked="0"/>
    </xf>
    <xf numFmtId="164" fontId="1" fillId="0" borderId="16" xfId="3" applyNumberFormat="1" applyBorder="1" applyAlignment="1" applyProtection="1">
      <alignment horizontal="right" vertical="center" wrapText="1"/>
      <protection hidden="1"/>
    </xf>
    <xf numFmtId="0" fontId="1" fillId="4" borderId="16" xfId="3" applyFill="1" applyBorder="1" applyProtection="1">
      <alignment horizontal="left" vertical="center" wrapText="1"/>
      <protection locked="0"/>
    </xf>
    <xf numFmtId="0" fontId="1" fillId="4" borderId="17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15" xfId="3" applyBorder="1" applyAlignment="1">
      <alignment horizontal="right" vertical="center" wrapText="1"/>
    </xf>
    <xf numFmtId="0" fontId="1" fillId="0" borderId="17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9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22" xfId="3" applyBorder="1">
      <alignment horizontal="left" vertical="center" wrapText="1"/>
    </xf>
    <xf numFmtId="0" fontId="1" fillId="0" borderId="11" xfId="3" applyBorder="1" applyAlignment="1">
      <alignment horizontal="right" vertical="center" wrapText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FdKFpBtjWkd5lr1RPoK0IrAMVEuzNeSxHGNkeQjnzFYYy39ayB097gzKvOKm6p541f5qNDr+XtxIG6tYiNuckA==" saltValue="v45TdFL/0LEzEY0rEWLeE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16-14/18&amp;RStran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4vU0M24SM+Mj5bbzTMxVIgt9pkdAaUXTbFPBceJyGKe98rPjcRVzJFwGpJtyqgdVFE2QbMp9jKfpGlpeWXQ5kw==" saltValue="BBjibl1v/Iu+wrBZX5A0/g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16-14/18&amp;RStran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WwI0r/lzWCNnAagPhtgSh374uMe2kudBAA9n8VVO14Rt4O1M4oHQZLCfCiMS3Iq0jOns9Sofhj9iSKGybZLfzg==" saltValue="qGjCUqYj5TAGTstXNR6h7A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16-14/18&amp;RStran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</sheetData>
  <sheetProtection algorithmName="SHA-512" hashValue="67xqs9Zj53q5NO0FqpVIv19lu6a0oXlbdEJLptF5WNQ6EmOOFa0Ppln9XtlmYEi/vS1NLX3ekbqpJhGwpgJtcg==" saltValue="5qEG85W+FopHaZpQf1K8+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16-14/18&amp;RStran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85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2.42578125" style="1" customWidth="1"/>
    <col min="5" max="5" width="39.28515625" style="1" customWidth="1"/>
    <col min="6" max="6" width="28.42578125" style="1" customWidth="1"/>
    <col min="7" max="7" width="32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73" t="s">
        <v>51</v>
      </c>
    </row>
    <row r="5" spans="1:23" ht="18" x14ac:dyDescent="0.25">
      <c r="B5" s="74" t="s">
        <v>52</v>
      </c>
      <c r="C5" s="2" t="s">
        <v>53</v>
      </c>
    </row>
    <row r="7" spans="1:23" x14ac:dyDescent="0.25">
      <c r="C7" s="75" t="str">
        <f>IF('2. Podatki o ponudniku'!C5&lt;&gt;"","Naziv ponudnika: " &amp; '2. Podatki o ponudniku'!C5,"")</f>
        <v/>
      </c>
    </row>
    <row r="8" spans="1:23" x14ac:dyDescent="0.25">
      <c r="C8" s="75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31" t="s">
        <v>54</v>
      </c>
      <c r="B11" s="34" t="s">
        <v>55</v>
      </c>
      <c r="C11" s="18" t="s">
        <v>56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58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32" t="s">
        <v>59</v>
      </c>
      <c r="B12" s="19" t="s">
        <v>60</v>
      </c>
      <c r="C12" s="20" t="s">
        <v>61</v>
      </c>
      <c r="D12" s="20" t="s">
        <v>62</v>
      </c>
      <c r="E12" s="20" t="s">
        <v>63</v>
      </c>
      <c r="F12" s="20" t="s">
        <v>64</v>
      </c>
      <c r="G12" s="20" t="s">
        <v>65</v>
      </c>
      <c r="H12" s="20" t="s">
        <v>66</v>
      </c>
      <c r="I12" s="20" t="s">
        <v>67</v>
      </c>
      <c r="J12" s="21" t="s">
        <v>68</v>
      </c>
      <c r="K12" s="19" t="s">
        <v>69</v>
      </c>
      <c r="L12" s="20" t="s">
        <v>70</v>
      </c>
      <c r="M12" s="20" t="s">
        <v>71</v>
      </c>
      <c r="N12" s="20" t="s">
        <v>72</v>
      </c>
      <c r="O12" s="20" t="s">
        <v>73</v>
      </c>
      <c r="P12" s="20" t="s">
        <v>74</v>
      </c>
      <c r="Q12" s="20" t="s">
        <v>75</v>
      </c>
      <c r="R12" s="20" t="s">
        <v>76</v>
      </c>
      <c r="S12" s="20" t="s">
        <v>77</v>
      </c>
      <c r="T12" s="20" t="s">
        <v>78</v>
      </c>
      <c r="U12" s="20" t="s">
        <v>79</v>
      </c>
      <c r="V12" s="20" t="s">
        <v>80</v>
      </c>
      <c r="W12" s="21" t="s">
        <v>81</v>
      </c>
    </row>
    <row r="13" spans="1:23" ht="115.5" thickBot="1" x14ac:dyDescent="0.3">
      <c r="A13" s="33" t="s">
        <v>82</v>
      </c>
      <c r="B13" s="35">
        <v>1</v>
      </c>
      <c r="C13" s="22" t="s">
        <v>83</v>
      </c>
      <c r="D13" s="22" t="s">
        <v>84</v>
      </c>
      <c r="E13" s="22" t="s">
        <v>85</v>
      </c>
      <c r="F13" s="22" t="s">
        <v>86</v>
      </c>
      <c r="G13" s="22" t="s">
        <v>87</v>
      </c>
      <c r="H13" s="23" t="s">
        <v>88</v>
      </c>
      <c r="I13" s="24">
        <v>18</v>
      </c>
      <c r="J13" s="36"/>
      <c r="K13" s="35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13.5" thickBot="1" x14ac:dyDescent="0.3">
      <c r="P14" s="37" t="s">
        <v>89</v>
      </c>
      <c r="Q14" s="38">
        <f>SUM(Q13:Q13)</f>
        <v>0</v>
      </c>
      <c r="R14" s="39">
        <f>SUM(R13:R13)</f>
        <v>0</v>
      </c>
    </row>
    <row r="16" spans="1:23" ht="13.5" thickBot="1" x14ac:dyDescent="0.3"/>
    <row r="17" spans="1:23" ht="13.5" thickBot="1" x14ac:dyDescent="0.3">
      <c r="A17" s="31" t="s">
        <v>54</v>
      </c>
      <c r="B17" s="34" t="s">
        <v>90</v>
      </c>
      <c r="C17" s="18" t="s">
        <v>91</v>
      </c>
      <c r="D17" s="18"/>
      <c r="E17" s="18"/>
      <c r="F17" s="18"/>
      <c r="G17" s="18"/>
      <c r="H17" s="18" t="s">
        <v>57</v>
      </c>
      <c r="I17" s="18"/>
      <c r="J17" s="8"/>
      <c r="K17" s="7"/>
      <c r="L17" s="18" t="s">
        <v>92</v>
      </c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8"/>
    </row>
    <row r="18" spans="1:23" ht="26.25" thickBot="1" x14ac:dyDescent="0.3">
      <c r="A18" s="32" t="s">
        <v>59</v>
      </c>
      <c r="B18" s="19" t="s">
        <v>60</v>
      </c>
      <c r="C18" s="20" t="s">
        <v>61</v>
      </c>
      <c r="D18" s="20" t="s">
        <v>62</v>
      </c>
      <c r="E18" s="20" t="s">
        <v>63</v>
      </c>
      <c r="F18" s="20" t="s">
        <v>64</v>
      </c>
      <c r="G18" s="20" t="s">
        <v>65</v>
      </c>
      <c r="H18" s="20" t="s">
        <v>66</v>
      </c>
      <c r="I18" s="20" t="s">
        <v>67</v>
      </c>
      <c r="J18" s="21" t="s">
        <v>68</v>
      </c>
      <c r="K18" s="19" t="s">
        <v>69</v>
      </c>
      <c r="L18" s="20" t="s">
        <v>70</v>
      </c>
      <c r="M18" s="20" t="s">
        <v>71</v>
      </c>
      <c r="N18" s="20" t="s">
        <v>72</v>
      </c>
      <c r="O18" s="20" t="s">
        <v>73</v>
      </c>
      <c r="P18" s="20" t="s">
        <v>74</v>
      </c>
      <c r="Q18" s="20" t="s">
        <v>75</v>
      </c>
      <c r="R18" s="20" t="s">
        <v>76</v>
      </c>
      <c r="S18" s="20" t="s">
        <v>77</v>
      </c>
      <c r="T18" s="20" t="s">
        <v>78</v>
      </c>
      <c r="U18" s="20" t="s">
        <v>79</v>
      </c>
      <c r="V18" s="20" t="s">
        <v>80</v>
      </c>
      <c r="W18" s="21" t="s">
        <v>81</v>
      </c>
    </row>
    <row r="19" spans="1:23" ht="102" x14ac:dyDescent="0.25">
      <c r="A19" s="58" t="s">
        <v>82</v>
      </c>
      <c r="B19" s="9">
        <v>1</v>
      </c>
      <c r="C19" s="40" t="s">
        <v>93</v>
      </c>
      <c r="D19" s="40" t="s">
        <v>94</v>
      </c>
      <c r="E19" s="40" t="s">
        <v>86</v>
      </c>
      <c r="F19" s="40" t="s">
        <v>87</v>
      </c>
      <c r="G19" s="40" t="s">
        <v>82</v>
      </c>
      <c r="H19" s="41" t="s">
        <v>88</v>
      </c>
      <c r="I19" s="42">
        <v>30</v>
      </c>
      <c r="J19" s="60"/>
      <c r="K19" s="9">
        <v>1</v>
      </c>
      <c r="L19" s="43"/>
      <c r="M19" s="44"/>
      <c r="N19" s="45"/>
      <c r="O19" s="46">
        <f>ROUND(ROUND(L19,4)*(1-M19),4)</f>
        <v>0</v>
      </c>
      <c r="P19" s="46">
        <f>ROUND(ROUND(O19,4)*(1+N19),4)</f>
        <v>0</v>
      </c>
      <c r="Q19" s="46">
        <f>ROUND($I19*O19,4)</f>
        <v>0</v>
      </c>
      <c r="R19" s="46">
        <f>ROUND($I19*P19,4)</f>
        <v>0</v>
      </c>
      <c r="S19" s="47"/>
      <c r="T19" s="47"/>
      <c r="U19" s="47"/>
      <c r="V19" s="47"/>
      <c r="W19" s="48"/>
    </row>
    <row r="20" spans="1:23" ht="90" thickBot="1" x14ac:dyDescent="0.3">
      <c r="A20" s="59" t="s">
        <v>82</v>
      </c>
      <c r="B20" s="13">
        <v>2</v>
      </c>
      <c r="C20" s="49" t="s">
        <v>95</v>
      </c>
      <c r="D20" s="49" t="s">
        <v>96</v>
      </c>
      <c r="E20" s="49" t="s">
        <v>86</v>
      </c>
      <c r="F20" s="49" t="s">
        <v>87</v>
      </c>
      <c r="G20" s="49" t="s">
        <v>82</v>
      </c>
      <c r="H20" s="50" t="s">
        <v>88</v>
      </c>
      <c r="I20" s="51">
        <v>12</v>
      </c>
      <c r="J20" s="61"/>
      <c r="K20" s="13">
        <v>1</v>
      </c>
      <c r="L20" s="52"/>
      <c r="M20" s="53"/>
      <c r="N20" s="54"/>
      <c r="O20" s="55">
        <f>ROUND(ROUND(L20,4)*(1-M20),4)</f>
        <v>0</v>
      </c>
      <c r="P20" s="55">
        <f>ROUND(ROUND(O20,4)*(1+N20),4)</f>
        <v>0</v>
      </c>
      <c r="Q20" s="55">
        <f>ROUND($I20*O20,4)</f>
        <v>0</v>
      </c>
      <c r="R20" s="55">
        <f>ROUND($I20*P20,4)</f>
        <v>0</v>
      </c>
      <c r="S20" s="56"/>
      <c r="T20" s="56"/>
      <c r="U20" s="56"/>
      <c r="V20" s="56"/>
      <c r="W20" s="57"/>
    </row>
    <row r="21" spans="1:23" ht="13.5" thickBot="1" x14ac:dyDescent="0.3">
      <c r="P21" s="37" t="s">
        <v>89</v>
      </c>
      <c r="Q21" s="38">
        <f>SUM(Q19:Q20)</f>
        <v>0</v>
      </c>
      <c r="R21" s="39">
        <f>SUM(R19:R20)</f>
        <v>0</v>
      </c>
    </row>
    <row r="23" spans="1:23" ht="13.5" thickBot="1" x14ac:dyDescent="0.3"/>
    <row r="24" spans="1:23" ht="13.5" thickBot="1" x14ac:dyDescent="0.3">
      <c r="A24" s="31" t="s">
        <v>54</v>
      </c>
      <c r="B24" s="34" t="s">
        <v>97</v>
      </c>
      <c r="C24" s="18" t="s">
        <v>98</v>
      </c>
      <c r="D24" s="18"/>
      <c r="E24" s="18"/>
      <c r="F24" s="18"/>
      <c r="G24" s="18"/>
      <c r="H24" s="18" t="s">
        <v>57</v>
      </c>
      <c r="I24" s="18"/>
      <c r="J24" s="8"/>
      <c r="K24" s="7"/>
      <c r="L24" s="18" t="s">
        <v>99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8"/>
    </row>
    <row r="25" spans="1:23" ht="26.25" thickBot="1" x14ac:dyDescent="0.3">
      <c r="A25" s="32" t="s">
        <v>59</v>
      </c>
      <c r="B25" s="19" t="s">
        <v>60</v>
      </c>
      <c r="C25" s="20" t="s">
        <v>61</v>
      </c>
      <c r="D25" s="20" t="s">
        <v>62</v>
      </c>
      <c r="E25" s="20" t="s">
        <v>63</v>
      </c>
      <c r="F25" s="20" t="s">
        <v>64</v>
      </c>
      <c r="G25" s="20" t="s">
        <v>65</v>
      </c>
      <c r="H25" s="20" t="s">
        <v>66</v>
      </c>
      <c r="I25" s="20" t="s">
        <v>67</v>
      </c>
      <c r="J25" s="21" t="s">
        <v>68</v>
      </c>
      <c r="K25" s="19" t="s">
        <v>69</v>
      </c>
      <c r="L25" s="20" t="s">
        <v>70</v>
      </c>
      <c r="M25" s="20" t="s">
        <v>71</v>
      </c>
      <c r="N25" s="20" t="s">
        <v>72</v>
      </c>
      <c r="O25" s="20" t="s">
        <v>73</v>
      </c>
      <c r="P25" s="20" t="s">
        <v>74</v>
      </c>
      <c r="Q25" s="20" t="s">
        <v>75</v>
      </c>
      <c r="R25" s="20" t="s">
        <v>76</v>
      </c>
      <c r="S25" s="20" t="s">
        <v>77</v>
      </c>
      <c r="T25" s="20" t="s">
        <v>78</v>
      </c>
      <c r="U25" s="20" t="s">
        <v>79</v>
      </c>
      <c r="V25" s="20" t="s">
        <v>80</v>
      </c>
      <c r="W25" s="21" t="s">
        <v>81</v>
      </c>
    </row>
    <row r="26" spans="1:23" ht="89.25" x14ac:dyDescent="0.25">
      <c r="A26" s="58" t="s">
        <v>82</v>
      </c>
      <c r="B26" s="9">
        <v>1</v>
      </c>
      <c r="C26" s="40" t="s">
        <v>100</v>
      </c>
      <c r="D26" s="40" t="s">
        <v>101</v>
      </c>
      <c r="E26" s="40" t="s">
        <v>86</v>
      </c>
      <c r="F26" s="40" t="s">
        <v>87</v>
      </c>
      <c r="G26" s="40" t="s">
        <v>82</v>
      </c>
      <c r="H26" s="41" t="s">
        <v>88</v>
      </c>
      <c r="I26" s="42">
        <v>10</v>
      </c>
      <c r="J26" s="60"/>
      <c r="K26" s="9">
        <v>1</v>
      </c>
      <c r="L26" s="43"/>
      <c r="M26" s="44"/>
      <c r="N26" s="45"/>
      <c r="O26" s="46">
        <f>ROUND(ROUND(L26,4)*(1-M26),4)</f>
        <v>0</v>
      </c>
      <c r="P26" s="46">
        <f>ROUND(ROUND(O26,4)*(1+N26),4)</f>
        <v>0</v>
      </c>
      <c r="Q26" s="46">
        <f>ROUND($I26*O26,4)</f>
        <v>0</v>
      </c>
      <c r="R26" s="46">
        <f>ROUND($I26*P26,4)</f>
        <v>0</v>
      </c>
      <c r="S26" s="47"/>
      <c r="T26" s="47"/>
      <c r="U26" s="47"/>
      <c r="V26" s="47"/>
      <c r="W26" s="48"/>
    </row>
    <row r="27" spans="1:23" ht="89.25" x14ac:dyDescent="0.25">
      <c r="A27" s="71" t="s">
        <v>82</v>
      </c>
      <c r="B27" s="11">
        <v>2</v>
      </c>
      <c r="C27" s="62" t="s">
        <v>102</v>
      </c>
      <c r="D27" s="62" t="s">
        <v>101</v>
      </c>
      <c r="E27" s="62" t="s">
        <v>86</v>
      </c>
      <c r="F27" s="62" t="s">
        <v>87</v>
      </c>
      <c r="G27" s="62" t="s">
        <v>82</v>
      </c>
      <c r="H27" s="63" t="s">
        <v>88</v>
      </c>
      <c r="I27" s="64">
        <v>10</v>
      </c>
      <c r="J27" s="72"/>
      <c r="K27" s="11">
        <v>1</v>
      </c>
      <c r="L27" s="65"/>
      <c r="M27" s="66"/>
      <c r="N27" s="67"/>
      <c r="O27" s="68">
        <f>ROUND(ROUND(L27,4)*(1-M27),4)</f>
        <v>0</v>
      </c>
      <c r="P27" s="68">
        <f>ROUND(ROUND(O27,4)*(1+N27),4)</f>
        <v>0</v>
      </c>
      <c r="Q27" s="68">
        <f>ROUND($I27*O27,4)</f>
        <v>0</v>
      </c>
      <c r="R27" s="68">
        <f>ROUND($I27*P27,4)</f>
        <v>0</v>
      </c>
      <c r="S27" s="69"/>
      <c r="T27" s="69"/>
      <c r="U27" s="69"/>
      <c r="V27" s="69"/>
      <c r="W27" s="70"/>
    </row>
    <row r="28" spans="1:23" ht="76.5" x14ac:dyDescent="0.25">
      <c r="A28" s="71" t="s">
        <v>82</v>
      </c>
      <c r="B28" s="11">
        <v>3</v>
      </c>
      <c r="C28" s="62" t="s">
        <v>103</v>
      </c>
      <c r="D28" s="62" t="s">
        <v>104</v>
      </c>
      <c r="E28" s="62" t="s">
        <v>86</v>
      </c>
      <c r="F28" s="62" t="s">
        <v>87</v>
      </c>
      <c r="G28" s="62" t="s">
        <v>82</v>
      </c>
      <c r="H28" s="63" t="s">
        <v>88</v>
      </c>
      <c r="I28" s="64">
        <v>120</v>
      </c>
      <c r="J28" s="72"/>
      <c r="K28" s="11">
        <v>1</v>
      </c>
      <c r="L28" s="65"/>
      <c r="M28" s="66"/>
      <c r="N28" s="67"/>
      <c r="O28" s="68">
        <f>ROUND(ROUND(L28,4)*(1-M28),4)</f>
        <v>0</v>
      </c>
      <c r="P28" s="68">
        <f>ROUND(ROUND(O28,4)*(1+N28),4)</f>
        <v>0</v>
      </c>
      <c r="Q28" s="68">
        <f>ROUND($I28*O28,4)</f>
        <v>0</v>
      </c>
      <c r="R28" s="68">
        <f>ROUND($I28*P28,4)</f>
        <v>0</v>
      </c>
      <c r="S28" s="69"/>
      <c r="T28" s="69"/>
      <c r="U28" s="69"/>
      <c r="V28" s="69"/>
      <c r="W28" s="70"/>
    </row>
    <row r="29" spans="1:23" ht="77.25" thickBot="1" x14ac:dyDescent="0.3">
      <c r="A29" s="59" t="s">
        <v>82</v>
      </c>
      <c r="B29" s="13">
        <v>4</v>
      </c>
      <c r="C29" s="49" t="s">
        <v>105</v>
      </c>
      <c r="D29" s="49" t="s">
        <v>104</v>
      </c>
      <c r="E29" s="49" t="s">
        <v>86</v>
      </c>
      <c r="F29" s="49" t="s">
        <v>87</v>
      </c>
      <c r="G29" s="49" t="s">
        <v>82</v>
      </c>
      <c r="H29" s="50" t="s">
        <v>88</v>
      </c>
      <c r="I29" s="51">
        <v>20</v>
      </c>
      <c r="J29" s="61"/>
      <c r="K29" s="13">
        <v>1</v>
      </c>
      <c r="L29" s="52"/>
      <c r="M29" s="53"/>
      <c r="N29" s="54"/>
      <c r="O29" s="55">
        <f>ROUND(ROUND(L29,4)*(1-M29),4)</f>
        <v>0</v>
      </c>
      <c r="P29" s="55">
        <f>ROUND(ROUND(O29,4)*(1+N29),4)</f>
        <v>0</v>
      </c>
      <c r="Q29" s="55">
        <f>ROUND($I29*O29,4)</f>
        <v>0</v>
      </c>
      <c r="R29" s="55">
        <f>ROUND($I29*P29,4)</f>
        <v>0</v>
      </c>
      <c r="S29" s="56"/>
      <c r="T29" s="56"/>
      <c r="U29" s="56"/>
      <c r="V29" s="56"/>
      <c r="W29" s="57"/>
    </row>
    <row r="30" spans="1:23" ht="13.5" thickBot="1" x14ac:dyDescent="0.3">
      <c r="P30" s="37" t="s">
        <v>89</v>
      </c>
      <c r="Q30" s="38">
        <f>SUM(Q26:Q29)</f>
        <v>0</v>
      </c>
      <c r="R30" s="39">
        <f>SUM(R26:R29)</f>
        <v>0</v>
      </c>
    </row>
    <row r="32" spans="1:23" ht="13.5" thickBot="1" x14ac:dyDescent="0.3"/>
    <row r="33" spans="1:23" ht="13.5" thickBot="1" x14ac:dyDescent="0.3">
      <c r="A33" s="31" t="s">
        <v>54</v>
      </c>
      <c r="B33" s="34" t="s">
        <v>106</v>
      </c>
      <c r="C33" s="18" t="s">
        <v>107</v>
      </c>
      <c r="D33" s="18"/>
      <c r="E33" s="18"/>
      <c r="F33" s="18"/>
      <c r="G33" s="18"/>
      <c r="H33" s="18" t="s">
        <v>57</v>
      </c>
      <c r="I33" s="18"/>
      <c r="J33" s="8"/>
      <c r="K33" s="7"/>
      <c r="L33" s="18" t="s">
        <v>108</v>
      </c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8"/>
    </row>
    <row r="34" spans="1:23" ht="26.25" thickBot="1" x14ac:dyDescent="0.3">
      <c r="A34" s="32" t="s">
        <v>59</v>
      </c>
      <c r="B34" s="19" t="s">
        <v>60</v>
      </c>
      <c r="C34" s="20" t="s">
        <v>61</v>
      </c>
      <c r="D34" s="20" t="s">
        <v>62</v>
      </c>
      <c r="E34" s="20" t="s">
        <v>63</v>
      </c>
      <c r="F34" s="20" t="s">
        <v>64</v>
      </c>
      <c r="G34" s="20" t="s">
        <v>65</v>
      </c>
      <c r="H34" s="20" t="s">
        <v>66</v>
      </c>
      <c r="I34" s="20" t="s">
        <v>67</v>
      </c>
      <c r="J34" s="21" t="s">
        <v>68</v>
      </c>
      <c r="K34" s="19" t="s">
        <v>69</v>
      </c>
      <c r="L34" s="20" t="s">
        <v>70</v>
      </c>
      <c r="M34" s="20" t="s">
        <v>71</v>
      </c>
      <c r="N34" s="20" t="s">
        <v>72</v>
      </c>
      <c r="O34" s="20" t="s">
        <v>73</v>
      </c>
      <c r="P34" s="20" t="s">
        <v>74</v>
      </c>
      <c r="Q34" s="20" t="s">
        <v>75</v>
      </c>
      <c r="R34" s="20" t="s">
        <v>76</v>
      </c>
      <c r="S34" s="20" t="s">
        <v>77</v>
      </c>
      <c r="T34" s="20" t="s">
        <v>78</v>
      </c>
      <c r="U34" s="20" t="s">
        <v>79</v>
      </c>
      <c r="V34" s="20" t="s">
        <v>80</v>
      </c>
      <c r="W34" s="21" t="s">
        <v>81</v>
      </c>
    </row>
    <row r="35" spans="1:23" ht="89.25" x14ac:dyDescent="0.25">
      <c r="A35" s="58" t="s">
        <v>82</v>
      </c>
      <c r="B35" s="9">
        <v>1</v>
      </c>
      <c r="C35" s="40" t="s">
        <v>109</v>
      </c>
      <c r="D35" s="40" t="s">
        <v>110</v>
      </c>
      <c r="E35" s="40" t="s">
        <v>111</v>
      </c>
      <c r="F35" s="40" t="s">
        <v>86</v>
      </c>
      <c r="G35" s="40" t="s">
        <v>87</v>
      </c>
      <c r="H35" s="41" t="s">
        <v>88</v>
      </c>
      <c r="I35" s="42">
        <v>25</v>
      </c>
      <c r="J35" s="60"/>
      <c r="K35" s="9">
        <v>1</v>
      </c>
      <c r="L35" s="43"/>
      <c r="M35" s="44"/>
      <c r="N35" s="45"/>
      <c r="O35" s="46">
        <f>ROUND(ROUND(L35,4)*(1-M35),4)</f>
        <v>0</v>
      </c>
      <c r="P35" s="46">
        <f>ROUND(ROUND(O35,4)*(1+N35),4)</f>
        <v>0</v>
      </c>
      <c r="Q35" s="46">
        <f>ROUND($I35*O35,4)</f>
        <v>0</v>
      </c>
      <c r="R35" s="46">
        <f>ROUND($I35*P35,4)</f>
        <v>0</v>
      </c>
      <c r="S35" s="47"/>
      <c r="T35" s="47"/>
      <c r="U35" s="47"/>
      <c r="V35" s="47"/>
      <c r="W35" s="48"/>
    </row>
    <row r="36" spans="1:23" ht="77.25" thickBot="1" x14ac:dyDescent="0.3">
      <c r="A36" s="59" t="s">
        <v>82</v>
      </c>
      <c r="B36" s="13">
        <v>2</v>
      </c>
      <c r="C36" s="49" t="s">
        <v>112</v>
      </c>
      <c r="D36" s="49" t="s">
        <v>113</v>
      </c>
      <c r="E36" s="49" t="s">
        <v>111</v>
      </c>
      <c r="F36" s="49" t="s">
        <v>86</v>
      </c>
      <c r="G36" s="49" t="s">
        <v>87</v>
      </c>
      <c r="H36" s="50" t="s">
        <v>88</v>
      </c>
      <c r="I36" s="51">
        <v>5</v>
      </c>
      <c r="J36" s="61"/>
      <c r="K36" s="13">
        <v>1</v>
      </c>
      <c r="L36" s="52"/>
      <c r="M36" s="53"/>
      <c r="N36" s="54"/>
      <c r="O36" s="55">
        <f>ROUND(ROUND(L36,4)*(1-M36),4)</f>
        <v>0</v>
      </c>
      <c r="P36" s="55">
        <f>ROUND(ROUND(O36,4)*(1+N36),4)</f>
        <v>0</v>
      </c>
      <c r="Q36" s="55">
        <f>ROUND($I36*O36,4)</f>
        <v>0</v>
      </c>
      <c r="R36" s="55">
        <f>ROUND($I36*P36,4)</f>
        <v>0</v>
      </c>
      <c r="S36" s="56"/>
      <c r="T36" s="56"/>
      <c r="U36" s="56"/>
      <c r="V36" s="56"/>
      <c r="W36" s="57"/>
    </row>
    <row r="37" spans="1:23" ht="13.5" thickBot="1" x14ac:dyDescent="0.3">
      <c r="P37" s="37" t="s">
        <v>89</v>
      </c>
      <c r="Q37" s="38">
        <f>SUM(Q35:Q36)</f>
        <v>0</v>
      </c>
      <c r="R37" s="39">
        <f>SUM(R35:R36)</f>
        <v>0</v>
      </c>
    </row>
    <row r="39" spans="1:23" ht="13.5" thickBot="1" x14ac:dyDescent="0.3"/>
    <row r="40" spans="1:23" ht="13.5" thickBot="1" x14ac:dyDescent="0.3">
      <c r="A40" s="31" t="s">
        <v>54</v>
      </c>
      <c r="B40" s="34" t="s">
        <v>114</v>
      </c>
      <c r="C40" s="18" t="s">
        <v>115</v>
      </c>
      <c r="D40" s="18"/>
      <c r="E40" s="18"/>
      <c r="F40" s="18"/>
      <c r="G40" s="18"/>
      <c r="H40" s="18" t="s">
        <v>57</v>
      </c>
      <c r="I40" s="18"/>
      <c r="J40" s="8"/>
      <c r="K40" s="7"/>
      <c r="L40" s="18" t="s">
        <v>116</v>
      </c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8"/>
    </row>
    <row r="41" spans="1:23" ht="26.25" thickBot="1" x14ac:dyDescent="0.3">
      <c r="A41" s="32" t="s">
        <v>59</v>
      </c>
      <c r="B41" s="19" t="s">
        <v>60</v>
      </c>
      <c r="C41" s="20" t="s">
        <v>61</v>
      </c>
      <c r="D41" s="20" t="s">
        <v>62</v>
      </c>
      <c r="E41" s="20" t="s">
        <v>63</v>
      </c>
      <c r="F41" s="20" t="s">
        <v>64</v>
      </c>
      <c r="G41" s="20" t="s">
        <v>65</v>
      </c>
      <c r="H41" s="20" t="s">
        <v>66</v>
      </c>
      <c r="I41" s="20" t="s">
        <v>67</v>
      </c>
      <c r="J41" s="21" t="s">
        <v>68</v>
      </c>
      <c r="K41" s="19" t="s">
        <v>69</v>
      </c>
      <c r="L41" s="20" t="s">
        <v>70</v>
      </c>
      <c r="M41" s="20" t="s">
        <v>71</v>
      </c>
      <c r="N41" s="20" t="s">
        <v>72</v>
      </c>
      <c r="O41" s="20" t="s">
        <v>73</v>
      </c>
      <c r="P41" s="20" t="s">
        <v>74</v>
      </c>
      <c r="Q41" s="20" t="s">
        <v>75</v>
      </c>
      <c r="R41" s="20" t="s">
        <v>76</v>
      </c>
      <c r="S41" s="20" t="s">
        <v>77</v>
      </c>
      <c r="T41" s="20" t="s">
        <v>78</v>
      </c>
      <c r="U41" s="20" t="s">
        <v>79</v>
      </c>
      <c r="V41" s="20" t="s">
        <v>80</v>
      </c>
      <c r="W41" s="21" t="s">
        <v>81</v>
      </c>
    </row>
    <row r="42" spans="1:23" ht="114.75" x14ac:dyDescent="0.25">
      <c r="A42" s="58" t="s">
        <v>82</v>
      </c>
      <c r="B42" s="9">
        <v>1</v>
      </c>
      <c r="C42" s="40" t="s">
        <v>117</v>
      </c>
      <c r="D42" s="40" t="s">
        <v>118</v>
      </c>
      <c r="E42" s="40" t="s">
        <v>119</v>
      </c>
      <c r="F42" s="40" t="s">
        <v>86</v>
      </c>
      <c r="G42" s="40" t="s">
        <v>87</v>
      </c>
      <c r="H42" s="41" t="s">
        <v>88</v>
      </c>
      <c r="I42" s="42">
        <v>12</v>
      </c>
      <c r="J42" s="60"/>
      <c r="K42" s="9">
        <v>1</v>
      </c>
      <c r="L42" s="43"/>
      <c r="M42" s="44"/>
      <c r="N42" s="45"/>
      <c r="O42" s="46">
        <f>ROUND(ROUND(L42,4)*(1-M42),4)</f>
        <v>0</v>
      </c>
      <c r="P42" s="46">
        <f>ROUND(ROUND(O42,4)*(1+N42),4)</f>
        <v>0</v>
      </c>
      <c r="Q42" s="46">
        <f>ROUND($I42*O42,4)</f>
        <v>0</v>
      </c>
      <c r="R42" s="46">
        <f>ROUND($I42*P42,4)</f>
        <v>0</v>
      </c>
      <c r="S42" s="47"/>
      <c r="T42" s="47"/>
      <c r="U42" s="47"/>
      <c r="V42" s="47"/>
      <c r="W42" s="48"/>
    </row>
    <row r="43" spans="1:23" ht="115.5" thickBot="1" x14ac:dyDescent="0.3">
      <c r="A43" s="59" t="s">
        <v>82</v>
      </c>
      <c r="B43" s="13">
        <v>2</v>
      </c>
      <c r="C43" s="49" t="s">
        <v>120</v>
      </c>
      <c r="D43" s="49" t="s">
        <v>121</v>
      </c>
      <c r="E43" s="49" t="s">
        <v>119</v>
      </c>
      <c r="F43" s="49" t="s">
        <v>86</v>
      </c>
      <c r="G43" s="49" t="s">
        <v>87</v>
      </c>
      <c r="H43" s="50" t="s">
        <v>88</v>
      </c>
      <c r="I43" s="51">
        <v>12</v>
      </c>
      <c r="J43" s="61"/>
      <c r="K43" s="13">
        <v>1</v>
      </c>
      <c r="L43" s="52"/>
      <c r="M43" s="53"/>
      <c r="N43" s="54"/>
      <c r="O43" s="55">
        <f>ROUND(ROUND(L43,4)*(1-M43),4)</f>
        <v>0</v>
      </c>
      <c r="P43" s="55">
        <f>ROUND(ROUND(O43,4)*(1+N43),4)</f>
        <v>0</v>
      </c>
      <c r="Q43" s="55">
        <f>ROUND($I43*O43,4)</f>
        <v>0</v>
      </c>
      <c r="R43" s="55">
        <f>ROUND($I43*P43,4)</f>
        <v>0</v>
      </c>
      <c r="S43" s="56"/>
      <c r="T43" s="56"/>
      <c r="U43" s="56"/>
      <c r="V43" s="56"/>
      <c r="W43" s="57"/>
    </row>
    <row r="44" spans="1:23" ht="13.5" thickBot="1" x14ac:dyDescent="0.3">
      <c r="P44" s="37" t="s">
        <v>89</v>
      </c>
      <c r="Q44" s="38">
        <f>SUM(Q42:Q43)</f>
        <v>0</v>
      </c>
      <c r="R44" s="39">
        <f>SUM(R42:R43)</f>
        <v>0</v>
      </c>
    </row>
    <row r="46" spans="1:23" ht="13.5" thickBot="1" x14ac:dyDescent="0.3"/>
    <row r="47" spans="1:23" ht="13.5" thickBot="1" x14ac:dyDescent="0.3">
      <c r="A47" s="31" t="s">
        <v>54</v>
      </c>
      <c r="B47" s="34" t="s">
        <v>122</v>
      </c>
      <c r="C47" s="18" t="s">
        <v>123</v>
      </c>
      <c r="D47" s="18"/>
      <c r="E47" s="18"/>
      <c r="F47" s="18"/>
      <c r="G47" s="18"/>
      <c r="H47" s="18" t="s">
        <v>57</v>
      </c>
      <c r="I47" s="18"/>
      <c r="J47" s="8"/>
      <c r="K47" s="7"/>
      <c r="L47" s="18" t="s">
        <v>124</v>
      </c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8"/>
    </row>
    <row r="48" spans="1:23" ht="26.25" thickBot="1" x14ac:dyDescent="0.3">
      <c r="A48" s="32" t="s">
        <v>59</v>
      </c>
      <c r="B48" s="19" t="s">
        <v>60</v>
      </c>
      <c r="C48" s="20" t="s">
        <v>61</v>
      </c>
      <c r="D48" s="20" t="s">
        <v>62</v>
      </c>
      <c r="E48" s="20" t="s">
        <v>63</v>
      </c>
      <c r="F48" s="20" t="s">
        <v>64</v>
      </c>
      <c r="G48" s="20" t="s">
        <v>65</v>
      </c>
      <c r="H48" s="20" t="s">
        <v>66</v>
      </c>
      <c r="I48" s="20" t="s">
        <v>67</v>
      </c>
      <c r="J48" s="21" t="s">
        <v>68</v>
      </c>
      <c r="K48" s="19" t="s">
        <v>69</v>
      </c>
      <c r="L48" s="20" t="s">
        <v>70</v>
      </c>
      <c r="M48" s="20" t="s">
        <v>71</v>
      </c>
      <c r="N48" s="20" t="s">
        <v>72</v>
      </c>
      <c r="O48" s="20" t="s">
        <v>73</v>
      </c>
      <c r="P48" s="20" t="s">
        <v>74</v>
      </c>
      <c r="Q48" s="20" t="s">
        <v>75</v>
      </c>
      <c r="R48" s="20" t="s">
        <v>76</v>
      </c>
      <c r="S48" s="20" t="s">
        <v>77</v>
      </c>
      <c r="T48" s="20" t="s">
        <v>78</v>
      </c>
      <c r="U48" s="20" t="s">
        <v>79</v>
      </c>
      <c r="V48" s="20" t="s">
        <v>80</v>
      </c>
      <c r="W48" s="21" t="s">
        <v>81</v>
      </c>
    </row>
    <row r="49" spans="1:23" ht="102" x14ac:dyDescent="0.25">
      <c r="A49" s="58" t="s">
        <v>82</v>
      </c>
      <c r="B49" s="9">
        <v>1</v>
      </c>
      <c r="C49" s="40" t="s">
        <v>125</v>
      </c>
      <c r="D49" s="40" t="s">
        <v>126</v>
      </c>
      <c r="E49" s="40" t="s">
        <v>127</v>
      </c>
      <c r="F49" s="40" t="s">
        <v>128</v>
      </c>
      <c r="G49" s="40" t="s">
        <v>87</v>
      </c>
      <c r="H49" s="41" t="s">
        <v>88</v>
      </c>
      <c r="I49" s="42">
        <v>2</v>
      </c>
      <c r="J49" s="60"/>
      <c r="K49" s="9">
        <v>1</v>
      </c>
      <c r="L49" s="43"/>
      <c r="M49" s="44"/>
      <c r="N49" s="45"/>
      <c r="O49" s="46">
        <f>ROUND(ROUND(L49,4)*(1-M49),4)</f>
        <v>0</v>
      </c>
      <c r="P49" s="46">
        <f>ROUND(ROUND(O49,4)*(1+N49),4)</f>
        <v>0</v>
      </c>
      <c r="Q49" s="46">
        <f>ROUND($I49*O49,4)</f>
        <v>0</v>
      </c>
      <c r="R49" s="46">
        <f>ROUND($I49*P49,4)</f>
        <v>0</v>
      </c>
      <c r="S49" s="47"/>
      <c r="T49" s="47"/>
      <c r="U49" s="47"/>
      <c r="V49" s="47"/>
      <c r="W49" s="48"/>
    </row>
    <row r="50" spans="1:23" ht="102.75" thickBot="1" x14ac:dyDescent="0.3">
      <c r="A50" s="59" t="s">
        <v>82</v>
      </c>
      <c r="B50" s="13">
        <v>2</v>
      </c>
      <c r="C50" s="49" t="s">
        <v>129</v>
      </c>
      <c r="D50" s="49" t="s">
        <v>130</v>
      </c>
      <c r="E50" s="49" t="s">
        <v>131</v>
      </c>
      <c r="F50" s="49" t="s">
        <v>128</v>
      </c>
      <c r="G50" s="49" t="s">
        <v>87</v>
      </c>
      <c r="H50" s="50" t="s">
        <v>88</v>
      </c>
      <c r="I50" s="51">
        <v>2</v>
      </c>
      <c r="J50" s="61"/>
      <c r="K50" s="13">
        <v>1</v>
      </c>
      <c r="L50" s="52"/>
      <c r="M50" s="53"/>
      <c r="N50" s="54"/>
      <c r="O50" s="55">
        <f>ROUND(ROUND(L50,4)*(1-M50),4)</f>
        <v>0</v>
      </c>
      <c r="P50" s="55">
        <f>ROUND(ROUND(O50,4)*(1+N50),4)</f>
        <v>0</v>
      </c>
      <c r="Q50" s="55">
        <f>ROUND($I50*O50,4)</f>
        <v>0</v>
      </c>
      <c r="R50" s="55">
        <f>ROUND($I50*P50,4)</f>
        <v>0</v>
      </c>
      <c r="S50" s="56"/>
      <c r="T50" s="56"/>
      <c r="U50" s="56"/>
      <c r="V50" s="56"/>
      <c r="W50" s="57"/>
    </row>
    <row r="51" spans="1:23" ht="13.5" thickBot="1" x14ac:dyDescent="0.3">
      <c r="P51" s="37" t="s">
        <v>89</v>
      </c>
      <c r="Q51" s="38">
        <f>SUM(Q49:Q50)</f>
        <v>0</v>
      </c>
      <c r="R51" s="39">
        <f>SUM(R49:R50)</f>
        <v>0</v>
      </c>
    </row>
    <row r="53" spans="1:23" ht="13.5" thickBot="1" x14ac:dyDescent="0.3"/>
    <row r="54" spans="1:23" ht="13.5" thickBot="1" x14ac:dyDescent="0.3">
      <c r="A54" s="31" t="s">
        <v>54</v>
      </c>
      <c r="B54" s="34" t="s">
        <v>132</v>
      </c>
      <c r="C54" s="18" t="s">
        <v>133</v>
      </c>
      <c r="D54" s="18"/>
      <c r="E54" s="18"/>
      <c r="F54" s="18"/>
      <c r="G54" s="18"/>
      <c r="H54" s="18" t="s">
        <v>57</v>
      </c>
      <c r="I54" s="18"/>
      <c r="J54" s="8"/>
      <c r="K54" s="7"/>
      <c r="L54" s="18" t="s">
        <v>134</v>
      </c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8"/>
    </row>
    <row r="55" spans="1:23" ht="26.25" thickBot="1" x14ac:dyDescent="0.3">
      <c r="A55" s="32" t="s">
        <v>59</v>
      </c>
      <c r="B55" s="19" t="s">
        <v>60</v>
      </c>
      <c r="C55" s="20" t="s">
        <v>61</v>
      </c>
      <c r="D55" s="20" t="s">
        <v>62</v>
      </c>
      <c r="E55" s="20" t="s">
        <v>63</v>
      </c>
      <c r="F55" s="20" t="s">
        <v>64</v>
      </c>
      <c r="G55" s="20" t="s">
        <v>65</v>
      </c>
      <c r="H55" s="20" t="s">
        <v>66</v>
      </c>
      <c r="I55" s="20" t="s">
        <v>67</v>
      </c>
      <c r="J55" s="21" t="s">
        <v>68</v>
      </c>
      <c r="K55" s="19" t="s">
        <v>69</v>
      </c>
      <c r="L55" s="20" t="s">
        <v>70</v>
      </c>
      <c r="M55" s="20" t="s">
        <v>71</v>
      </c>
      <c r="N55" s="20" t="s">
        <v>72</v>
      </c>
      <c r="O55" s="20" t="s">
        <v>73</v>
      </c>
      <c r="P55" s="20" t="s">
        <v>74</v>
      </c>
      <c r="Q55" s="20" t="s">
        <v>75</v>
      </c>
      <c r="R55" s="20" t="s">
        <v>76</v>
      </c>
      <c r="S55" s="20" t="s">
        <v>77</v>
      </c>
      <c r="T55" s="20" t="s">
        <v>78</v>
      </c>
      <c r="U55" s="20" t="s">
        <v>79</v>
      </c>
      <c r="V55" s="20" t="s">
        <v>80</v>
      </c>
      <c r="W55" s="21" t="s">
        <v>81</v>
      </c>
    </row>
    <row r="56" spans="1:23" ht="51.75" thickBot="1" x14ac:dyDescent="0.3">
      <c r="A56" s="33" t="s">
        <v>82</v>
      </c>
      <c r="B56" s="35">
        <v>1</v>
      </c>
      <c r="C56" s="22" t="s">
        <v>135</v>
      </c>
      <c r="D56" s="22" t="s">
        <v>136</v>
      </c>
      <c r="E56" s="22" t="s">
        <v>128</v>
      </c>
      <c r="F56" s="22" t="s">
        <v>87</v>
      </c>
      <c r="G56" s="22" t="s">
        <v>82</v>
      </c>
      <c r="H56" s="23" t="s">
        <v>88</v>
      </c>
      <c r="I56" s="24">
        <v>2</v>
      </c>
      <c r="J56" s="36"/>
      <c r="K56" s="35">
        <v>1</v>
      </c>
      <c r="L56" s="25"/>
      <c r="M56" s="26"/>
      <c r="N56" s="27"/>
      <c r="O56" s="28">
        <f>ROUND(ROUND(L56,4)*(1-M56),4)</f>
        <v>0</v>
      </c>
      <c r="P56" s="28">
        <f>ROUND(ROUND(O56,4)*(1+N56),4)</f>
        <v>0</v>
      </c>
      <c r="Q56" s="28">
        <f>ROUND($I56*O56,4)</f>
        <v>0</v>
      </c>
      <c r="R56" s="28">
        <f>ROUND($I56*P56,4)</f>
        <v>0</v>
      </c>
      <c r="S56" s="29"/>
      <c r="T56" s="29"/>
      <c r="U56" s="29"/>
      <c r="V56" s="29"/>
      <c r="W56" s="30"/>
    </row>
    <row r="57" spans="1:23" ht="13.5" thickBot="1" x14ac:dyDescent="0.3">
      <c r="P57" s="37" t="s">
        <v>89</v>
      </c>
      <c r="Q57" s="38">
        <f>SUM(Q56:Q56)</f>
        <v>0</v>
      </c>
      <c r="R57" s="39">
        <f>SUM(R56:R56)</f>
        <v>0</v>
      </c>
    </row>
    <row r="59" spans="1:23" ht="13.5" thickBot="1" x14ac:dyDescent="0.3"/>
    <row r="60" spans="1:23" ht="13.5" thickBot="1" x14ac:dyDescent="0.3">
      <c r="A60" s="31" t="s">
        <v>54</v>
      </c>
      <c r="B60" s="34" t="s">
        <v>137</v>
      </c>
      <c r="C60" s="18" t="s">
        <v>138</v>
      </c>
      <c r="D60" s="18"/>
      <c r="E60" s="18"/>
      <c r="F60" s="18"/>
      <c r="G60" s="18"/>
      <c r="H60" s="18" t="s">
        <v>57</v>
      </c>
      <c r="I60" s="18"/>
      <c r="J60" s="8"/>
      <c r="K60" s="7"/>
      <c r="L60" s="18" t="s">
        <v>139</v>
      </c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8"/>
    </row>
    <row r="61" spans="1:23" ht="26.25" thickBot="1" x14ac:dyDescent="0.3">
      <c r="A61" s="32" t="s">
        <v>59</v>
      </c>
      <c r="B61" s="19" t="s">
        <v>60</v>
      </c>
      <c r="C61" s="20" t="s">
        <v>61</v>
      </c>
      <c r="D61" s="20" t="s">
        <v>62</v>
      </c>
      <c r="E61" s="20" t="s">
        <v>63</v>
      </c>
      <c r="F61" s="20" t="s">
        <v>64</v>
      </c>
      <c r="G61" s="20" t="s">
        <v>65</v>
      </c>
      <c r="H61" s="20" t="s">
        <v>66</v>
      </c>
      <c r="I61" s="20" t="s">
        <v>67</v>
      </c>
      <c r="J61" s="21" t="s">
        <v>68</v>
      </c>
      <c r="K61" s="19" t="s">
        <v>69</v>
      </c>
      <c r="L61" s="20" t="s">
        <v>70</v>
      </c>
      <c r="M61" s="20" t="s">
        <v>71</v>
      </c>
      <c r="N61" s="20" t="s">
        <v>72</v>
      </c>
      <c r="O61" s="20" t="s">
        <v>73</v>
      </c>
      <c r="P61" s="20" t="s">
        <v>74</v>
      </c>
      <c r="Q61" s="20" t="s">
        <v>75</v>
      </c>
      <c r="R61" s="20" t="s">
        <v>76</v>
      </c>
      <c r="S61" s="20" t="s">
        <v>77</v>
      </c>
      <c r="T61" s="20" t="s">
        <v>78</v>
      </c>
      <c r="U61" s="20" t="s">
        <v>79</v>
      </c>
      <c r="V61" s="20" t="s">
        <v>80</v>
      </c>
      <c r="W61" s="21" t="s">
        <v>81</v>
      </c>
    </row>
    <row r="62" spans="1:23" ht="63.75" x14ac:dyDescent="0.25">
      <c r="A62" s="58" t="s">
        <v>82</v>
      </c>
      <c r="B62" s="9">
        <v>1</v>
      </c>
      <c r="C62" s="40" t="s">
        <v>140</v>
      </c>
      <c r="D62" s="40" t="s">
        <v>141</v>
      </c>
      <c r="E62" s="40" t="s">
        <v>142</v>
      </c>
      <c r="F62" s="40" t="s">
        <v>128</v>
      </c>
      <c r="G62" s="40" t="s">
        <v>87</v>
      </c>
      <c r="H62" s="41" t="s">
        <v>88</v>
      </c>
      <c r="I62" s="42">
        <v>30</v>
      </c>
      <c r="J62" s="60"/>
      <c r="K62" s="9">
        <v>1</v>
      </c>
      <c r="L62" s="43"/>
      <c r="M62" s="44"/>
      <c r="N62" s="45"/>
      <c r="O62" s="46">
        <f>ROUND(ROUND(L62,4)*(1-M62),4)</f>
        <v>0</v>
      </c>
      <c r="P62" s="46">
        <f>ROUND(ROUND(O62,4)*(1+N62),4)</f>
        <v>0</v>
      </c>
      <c r="Q62" s="46">
        <f>ROUND($I62*O62,4)</f>
        <v>0</v>
      </c>
      <c r="R62" s="46">
        <f>ROUND($I62*P62,4)</f>
        <v>0</v>
      </c>
      <c r="S62" s="47"/>
      <c r="T62" s="47"/>
      <c r="U62" s="47"/>
      <c r="V62" s="47"/>
      <c r="W62" s="48"/>
    </row>
    <row r="63" spans="1:23" ht="64.5" thickBot="1" x14ac:dyDescent="0.3">
      <c r="A63" s="59" t="s">
        <v>82</v>
      </c>
      <c r="B63" s="13">
        <v>2</v>
      </c>
      <c r="C63" s="49" t="s">
        <v>143</v>
      </c>
      <c r="D63" s="49" t="s">
        <v>144</v>
      </c>
      <c r="E63" s="49" t="s">
        <v>142</v>
      </c>
      <c r="F63" s="49" t="s">
        <v>128</v>
      </c>
      <c r="G63" s="49" t="s">
        <v>87</v>
      </c>
      <c r="H63" s="50" t="s">
        <v>88</v>
      </c>
      <c r="I63" s="51">
        <v>3</v>
      </c>
      <c r="J63" s="61"/>
      <c r="K63" s="13">
        <v>1</v>
      </c>
      <c r="L63" s="52"/>
      <c r="M63" s="53"/>
      <c r="N63" s="54"/>
      <c r="O63" s="55">
        <f>ROUND(ROUND(L63,4)*(1-M63),4)</f>
        <v>0</v>
      </c>
      <c r="P63" s="55">
        <f>ROUND(ROUND(O63,4)*(1+N63),4)</f>
        <v>0</v>
      </c>
      <c r="Q63" s="55">
        <f>ROUND($I63*O63,4)</f>
        <v>0</v>
      </c>
      <c r="R63" s="55">
        <f>ROUND($I63*P63,4)</f>
        <v>0</v>
      </c>
      <c r="S63" s="56"/>
      <c r="T63" s="56"/>
      <c r="U63" s="56"/>
      <c r="V63" s="56"/>
      <c r="W63" s="57"/>
    </row>
    <row r="64" spans="1:23" ht="13.5" thickBot="1" x14ac:dyDescent="0.3">
      <c r="P64" s="37" t="s">
        <v>89</v>
      </c>
      <c r="Q64" s="38">
        <f>SUM(Q62:Q63)</f>
        <v>0</v>
      </c>
      <c r="R64" s="39">
        <f>SUM(R62:R63)</f>
        <v>0</v>
      </c>
    </row>
    <row r="66" spans="1:23" ht="13.5" thickBot="1" x14ac:dyDescent="0.3"/>
    <row r="67" spans="1:23" ht="13.5" thickBot="1" x14ac:dyDescent="0.3">
      <c r="A67" s="31" t="s">
        <v>54</v>
      </c>
      <c r="B67" s="34" t="s">
        <v>145</v>
      </c>
      <c r="C67" s="18" t="s">
        <v>146</v>
      </c>
      <c r="D67" s="18"/>
      <c r="E67" s="18"/>
      <c r="F67" s="18"/>
      <c r="G67" s="18"/>
      <c r="H67" s="18" t="s">
        <v>57</v>
      </c>
      <c r="I67" s="18"/>
      <c r="J67" s="8"/>
      <c r="K67" s="7"/>
      <c r="L67" s="18" t="s">
        <v>147</v>
      </c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8"/>
    </row>
    <row r="68" spans="1:23" ht="26.25" thickBot="1" x14ac:dyDescent="0.3">
      <c r="A68" s="32" t="s">
        <v>59</v>
      </c>
      <c r="B68" s="19" t="s">
        <v>60</v>
      </c>
      <c r="C68" s="20" t="s">
        <v>61</v>
      </c>
      <c r="D68" s="20" t="s">
        <v>62</v>
      </c>
      <c r="E68" s="20" t="s">
        <v>63</v>
      </c>
      <c r="F68" s="20" t="s">
        <v>64</v>
      </c>
      <c r="G68" s="20" t="s">
        <v>65</v>
      </c>
      <c r="H68" s="20" t="s">
        <v>66</v>
      </c>
      <c r="I68" s="20" t="s">
        <v>67</v>
      </c>
      <c r="J68" s="21" t="s">
        <v>68</v>
      </c>
      <c r="K68" s="19" t="s">
        <v>69</v>
      </c>
      <c r="L68" s="20" t="s">
        <v>70</v>
      </c>
      <c r="M68" s="20" t="s">
        <v>71</v>
      </c>
      <c r="N68" s="20" t="s">
        <v>72</v>
      </c>
      <c r="O68" s="20" t="s">
        <v>73</v>
      </c>
      <c r="P68" s="20" t="s">
        <v>74</v>
      </c>
      <c r="Q68" s="20" t="s">
        <v>75</v>
      </c>
      <c r="R68" s="20" t="s">
        <v>76</v>
      </c>
      <c r="S68" s="20" t="s">
        <v>77</v>
      </c>
      <c r="T68" s="20" t="s">
        <v>78</v>
      </c>
      <c r="U68" s="20" t="s">
        <v>79</v>
      </c>
      <c r="V68" s="20" t="s">
        <v>80</v>
      </c>
      <c r="W68" s="21" t="s">
        <v>81</v>
      </c>
    </row>
    <row r="69" spans="1:23" ht="89.25" x14ac:dyDescent="0.25">
      <c r="A69" s="58" t="s">
        <v>82</v>
      </c>
      <c r="B69" s="9">
        <v>1</v>
      </c>
      <c r="C69" s="40" t="s">
        <v>148</v>
      </c>
      <c r="D69" s="40" t="s">
        <v>149</v>
      </c>
      <c r="E69" s="40" t="s">
        <v>150</v>
      </c>
      <c r="F69" s="40" t="s">
        <v>128</v>
      </c>
      <c r="G69" s="40" t="s">
        <v>87</v>
      </c>
      <c r="H69" s="41" t="s">
        <v>88</v>
      </c>
      <c r="I69" s="42">
        <v>2</v>
      </c>
      <c r="J69" s="60"/>
      <c r="K69" s="9">
        <v>1</v>
      </c>
      <c r="L69" s="43"/>
      <c r="M69" s="44"/>
      <c r="N69" s="45"/>
      <c r="O69" s="46">
        <f>ROUND(ROUND(L69,4)*(1-M69),4)</f>
        <v>0</v>
      </c>
      <c r="P69" s="46">
        <f>ROUND(ROUND(O69,4)*(1+N69),4)</f>
        <v>0</v>
      </c>
      <c r="Q69" s="46">
        <f>ROUND($I69*O69,4)</f>
        <v>0</v>
      </c>
      <c r="R69" s="46">
        <f>ROUND($I69*P69,4)</f>
        <v>0</v>
      </c>
      <c r="S69" s="47"/>
      <c r="T69" s="47"/>
      <c r="U69" s="47"/>
      <c r="V69" s="47"/>
      <c r="W69" s="48"/>
    </row>
    <row r="70" spans="1:23" ht="90" thickBot="1" x14ac:dyDescent="0.3">
      <c r="A70" s="59" t="s">
        <v>82</v>
      </c>
      <c r="B70" s="13">
        <v>2</v>
      </c>
      <c r="C70" s="49" t="s">
        <v>151</v>
      </c>
      <c r="D70" s="49" t="s">
        <v>152</v>
      </c>
      <c r="E70" s="49" t="s">
        <v>150</v>
      </c>
      <c r="F70" s="49" t="s">
        <v>128</v>
      </c>
      <c r="G70" s="49" t="s">
        <v>87</v>
      </c>
      <c r="H70" s="50" t="s">
        <v>88</v>
      </c>
      <c r="I70" s="51">
        <v>2</v>
      </c>
      <c r="J70" s="61"/>
      <c r="K70" s="13">
        <v>1</v>
      </c>
      <c r="L70" s="52"/>
      <c r="M70" s="53"/>
      <c r="N70" s="54"/>
      <c r="O70" s="55">
        <f>ROUND(ROUND(L70,4)*(1-M70),4)</f>
        <v>0</v>
      </c>
      <c r="P70" s="55">
        <f>ROUND(ROUND(O70,4)*(1+N70),4)</f>
        <v>0</v>
      </c>
      <c r="Q70" s="55">
        <f>ROUND($I70*O70,4)</f>
        <v>0</v>
      </c>
      <c r="R70" s="55">
        <f>ROUND($I70*P70,4)</f>
        <v>0</v>
      </c>
      <c r="S70" s="56"/>
      <c r="T70" s="56"/>
      <c r="U70" s="56"/>
      <c r="V70" s="56"/>
      <c r="W70" s="57"/>
    </row>
    <row r="71" spans="1:23" ht="13.5" thickBot="1" x14ac:dyDescent="0.3">
      <c r="P71" s="37" t="s">
        <v>89</v>
      </c>
      <c r="Q71" s="38">
        <f>SUM(Q69:Q70)</f>
        <v>0</v>
      </c>
      <c r="R71" s="39">
        <f>SUM(R69:R70)</f>
        <v>0</v>
      </c>
    </row>
    <row r="73" spans="1:23" ht="13.5" thickBot="1" x14ac:dyDescent="0.3"/>
    <row r="74" spans="1:23" ht="13.5" thickBot="1" x14ac:dyDescent="0.3">
      <c r="A74" s="31" t="s">
        <v>54</v>
      </c>
      <c r="B74" s="34" t="s">
        <v>153</v>
      </c>
      <c r="C74" s="18" t="s">
        <v>154</v>
      </c>
      <c r="D74" s="18"/>
      <c r="E74" s="18"/>
      <c r="F74" s="18"/>
      <c r="G74" s="18"/>
      <c r="H74" s="18" t="s">
        <v>57</v>
      </c>
      <c r="I74" s="18"/>
      <c r="J74" s="8"/>
      <c r="K74" s="7"/>
      <c r="L74" s="18" t="s">
        <v>155</v>
      </c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8"/>
    </row>
    <row r="75" spans="1:23" ht="26.25" thickBot="1" x14ac:dyDescent="0.3">
      <c r="A75" s="32" t="s">
        <v>59</v>
      </c>
      <c r="B75" s="19" t="s">
        <v>60</v>
      </c>
      <c r="C75" s="20" t="s">
        <v>61</v>
      </c>
      <c r="D75" s="20" t="s">
        <v>62</v>
      </c>
      <c r="E75" s="20" t="s">
        <v>63</v>
      </c>
      <c r="F75" s="20" t="s">
        <v>64</v>
      </c>
      <c r="G75" s="20" t="s">
        <v>65</v>
      </c>
      <c r="H75" s="20" t="s">
        <v>66</v>
      </c>
      <c r="I75" s="20" t="s">
        <v>67</v>
      </c>
      <c r="J75" s="21" t="s">
        <v>68</v>
      </c>
      <c r="K75" s="19" t="s">
        <v>69</v>
      </c>
      <c r="L75" s="20" t="s">
        <v>70</v>
      </c>
      <c r="M75" s="20" t="s">
        <v>71</v>
      </c>
      <c r="N75" s="20" t="s">
        <v>72</v>
      </c>
      <c r="O75" s="20" t="s">
        <v>73</v>
      </c>
      <c r="P75" s="20" t="s">
        <v>74</v>
      </c>
      <c r="Q75" s="20" t="s">
        <v>75</v>
      </c>
      <c r="R75" s="20" t="s">
        <v>76</v>
      </c>
      <c r="S75" s="20" t="s">
        <v>77</v>
      </c>
      <c r="T75" s="20" t="s">
        <v>78</v>
      </c>
      <c r="U75" s="20" t="s">
        <v>79</v>
      </c>
      <c r="V75" s="20" t="s">
        <v>80</v>
      </c>
      <c r="W75" s="21" t="s">
        <v>81</v>
      </c>
    </row>
    <row r="76" spans="1:23" ht="63.75" x14ac:dyDescent="0.25">
      <c r="A76" s="58" t="s">
        <v>82</v>
      </c>
      <c r="B76" s="9">
        <v>1</v>
      </c>
      <c r="C76" s="40" t="s">
        <v>156</v>
      </c>
      <c r="D76" s="40" t="s">
        <v>157</v>
      </c>
      <c r="E76" s="40" t="s">
        <v>158</v>
      </c>
      <c r="F76" s="40" t="s">
        <v>159</v>
      </c>
      <c r="G76" s="40" t="s">
        <v>87</v>
      </c>
      <c r="H76" s="41" t="s">
        <v>88</v>
      </c>
      <c r="I76" s="42">
        <v>5</v>
      </c>
      <c r="J76" s="60"/>
      <c r="K76" s="9">
        <v>1</v>
      </c>
      <c r="L76" s="43"/>
      <c r="M76" s="44"/>
      <c r="N76" s="45"/>
      <c r="O76" s="46">
        <f>ROUND(ROUND(L76,4)*(1-M76),4)</f>
        <v>0</v>
      </c>
      <c r="P76" s="46">
        <f>ROUND(ROUND(O76,4)*(1+N76),4)</f>
        <v>0</v>
      </c>
      <c r="Q76" s="46">
        <f>ROUND($I76*O76,4)</f>
        <v>0</v>
      </c>
      <c r="R76" s="46">
        <f>ROUND($I76*P76,4)</f>
        <v>0</v>
      </c>
      <c r="S76" s="47"/>
      <c r="T76" s="47"/>
      <c r="U76" s="47"/>
      <c r="V76" s="47"/>
      <c r="W76" s="48"/>
    </row>
    <row r="77" spans="1:23" ht="64.5" thickBot="1" x14ac:dyDescent="0.3">
      <c r="A77" s="59" t="s">
        <v>82</v>
      </c>
      <c r="B77" s="13">
        <v>2</v>
      </c>
      <c r="C77" s="49" t="s">
        <v>160</v>
      </c>
      <c r="D77" s="49" t="s">
        <v>157</v>
      </c>
      <c r="E77" s="49" t="s">
        <v>158</v>
      </c>
      <c r="F77" s="49" t="s">
        <v>159</v>
      </c>
      <c r="G77" s="49" t="s">
        <v>87</v>
      </c>
      <c r="H77" s="50" t="s">
        <v>88</v>
      </c>
      <c r="I77" s="51">
        <v>5</v>
      </c>
      <c r="J77" s="61"/>
      <c r="K77" s="13">
        <v>1</v>
      </c>
      <c r="L77" s="52"/>
      <c r="M77" s="53"/>
      <c r="N77" s="54"/>
      <c r="O77" s="55">
        <f>ROUND(ROUND(L77,4)*(1-M77),4)</f>
        <v>0</v>
      </c>
      <c r="P77" s="55">
        <f>ROUND(ROUND(O77,4)*(1+N77),4)</f>
        <v>0</v>
      </c>
      <c r="Q77" s="55">
        <f>ROUND($I77*O77,4)</f>
        <v>0</v>
      </c>
      <c r="R77" s="55">
        <f>ROUND($I77*P77,4)</f>
        <v>0</v>
      </c>
      <c r="S77" s="56"/>
      <c r="T77" s="56"/>
      <c r="U77" s="56"/>
      <c r="V77" s="56"/>
      <c r="W77" s="57"/>
    </row>
    <row r="78" spans="1:23" ht="13.5" thickBot="1" x14ac:dyDescent="0.3">
      <c r="P78" s="37" t="s">
        <v>89</v>
      </c>
      <c r="Q78" s="38">
        <f>SUM(Q76:Q77)</f>
        <v>0</v>
      </c>
      <c r="R78" s="39">
        <f>SUM(R76:R77)</f>
        <v>0</v>
      </c>
    </row>
    <row r="80" spans="1:23" ht="13.5" thickBot="1" x14ac:dyDescent="0.3"/>
    <row r="81" spans="1:23" ht="13.5" thickBot="1" x14ac:dyDescent="0.3">
      <c r="A81" s="31" t="s">
        <v>54</v>
      </c>
      <c r="B81" s="34" t="s">
        <v>161</v>
      </c>
      <c r="C81" s="18" t="s">
        <v>162</v>
      </c>
      <c r="D81" s="18"/>
      <c r="E81" s="18"/>
      <c r="F81" s="18"/>
      <c r="G81" s="18"/>
      <c r="H81" s="18" t="s">
        <v>57</v>
      </c>
      <c r="I81" s="18"/>
      <c r="J81" s="8"/>
      <c r="K81" s="7"/>
      <c r="L81" s="18" t="s">
        <v>163</v>
      </c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8"/>
    </row>
    <row r="82" spans="1:23" ht="26.25" thickBot="1" x14ac:dyDescent="0.3">
      <c r="A82" s="32" t="s">
        <v>59</v>
      </c>
      <c r="B82" s="19" t="s">
        <v>60</v>
      </c>
      <c r="C82" s="20" t="s">
        <v>61</v>
      </c>
      <c r="D82" s="20" t="s">
        <v>62</v>
      </c>
      <c r="E82" s="20" t="s">
        <v>63</v>
      </c>
      <c r="F82" s="20" t="s">
        <v>64</v>
      </c>
      <c r="G82" s="20" t="s">
        <v>65</v>
      </c>
      <c r="H82" s="20" t="s">
        <v>66</v>
      </c>
      <c r="I82" s="20" t="s">
        <v>67</v>
      </c>
      <c r="J82" s="21" t="s">
        <v>68</v>
      </c>
      <c r="K82" s="19" t="s">
        <v>69</v>
      </c>
      <c r="L82" s="20" t="s">
        <v>70</v>
      </c>
      <c r="M82" s="20" t="s">
        <v>71</v>
      </c>
      <c r="N82" s="20" t="s">
        <v>72</v>
      </c>
      <c r="O82" s="20" t="s">
        <v>73</v>
      </c>
      <c r="P82" s="20" t="s">
        <v>74</v>
      </c>
      <c r="Q82" s="20" t="s">
        <v>75</v>
      </c>
      <c r="R82" s="20" t="s">
        <v>76</v>
      </c>
      <c r="S82" s="20" t="s">
        <v>77</v>
      </c>
      <c r="T82" s="20" t="s">
        <v>78</v>
      </c>
      <c r="U82" s="20" t="s">
        <v>79</v>
      </c>
      <c r="V82" s="20" t="s">
        <v>80</v>
      </c>
      <c r="W82" s="21" t="s">
        <v>81</v>
      </c>
    </row>
    <row r="83" spans="1:23" ht="89.25" x14ac:dyDescent="0.25">
      <c r="A83" s="58" t="s">
        <v>82</v>
      </c>
      <c r="B83" s="9">
        <v>1</v>
      </c>
      <c r="C83" s="40" t="s">
        <v>164</v>
      </c>
      <c r="D83" s="40" t="s">
        <v>165</v>
      </c>
      <c r="E83" s="40" t="s">
        <v>166</v>
      </c>
      <c r="F83" s="40" t="s">
        <v>159</v>
      </c>
      <c r="G83" s="40" t="s">
        <v>87</v>
      </c>
      <c r="H83" s="41" t="s">
        <v>88</v>
      </c>
      <c r="I83" s="42">
        <v>5</v>
      </c>
      <c r="J83" s="60"/>
      <c r="K83" s="9">
        <v>1</v>
      </c>
      <c r="L83" s="43"/>
      <c r="M83" s="44"/>
      <c r="N83" s="45"/>
      <c r="O83" s="46">
        <f>ROUND(ROUND(L83,4)*(1-M83),4)</f>
        <v>0</v>
      </c>
      <c r="P83" s="46">
        <f>ROUND(ROUND(O83,4)*(1+N83),4)</f>
        <v>0</v>
      </c>
      <c r="Q83" s="46">
        <f>ROUND($I83*O83,4)</f>
        <v>0</v>
      </c>
      <c r="R83" s="46">
        <f>ROUND($I83*P83,4)</f>
        <v>0</v>
      </c>
      <c r="S83" s="47"/>
      <c r="T83" s="47"/>
      <c r="U83" s="47"/>
      <c r="V83" s="47"/>
      <c r="W83" s="48"/>
    </row>
    <row r="84" spans="1:23" ht="90" thickBot="1" x14ac:dyDescent="0.3">
      <c r="A84" s="59" t="s">
        <v>82</v>
      </c>
      <c r="B84" s="13">
        <v>2</v>
      </c>
      <c r="C84" s="49" t="s">
        <v>167</v>
      </c>
      <c r="D84" s="49" t="s">
        <v>165</v>
      </c>
      <c r="E84" s="49" t="s">
        <v>166</v>
      </c>
      <c r="F84" s="49" t="s">
        <v>159</v>
      </c>
      <c r="G84" s="49" t="s">
        <v>87</v>
      </c>
      <c r="H84" s="50" t="s">
        <v>88</v>
      </c>
      <c r="I84" s="51">
        <v>5</v>
      </c>
      <c r="J84" s="61"/>
      <c r="K84" s="13">
        <v>1</v>
      </c>
      <c r="L84" s="52"/>
      <c r="M84" s="53"/>
      <c r="N84" s="54"/>
      <c r="O84" s="55">
        <f>ROUND(ROUND(L84,4)*(1-M84),4)</f>
        <v>0</v>
      </c>
      <c r="P84" s="55">
        <f>ROUND(ROUND(O84,4)*(1+N84),4)</f>
        <v>0</v>
      </c>
      <c r="Q84" s="55">
        <f>ROUND($I84*O84,4)</f>
        <v>0</v>
      </c>
      <c r="R84" s="55">
        <f>ROUND($I84*P84,4)</f>
        <v>0</v>
      </c>
      <c r="S84" s="56"/>
      <c r="T84" s="56"/>
      <c r="U84" s="56"/>
      <c r="V84" s="56"/>
      <c r="W84" s="57"/>
    </row>
    <row r="85" spans="1:23" ht="13.5" thickBot="1" x14ac:dyDescent="0.3">
      <c r="P85" s="37" t="s">
        <v>89</v>
      </c>
      <c r="Q85" s="38">
        <f>SUM(Q83:Q84)</f>
        <v>0</v>
      </c>
      <c r="R85" s="39">
        <f>SUM(R83:R84)</f>
        <v>0</v>
      </c>
    </row>
  </sheetData>
  <sheetProtection algorithmName="SHA-512" hashValue="5BS/psHAdRUXjV3YfrqxnSMcSSWobrVWrfuuUIQmBI9MHQuCHfldSDZtzOCshLVuS+ldlJUela+WHSwvRxczZA==" saltValue="95vd8qlqeXxGNAAd+gIZ6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1" fitToHeight="0" pageOrder="overThenDown" orientation="landscape" r:id="rId1"/>
  <headerFooter>
    <oddHeader>&amp;ROBR-8A</oddHeader>
    <oddFooter>&amp;LJN št. 16-14/18&amp;RStran &amp;P od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138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5" width="35.5703125" style="1" customWidth="1"/>
    <col min="6" max="6" width="29" style="1" customWidth="1"/>
    <col min="7" max="7" width="42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73" t="s">
        <v>51</v>
      </c>
    </row>
    <row r="5" spans="1:23" ht="18" x14ac:dyDescent="0.25">
      <c r="B5" s="74" t="s">
        <v>168</v>
      </c>
      <c r="C5" s="2" t="s">
        <v>169</v>
      </c>
    </row>
    <row r="7" spans="1:23" x14ac:dyDescent="0.25">
      <c r="C7" s="75" t="str">
        <f>IF('2. Podatki o ponudniku'!C5&lt;&gt;"","Naziv ponudnika: " &amp; '2. Podatki o ponudniku'!C5,"")</f>
        <v/>
      </c>
    </row>
    <row r="8" spans="1:23" x14ac:dyDescent="0.25">
      <c r="C8" s="75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31" t="s">
        <v>54</v>
      </c>
      <c r="B11" s="34" t="s">
        <v>55</v>
      </c>
      <c r="C11" s="18" t="s">
        <v>170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171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32" t="s">
        <v>59</v>
      </c>
      <c r="B12" s="19" t="s">
        <v>60</v>
      </c>
      <c r="C12" s="20" t="s">
        <v>61</v>
      </c>
      <c r="D12" s="20" t="s">
        <v>62</v>
      </c>
      <c r="E12" s="20" t="s">
        <v>63</v>
      </c>
      <c r="F12" s="20" t="s">
        <v>64</v>
      </c>
      <c r="G12" s="20" t="s">
        <v>65</v>
      </c>
      <c r="H12" s="20" t="s">
        <v>66</v>
      </c>
      <c r="I12" s="20" t="s">
        <v>67</v>
      </c>
      <c r="J12" s="21" t="s">
        <v>68</v>
      </c>
      <c r="K12" s="19" t="s">
        <v>69</v>
      </c>
      <c r="L12" s="20" t="s">
        <v>70</v>
      </c>
      <c r="M12" s="20" t="s">
        <v>71</v>
      </c>
      <c r="N12" s="20" t="s">
        <v>72</v>
      </c>
      <c r="O12" s="20" t="s">
        <v>73</v>
      </c>
      <c r="P12" s="20" t="s">
        <v>74</v>
      </c>
      <c r="Q12" s="20" t="s">
        <v>75</v>
      </c>
      <c r="R12" s="20" t="s">
        <v>76</v>
      </c>
      <c r="S12" s="20" t="s">
        <v>77</v>
      </c>
      <c r="T12" s="20" t="s">
        <v>78</v>
      </c>
      <c r="U12" s="20" t="s">
        <v>79</v>
      </c>
      <c r="V12" s="20" t="s">
        <v>80</v>
      </c>
      <c r="W12" s="21" t="s">
        <v>81</v>
      </c>
    </row>
    <row r="13" spans="1:23" ht="25.5" x14ac:dyDescent="0.25">
      <c r="A13" s="58" t="s">
        <v>82</v>
      </c>
      <c r="B13" s="9">
        <v>1</v>
      </c>
      <c r="C13" s="40" t="s">
        <v>172</v>
      </c>
      <c r="D13" s="40" t="s">
        <v>173</v>
      </c>
      <c r="E13" s="40" t="s">
        <v>174</v>
      </c>
      <c r="F13" s="40" t="s">
        <v>82</v>
      </c>
      <c r="G13" s="40" t="s">
        <v>82</v>
      </c>
      <c r="H13" s="41" t="s">
        <v>88</v>
      </c>
      <c r="I13" s="42">
        <v>90</v>
      </c>
      <c r="J13" s="60"/>
      <c r="K13" s="9">
        <v>1</v>
      </c>
      <c r="L13" s="43"/>
      <c r="M13" s="44"/>
      <c r="N13" s="45"/>
      <c r="O13" s="46">
        <f>ROUND(ROUND(L13,4)*(1-M13),4)</f>
        <v>0</v>
      </c>
      <c r="P13" s="46">
        <f>ROUND(ROUND(O13,4)*(1+N13),4)</f>
        <v>0</v>
      </c>
      <c r="Q13" s="46">
        <f>ROUND($I13*O13,4)</f>
        <v>0</v>
      </c>
      <c r="R13" s="46">
        <f>ROUND($I13*P13,4)</f>
        <v>0</v>
      </c>
      <c r="S13" s="47"/>
      <c r="T13" s="47"/>
      <c r="U13" s="47"/>
      <c r="V13" s="47"/>
      <c r="W13" s="48"/>
    </row>
    <row r="14" spans="1:23" ht="25.5" x14ac:dyDescent="0.25">
      <c r="A14" s="71" t="s">
        <v>82</v>
      </c>
      <c r="B14" s="11">
        <v>2</v>
      </c>
      <c r="C14" s="62" t="s">
        <v>175</v>
      </c>
      <c r="D14" s="62" t="s">
        <v>173</v>
      </c>
      <c r="E14" s="62" t="s">
        <v>174</v>
      </c>
      <c r="F14" s="62" t="s">
        <v>82</v>
      </c>
      <c r="G14" s="62" t="s">
        <v>82</v>
      </c>
      <c r="H14" s="63" t="s">
        <v>88</v>
      </c>
      <c r="I14" s="64">
        <v>15</v>
      </c>
      <c r="J14" s="72"/>
      <c r="K14" s="11">
        <v>1</v>
      </c>
      <c r="L14" s="65"/>
      <c r="M14" s="66"/>
      <c r="N14" s="67"/>
      <c r="O14" s="68">
        <f>ROUND(ROUND(L14,4)*(1-M14),4)</f>
        <v>0</v>
      </c>
      <c r="P14" s="68">
        <f>ROUND(ROUND(O14,4)*(1+N14),4)</f>
        <v>0</v>
      </c>
      <c r="Q14" s="68">
        <f>ROUND($I14*O14,4)</f>
        <v>0</v>
      </c>
      <c r="R14" s="68">
        <f>ROUND($I14*P14,4)</f>
        <v>0</v>
      </c>
      <c r="S14" s="69"/>
      <c r="T14" s="69"/>
      <c r="U14" s="69"/>
      <c r="V14" s="69"/>
      <c r="W14" s="70"/>
    </row>
    <row r="15" spans="1:23" ht="25.5" x14ac:dyDescent="0.25">
      <c r="A15" s="71" t="s">
        <v>82</v>
      </c>
      <c r="B15" s="11">
        <v>3</v>
      </c>
      <c r="C15" s="62" t="s">
        <v>176</v>
      </c>
      <c r="D15" s="62" t="s">
        <v>177</v>
      </c>
      <c r="E15" s="62" t="s">
        <v>174</v>
      </c>
      <c r="F15" s="62" t="s">
        <v>82</v>
      </c>
      <c r="G15" s="62" t="s">
        <v>82</v>
      </c>
      <c r="H15" s="63" t="s">
        <v>88</v>
      </c>
      <c r="I15" s="64">
        <v>20</v>
      </c>
      <c r="J15" s="72"/>
      <c r="K15" s="11">
        <v>1</v>
      </c>
      <c r="L15" s="65"/>
      <c r="M15" s="66"/>
      <c r="N15" s="67"/>
      <c r="O15" s="68">
        <f>ROUND(ROUND(L15,4)*(1-M15),4)</f>
        <v>0</v>
      </c>
      <c r="P15" s="68">
        <f>ROUND(ROUND(O15,4)*(1+N15),4)</f>
        <v>0</v>
      </c>
      <c r="Q15" s="68">
        <f>ROUND($I15*O15,4)</f>
        <v>0</v>
      </c>
      <c r="R15" s="68">
        <f>ROUND($I15*P15,4)</f>
        <v>0</v>
      </c>
      <c r="S15" s="69"/>
      <c r="T15" s="69"/>
      <c r="U15" s="69"/>
      <c r="V15" s="69"/>
      <c r="W15" s="70"/>
    </row>
    <row r="16" spans="1:23" ht="25.5" x14ac:dyDescent="0.25">
      <c r="A16" s="71" t="s">
        <v>82</v>
      </c>
      <c r="B16" s="11">
        <v>4</v>
      </c>
      <c r="C16" s="62" t="s">
        <v>178</v>
      </c>
      <c r="D16" s="62" t="s">
        <v>173</v>
      </c>
      <c r="E16" s="62" t="s">
        <v>174</v>
      </c>
      <c r="F16" s="62" t="s">
        <v>82</v>
      </c>
      <c r="G16" s="62" t="s">
        <v>82</v>
      </c>
      <c r="H16" s="63" t="s">
        <v>88</v>
      </c>
      <c r="I16" s="64">
        <v>15</v>
      </c>
      <c r="J16" s="72"/>
      <c r="K16" s="11">
        <v>1</v>
      </c>
      <c r="L16" s="65"/>
      <c r="M16" s="66"/>
      <c r="N16" s="67"/>
      <c r="O16" s="68">
        <f>ROUND(ROUND(L16,4)*(1-M16),4)</f>
        <v>0</v>
      </c>
      <c r="P16" s="68">
        <f>ROUND(ROUND(O16,4)*(1+N16),4)</f>
        <v>0</v>
      </c>
      <c r="Q16" s="68">
        <f>ROUND($I16*O16,4)</f>
        <v>0</v>
      </c>
      <c r="R16" s="68">
        <f>ROUND($I16*P16,4)</f>
        <v>0</v>
      </c>
      <c r="S16" s="69"/>
      <c r="T16" s="69"/>
      <c r="U16" s="69"/>
      <c r="V16" s="69"/>
      <c r="W16" s="70"/>
    </row>
    <row r="17" spans="1:23" ht="25.5" x14ac:dyDescent="0.25">
      <c r="A17" s="71" t="s">
        <v>82</v>
      </c>
      <c r="B17" s="11">
        <v>5</v>
      </c>
      <c r="C17" s="62" t="s">
        <v>179</v>
      </c>
      <c r="D17" s="62" t="s">
        <v>173</v>
      </c>
      <c r="E17" s="62" t="s">
        <v>174</v>
      </c>
      <c r="F17" s="62" t="s">
        <v>82</v>
      </c>
      <c r="G17" s="62" t="s">
        <v>82</v>
      </c>
      <c r="H17" s="63" t="s">
        <v>88</v>
      </c>
      <c r="I17" s="64">
        <v>5</v>
      </c>
      <c r="J17" s="72"/>
      <c r="K17" s="11">
        <v>1</v>
      </c>
      <c r="L17" s="65"/>
      <c r="M17" s="66"/>
      <c r="N17" s="67"/>
      <c r="O17" s="68">
        <f>ROUND(ROUND(L17,4)*(1-M17),4)</f>
        <v>0</v>
      </c>
      <c r="P17" s="68">
        <f>ROUND(ROUND(O17,4)*(1+N17),4)</f>
        <v>0</v>
      </c>
      <c r="Q17" s="68">
        <f>ROUND($I17*O17,4)</f>
        <v>0</v>
      </c>
      <c r="R17" s="68">
        <f>ROUND($I17*P17,4)</f>
        <v>0</v>
      </c>
      <c r="S17" s="69"/>
      <c r="T17" s="69"/>
      <c r="U17" s="69"/>
      <c r="V17" s="69"/>
      <c r="W17" s="70"/>
    </row>
    <row r="18" spans="1:23" ht="26.25" thickBot="1" x14ac:dyDescent="0.3">
      <c r="A18" s="59" t="s">
        <v>82</v>
      </c>
      <c r="B18" s="13">
        <v>6</v>
      </c>
      <c r="C18" s="49" t="s">
        <v>180</v>
      </c>
      <c r="D18" s="49" t="s">
        <v>181</v>
      </c>
      <c r="E18" s="49" t="s">
        <v>182</v>
      </c>
      <c r="F18" s="49" t="s">
        <v>82</v>
      </c>
      <c r="G18" s="49" t="s">
        <v>82</v>
      </c>
      <c r="H18" s="50" t="s">
        <v>88</v>
      </c>
      <c r="I18" s="51">
        <v>3</v>
      </c>
      <c r="J18" s="61"/>
      <c r="K18" s="13">
        <v>1</v>
      </c>
      <c r="L18" s="52"/>
      <c r="M18" s="53"/>
      <c r="N18" s="54"/>
      <c r="O18" s="55">
        <f>ROUND(ROUND(L18,4)*(1-M18),4)</f>
        <v>0</v>
      </c>
      <c r="P18" s="55">
        <f>ROUND(ROUND(O18,4)*(1+N18),4)</f>
        <v>0</v>
      </c>
      <c r="Q18" s="55">
        <f>ROUND($I18*O18,4)</f>
        <v>0</v>
      </c>
      <c r="R18" s="55">
        <f>ROUND($I18*P18,4)</f>
        <v>0</v>
      </c>
      <c r="S18" s="56"/>
      <c r="T18" s="56"/>
      <c r="U18" s="56"/>
      <c r="V18" s="56"/>
      <c r="W18" s="57"/>
    </row>
    <row r="19" spans="1:23" ht="13.5" thickBot="1" x14ac:dyDescent="0.3">
      <c r="P19" s="37" t="s">
        <v>89</v>
      </c>
      <c r="Q19" s="38">
        <f>SUM(Q13:Q18)</f>
        <v>0</v>
      </c>
      <c r="R19" s="39">
        <f>SUM(R13:R18)</f>
        <v>0</v>
      </c>
    </row>
    <row r="21" spans="1:23" ht="13.5" thickBot="1" x14ac:dyDescent="0.3"/>
    <row r="22" spans="1:23" ht="13.5" thickBot="1" x14ac:dyDescent="0.3">
      <c r="A22" s="31" t="s">
        <v>54</v>
      </c>
      <c r="B22" s="34" t="s">
        <v>90</v>
      </c>
      <c r="C22" s="18" t="s">
        <v>183</v>
      </c>
      <c r="D22" s="18"/>
      <c r="E22" s="18"/>
      <c r="F22" s="18"/>
      <c r="G22" s="18"/>
      <c r="H22" s="18" t="s">
        <v>57</v>
      </c>
      <c r="I22" s="18"/>
      <c r="J22" s="8"/>
      <c r="K22" s="7"/>
      <c r="L22" s="18" t="s">
        <v>184</v>
      </c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8"/>
    </row>
    <row r="23" spans="1:23" ht="26.25" thickBot="1" x14ac:dyDescent="0.3">
      <c r="A23" s="32" t="s">
        <v>59</v>
      </c>
      <c r="B23" s="19" t="s">
        <v>60</v>
      </c>
      <c r="C23" s="20" t="s">
        <v>61</v>
      </c>
      <c r="D23" s="20" t="s">
        <v>62</v>
      </c>
      <c r="E23" s="20" t="s">
        <v>63</v>
      </c>
      <c r="F23" s="20" t="s">
        <v>64</v>
      </c>
      <c r="G23" s="20" t="s">
        <v>65</v>
      </c>
      <c r="H23" s="20" t="s">
        <v>66</v>
      </c>
      <c r="I23" s="20" t="s">
        <v>67</v>
      </c>
      <c r="J23" s="21" t="s">
        <v>68</v>
      </c>
      <c r="K23" s="19" t="s">
        <v>69</v>
      </c>
      <c r="L23" s="20" t="s">
        <v>70</v>
      </c>
      <c r="M23" s="20" t="s">
        <v>71</v>
      </c>
      <c r="N23" s="20" t="s">
        <v>72</v>
      </c>
      <c r="O23" s="20" t="s">
        <v>73</v>
      </c>
      <c r="P23" s="20" t="s">
        <v>74</v>
      </c>
      <c r="Q23" s="20" t="s">
        <v>75</v>
      </c>
      <c r="R23" s="20" t="s">
        <v>76</v>
      </c>
      <c r="S23" s="20" t="s">
        <v>77</v>
      </c>
      <c r="T23" s="20" t="s">
        <v>78</v>
      </c>
      <c r="U23" s="20" t="s">
        <v>79</v>
      </c>
      <c r="V23" s="20" t="s">
        <v>80</v>
      </c>
      <c r="W23" s="21" t="s">
        <v>81</v>
      </c>
    </row>
    <row r="24" spans="1:23" ht="102" x14ac:dyDescent="0.25">
      <c r="A24" s="58" t="s">
        <v>82</v>
      </c>
      <c r="B24" s="9">
        <v>1</v>
      </c>
      <c r="C24" s="40" t="s">
        <v>185</v>
      </c>
      <c r="D24" s="40" t="s">
        <v>186</v>
      </c>
      <c r="E24" s="40" t="s">
        <v>187</v>
      </c>
      <c r="F24" s="40" t="s">
        <v>188</v>
      </c>
      <c r="G24" s="40" t="s">
        <v>82</v>
      </c>
      <c r="H24" s="41" t="s">
        <v>88</v>
      </c>
      <c r="I24" s="42">
        <v>3</v>
      </c>
      <c r="J24" s="60"/>
      <c r="K24" s="9">
        <v>1</v>
      </c>
      <c r="L24" s="43"/>
      <c r="M24" s="44"/>
      <c r="N24" s="45"/>
      <c r="O24" s="46">
        <f>ROUND(ROUND(L24,4)*(1-M24),4)</f>
        <v>0</v>
      </c>
      <c r="P24" s="46">
        <f>ROUND(ROUND(O24,4)*(1+N24),4)</f>
        <v>0</v>
      </c>
      <c r="Q24" s="46">
        <f>ROUND($I24*O24,4)</f>
        <v>0</v>
      </c>
      <c r="R24" s="46">
        <f>ROUND($I24*P24,4)</f>
        <v>0</v>
      </c>
      <c r="S24" s="47"/>
      <c r="T24" s="47"/>
      <c r="U24" s="47"/>
      <c r="V24" s="47"/>
      <c r="W24" s="48"/>
    </row>
    <row r="25" spans="1:23" ht="102" x14ac:dyDescent="0.25">
      <c r="A25" s="71" t="s">
        <v>82</v>
      </c>
      <c r="B25" s="11">
        <v>2</v>
      </c>
      <c r="C25" s="62" t="s">
        <v>189</v>
      </c>
      <c r="D25" s="62" t="s">
        <v>186</v>
      </c>
      <c r="E25" s="62" t="s">
        <v>190</v>
      </c>
      <c r="F25" s="62" t="s">
        <v>191</v>
      </c>
      <c r="G25" s="62" t="s">
        <v>82</v>
      </c>
      <c r="H25" s="63" t="s">
        <v>88</v>
      </c>
      <c r="I25" s="64">
        <v>3</v>
      </c>
      <c r="J25" s="72"/>
      <c r="K25" s="11">
        <v>1</v>
      </c>
      <c r="L25" s="65"/>
      <c r="M25" s="66"/>
      <c r="N25" s="67"/>
      <c r="O25" s="68">
        <f>ROUND(ROUND(L25,4)*(1-M25),4)</f>
        <v>0</v>
      </c>
      <c r="P25" s="68">
        <f>ROUND(ROUND(O25,4)*(1+N25),4)</f>
        <v>0</v>
      </c>
      <c r="Q25" s="68">
        <f>ROUND($I25*O25,4)</f>
        <v>0</v>
      </c>
      <c r="R25" s="68">
        <f>ROUND($I25*P25,4)</f>
        <v>0</v>
      </c>
      <c r="S25" s="69"/>
      <c r="T25" s="69"/>
      <c r="U25" s="69"/>
      <c r="V25" s="69"/>
      <c r="W25" s="70"/>
    </row>
    <row r="26" spans="1:23" ht="102.75" thickBot="1" x14ac:dyDescent="0.3">
      <c r="A26" s="59" t="s">
        <v>82</v>
      </c>
      <c r="B26" s="13">
        <v>3</v>
      </c>
      <c r="C26" s="49" t="s">
        <v>192</v>
      </c>
      <c r="D26" s="49" t="s">
        <v>193</v>
      </c>
      <c r="E26" s="49" t="s">
        <v>190</v>
      </c>
      <c r="F26" s="49" t="s">
        <v>194</v>
      </c>
      <c r="G26" s="49" t="s">
        <v>82</v>
      </c>
      <c r="H26" s="50" t="s">
        <v>88</v>
      </c>
      <c r="I26" s="51">
        <v>3</v>
      </c>
      <c r="J26" s="61"/>
      <c r="K26" s="13">
        <v>1</v>
      </c>
      <c r="L26" s="52"/>
      <c r="M26" s="53"/>
      <c r="N26" s="54"/>
      <c r="O26" s="55">
        <f>ROUND(ROUND(L26,4)*(1-M26),4)</f>
        <v>0</v>
      </c>
      <c r="P26" s="55">
        <f>ROUND(ROUND(O26,4)*(1+N26),4)</f>
        <v>0</v>
      </c>
      <c r="Q26" s="55">
        <f>ROUND($I26*O26,4)</f>
        <v>0</v>
      </c>
      <c r="R26" s="55">
        <f>ROUND($I26*P26,4)</f>
        <v>0</v>
      </c>
      <c r="S26" s="56"/>
      <c r="T26" s="56"/>
      <c r="U26" s="56"/>
      <c r="V26" s="56"/>
      <c r="W26" s="57"/>
    </row>
    <row r="27" spans="1:23" ht="13.5" thickBot="1" x14ac:dyDescent="0.3">
      <c r="P27" s="37" t="s">
        <v>89</v>
      </c>
      <c r="Q27" s="38">
        <f>SUM(Q24:Q26)</f>
        <v>0</v>
      </c>
      <c r="R27" s="39">
        <f>SUM(R24:R26)</f>
        <v>0</v>
      </c>
    </row>
    <row r="29" spans="1:23" ht="13.5" thickBot="1" x14ac:dyDescent="0.3"/>
    <row r="30" spans="1:23" ht="13.5" thickBot="1" x14ac:dyDescent="0.3">
      <c r="A30" s="31" t="s">
        <v>54</v>
      </c>
      <c r="B30" s="34" t="s">
        <v>97</v>
      </c>
      <c r="C30" s="18" t="s">
        <v>195</v>
      </c>
      <c r="D30" s="18"/>
      <c r="E30" s="18"/>
      <c r="F30" s="18"/>
      <c r="G30" s="18"/>
      <c r="H30" s="18" t="s">
        <v>57</v>
      </c>
      <c r="I30" s="18"/>
      <c r="J30" s="8"/>
      <c r="K30" s="7"/>
      <c r="L30" s="18" t="s">
        <v>196</v>
      </c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8"/>
    </row>
    <row r="31" spans="1:23" ht="26.25" thickBot="1" x14ac:dyDescent="0.3">
      <c r="A31" s="32" t="s">
        <v>59</v>
      </c>
      <c r="B31" s="19" t="s">
        <v>60</v>
      </c>
      <c r="C31" s="20" t="s">
        <v>61</v>
      </c>
      <c r="D31" s="20" t="s">
        <v>62</v>
      </c>
      <c r="E31" s="20" t="s">
        <v>63</v>
      </c>
      <c r="F31" s="20" t="s">
        <v>64</v>
      </c>
      <c r="G31" s="20" t="s">
        <v>65</v>
      </c>
      <c r="H31" s="20" t="s">
        <v>66</v>
      </c>
      <c r="I31" s="20" t="s">
        <v>67</v>
      </c>
      <c r="J31" s="21" t="s">
        <v>68</v>
      </c>
      <c r="K31" s="19" t="s">
        <v>69</v>
      </c>
      <c r="L31" s="20" t="s">
        <v>70</v>
      </c>
      <c r="M31" s="20" t="s">
        <v>71</v>
      </c>
      <c r="N31" s="20" t="s">
        <v>72</v>
      </c>
      <c r="O31" s="20" t="s">
        <v>73</v>
      </c>
      <c r="P31" s="20" t="s">
        <v>74</v>
      </c>
      <c r="Q31" s="20" t="s">
        <v>75</v>
      </c>
      <c r="R31" s="20" t="s">
        <v>76</v>
      </c>
      <c r="S31" s="20" t="s">
        <v>77</v>
      </c>
      <c r="T31" s="20" t="s">
        <v>78</v>
      </c>
      <c r="U31" s="20" t="s">
        <v>79</v>
      </c>
      <c r="V31" s="20" t="s">
        <v>80</v>
      </c>
      <c r="W31" s="21" t="s">
        <v>81</v>
      </c>
    </row>
    <row r="32" spans="1:23" ht="127.5" x14ac:dyDescent="0.25">
      <c r="A32" s="58" t="s">
        <v>82</v>
      </c>
      <c r="B32" s="9">
        <v>1</v>
      </c>
      <c r="C32" s="40" t="s">
        <v>197</v>
      </c>
      <c r="D32" s="40" t="s">
        <v>198</v>
      </c>
      <c r="E32" s="40" t="s">
        <v>199</v>
      </c>
      <c r="F32" s="40" t="s">
        <v>200</v>
      </c>
      <c r="G32" s="40" t="s">
        <v>201</v>
      </c>
      <c r="H32" s="41" t="s">
        <v>202</v>
      </c>
      <c r="I32" s="42">
        <v>15</v>
      </c>
      <c r="J32" s="60"/>
      <c r="K32" s="9">
        <v>1</v>
      </c>
      <c r="L32" s="43"/>
      <c r="M32" s="44"/>
      <c r="N32" s="45"/>
      <c r="O32" s="46">
        <f>ROUND(ROUND(L32,4)*(1-M32),4)</f>
        <v>0</v>
      </c>
      <c r="P32" s="46">
        <f>ROUND(ROUND(O32,4)*(1+N32),4)</f>
        <v>0</v>
      </c>
      <c r="Q32" s="46">
        <f>ROUND($I32*O32,4)</f>
        <v>0</v>
      </c>
      <c r="R32" s="46">
        <f>ROUND($I32*P32,4)</f>
        <v>0</v>
      </c>
      <c r="S32" s="47"/>
      <c r="T32" s="47"/>
      <c r="U32" s="47"/>
      <c r="V32" s="47"/>
      <c r="W32" s="48"/>
    </row>
    <row r="33" spans="1:23" ht="153.75" thickBot="1" x14ac:dyDescent="0.3">
      <c r="A33" s="59" t="s">
        <v>82</v>
      </c>
      <c r="B33" s="13">
        <v>2</v>
      </c>
      <c r="C33" s="49" t="s">
        <v>203</v>
      </c>
      <c r="D33" s="49" t="s">
        <v>204</v>
      </c>
      <c r="E33" s="49" t="s">
        <v>199</v>
      </c>
      <c r="F33" s="49" t="s">
        <v>205</v>
      </c>
      <c r="G33" s="49" t="s">
        <v>206</v>
      </c>
      <c r="H33" s="50" t="s">
        <v>202</v>
      </c>
      <c r="I33" s="51">
        <v>2</v>
      </c>
      <c r="J33" s="61"/>
      <c r="K33" s="13">
        <v>1</v>
      </c>
      <c r="L33" s="52"/>
      <c r="M33" s="53"/>
      <c r="N33" s="54"/>
      <c r="O33" s="55">
        <f>ROUND(ROUND(L33,4)*(1-M33),4)</f>
        <v>0</v>
      </c>
      <c r="P33" s="55">
        <f>ROUND(ROUND(O33,4)*(1+N33),4)</f>
        <v>0</v>
      </c>
      <c r="Q33" s="55">
        <f>ROUND($I33*O33,4)</f>
        <v>0</v>
      </c>
      <c r="R33" s="55">
        <f>ROUND($I33*P33,4)</f>
        <v>0</v>
      </c>
      <c r="S33" s="56"/>
      <c r="T33" s="56"/>
      <c r="U33" s="56"/>
      <c r="V33" s="56"/>
      <c r="W33" s="57"/>
    </row>
    <row r="34" spans="1:23" ht="13.5" thickBot="1" x14ac:dyDescent="0.3">
      <c r="P34" s="37" t="s">
        <v>89</v>
      </c>
      <c r="Q34" s="38">
        <f>SUM(Q32:Q33)</f>
        <v>0</v>
      </c>
      <c r="R34" s="39">
        <f>SUM(R32:R33)</f>
        <v>0</v>
      </c>
    </row>
    <row r="36" spans="1:23" ht="13.5" thickBot="1" x14ac:dyDescent="0.3"/>
    <row r="37" spans="1:23" ht="13.5" thickBot="1" x14ac:dyDescent="0.3">
      <c r="A37" s="31" t="s">
        <v>54</v>
      </c>
      <c r="B37" s="34" t="s">
        <v>106</v>
      </c>
      <c r="C37" s="18" t="s">
        <v>207</v>
      </c>
      <c r="D37" s="18"/>
      <c r="E37" s="18"/>
      <c r="F37" s="18"/>
      <c r="G37" s="18"/>
      <c r="H37" s="18" t="s">
        <v>57</v>
      </c>
      <c r="I37" s="18"/>
      <c r="J37" s="8"/>
      <c r="K37" s="7"/>
      <c r="L37" s="18" t="s">
        <v>208</v>
      </c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8"/>
    </row>
    <row r="38" spans="1:23" ht="26.25" thickBot="1" x14ac:dyDescent="0.3">
      <c r="A38" s="32" t="s">
        <v>59</v>
      </c>
      <c r="B38" s="19" t="s">
        <v>60</v>
      </c>
      <c r="C38" s="20" t="s">
        <v>61</v>
      </c>
      <c r="D38" s="20" t="s">
        <v>62</v>
      </c>
      <c r="E38" s="20" t="s">
        <v>63</v>
      </c>
      <c r="F38" s="20" t="s">
        <v>64</v>
      </c>
      <c r="G38" s="20" t="s">
        <v>65</v>
      </c>
      <c r="H38" s="20" t="s">
        <v>66</v>
      </c>
      <c r="I38" s="20" t="s">
        <v>67</v>
      </c>
      <c r="J38" s="21" t="s">
        <v>68</v>
      </c>
      <c r="K38" s="19" t="s">
        <v>69</v>
      </c>
      <c r="L38" s="20" t="s">
        <v>70</v>
      </c>
      <c r="M38" s="20" t="s">
        <v>71</v>
      </c>
      <c r="N38" s="20" t="s">
        <v>72</v>
      </c>
      <c r="O38" s="20" t="s">
        <v>73</v>
      </c>
      <c r="P38" s="20" t="s">
        <v>74</v>
      </c>
      <c r="Q38" s="20" t="s">
        <v>75</v>
      </c>
      <c r="R38" s="20" t="s">
        <v>76</v>
      </c>
      <c r="S38" s="20" t="s">
        <v>77</v>
      </c>
      <c r="T38" s="20" t="s">
        <v>78</v>
      </c>
      <c r="U38" s="20" t="s">
        <v>79</v>
      </c>
      <c r="V38" s="20" t="s">
        <v>80</v>
      </c>
      <c r="W38" s="21" t="s">
        <v>81</v>
      </c>
    </row>
    <row r="39" spans="1:23" ht="25.5" x14ac:dyDescent="0.25">
      <c r="A39" s="58" t="s">
        <v>82</v>
      </c>
      <c r="B39" s="9">
        <v>1</v>
      </c>
      <c r="C39" s="40" t="s">
        <v>209</v>
      </c>
      <c r="D39" s="40" t="s">
        <v>210</v>
      </c>
      <c r="E39" s="40" t="s">
        <v>211</v>
      </c>
      <c r="F39" s="40" t="s">
        <v>212</v>
      </c>
      <c r="G39" s="40" t="s">
        <v>82</v>
      </c>
      <c r="H39" s="41" t="s">
        <v>88</v>
      </c>
      <c r="I39" s="42">
        <v>6</v>
      </c>
      <c r="J39" s="60"/>
      <c r="K39" s="9">
        <v>1</v>
      </c>
      <c r="L39" s="43"/>
      <c r="M39" s="44"/>
      <c r="N39" s="45"/>
      <c r="O39" s="46">
        <f>ROUND(ROUND(L39,4)*(1-M39),4)</f>
        <v>0</v>
      </c>
      <c r="P39" s="46">
        <f>ROUND(ROUND(O39,4)*(1+N39),4)</f>
        <v>0</v>
      </c>
      <c r="Q39" s="46">
        <f>ROUND($I39*O39,4)</f>
        <v>0</v>
      </c>
      <c r="R39" s="46">
        <f>ROUND($I39*P39,4)</f>
        <v>0</v>
      </c>
      <c r="S39" s="47"/>
      <c r="T39" s="47"/>
      <c r="U39" s="47"/>
      <c r="V39" s="47"/>
      <c r="W39" s="48"/>
    </row>
    <row r="40" spans="1:23" ht="25.5" x14ac:dyDescent="0.25">
      <c r="A40" s="71" t="s">
        <v>82</v>
      </c>
      <c r="B40" s="11">
        <v>2</v>
      </c>
      <c r="C40" s="62" t="s">
        <v>213</v>
      </c>
      <c r="D40" s="62" t="s">
        <v>214</v>
      </c>
      <c r="E40" s="62" t="s">
        <v>211</v>
      </c>
      <c r="F40" s="62" t="s">
        <v>212</v>
      </c>
      <c r="G40" s="62" t="s">
        <v>82</v>
      </c>
      <c r="H40" s="63" t="s">
        <v>88</v>
      </c>
      <c r="I40" s="64">
        <v>6</v>
      </c>
      <c r="J40" s="72"/>
      <c r="K40" s="11">
        <v>1</v>
      </c>
      <c r="L40" s="65"/>
      <c r="M40" s="66"/>
      <c r="N40" s="67"/>
      <c r="O40" s="68">
        <f>ROUND(ROUND(L40,4)*(1-M40),4)</f>
        <v>0</v>
      </c>
      <c r="P40" s="68">
        <f>ROUND(ROUND(O40,4)*(1+N40),4)</f>
        <v>0</v>
      </c>
      <c r="Q40" s="68">
        <f>ROUND($I40*O40,4)</f>
        <v>0</v>
      </c>
      <c r="R40" s="68">
        <f>ROUND($I40*P40,4)</f>
        <v>0</v>
      </c>
      <c r="S40" s="69"/>
      <c r="T40" s="69"/>
      <c r="U40" s="69"/>
      <c r="V40" s="69"/>
      <c r="W40" s="70"/>
    </row>
    <row r="41" spans="1:23" ht="25.5" x14ac:dyDescent="0.25">
      <c r="A41" s="71" t="s">
        <v>82</v>
      </c>
      <c r="B41" s="11">
        <v>3</v>
      </c>
      <c r="C41" s="62" t="s">
        <v>215</v>
      </c>
      <c r="D41" s="62" t="s">
        <v>216</v>
      </c>
      <c r="E41" s="62" t="s">
        <v>211</v>
      </c>
      <c r="F41" s="62" t="s">
        <v>212</v>
      </c>
      <c r="G41" s="62" t="s">
        <v>82</v>
      </c>
      <c r="H41" s="63" t="s">
        <v>88</v>
      </c>
      <c r="I41" s="64">
        <v>40</v>
      </c>
      <c r="J41" s="72"/>
      <c r="K41" s="11">
        <v>1</v>
      </c>
      <c r="L41" s="65"/>
      <c r="M41" s="66"/>
      <c r="N41" s="67"/>
      <c r="O41" s="68">
        <f>ROUND(ROUND(L41,4)*(1-M41),4)</f>
        <v>0</v>
      </c>
      <c r="P41" s="68">
        <f>ROUND(ROUND(O41,4)*(1+N41),4)</f>
        <v>0</v>
      </c>
      <c r="Q41" s="68">
        <f>ROUND($I41*O41,4)</f>
        <v>0</v>
      </c>
      <c r="R41" s="68">
        <f>ROUND($I41*P41,4)</f>
        <v>0</v>
      </c>
      <c r="S41" s="69"/>
      <c r="T41" s="69"/>
      <c r="U41" s="69"/>
      <c r="V41" s="69"/>
      <c r="W41" s="70"/>
    </row>
    <row r="42" spans="1:23" ht="26.25" thickBot="1" x14ac:dyDescent="0.3">
      <c r="A42" s="59" t="s">
        <v>82</v>
      </c>
      <c r="B42" s="13">
        <v>4</v>
      </c>
      <c r="C42" s="49" t="s">
        <v>217</v>
      </c>
      <c r="D42" s="49" t="s">
        <v>218</v>
      </c>
      <c r="E42" s="49" t="s">
        <v>211</v>
      </c>
      <c r="F42" s="49" t="s">
        <v>212</v>
      </c>
      <c r="G42" s="49" t="s">
        <v>82</v>
      </c>
      <c r="H42" s="50" t="s">
        <v>88</v>
      </c>
      <c r="I42" s="51">
        <v>6</v>
      </c>
      <c r="J42" s="61"/>
      <c r="K42" s="13">
        <v>1</v>
      </c>
      <c r="L42" s="52"/>
      <c r="M42" s="53"/>
      <c r="N42" s="54"/>
      <c r="O42" s="55">
        <f>ROUND(ROUND(L42,4)*(1-M42),4)</f>
        <v>0</v>
      </c>
      <c r="P42" s="55">
        <f>ROUND(ROUND(O42,4)*(1+N42),4)</f>
        <v>0</v>
      </c>
      <c r="Q42" s="55">
        <f>ROUND($I42*O42,4)</f>
        <v>0</v>
      </c>
      <c r="R42" s="55">
        <f>ROUND($I42*P42,4)</f>
        <v>0</v>
      </c>
      <c r="S42" s="56"/>
      <c r="T42" s="56"/>
      <c r="U42" s="56"/>
      <c r="V42" s="56"/>
      <c r="W42" s="57"/>
    </row>
    <row r="43" spans="1:23" ht="13.5" thickBot="1" x14ac:dyDescent="0.3">
      <c r="P43" s="37" t="s">
        <v>89</v>
      </c>
      <c r="Q43" s="38">
        <f>SUM(Q39:Q42)</f>
        <v>0</v>
      </c>
      <c r="R43" s="39">
        <f>SUM(R39:R42)</f>
        <v>0</v>
      </c>
    </row>
    <row r="45" spans="1:23" ht="13.5" thickBot="1" x14ac:dyDescent="0.3"/>
    <row r="46" spans="1:23" ht="13.5" thickBot="1" x14ac:dyDescent="0.3">
      <c r="A46" s="31" t="s">
        <v>54</v>
      </c>
      <c r="B46" s="34" t="s">
        <v>114</v>
      </c>
      <c r="C46" s="18" t="s">
        <v>219</v>
      </c>
      <c r="D46" s="18"/>
      <c r="E46" s="18"/>
      <c r="F46" s="18"/>
      <c r="G46" s="18"/>
      <c r="H46" s="18" t="s">
        <v>57</v>
      </c>
      <c r="I46" s="18"/>
      <c r="J46" s="8"/>
      <c r="K46" s="7"/>
      <c r="L46" s="18" t="s">
        <v>220</v>
      </c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8"/>
    </row>
    <row r="47" spans="1:23" ht="26.25" thickBot="1" x14ac:dyDescent="0.3">
      <c r="A47" s="32" t="s">
        <v>59</v>
      </c>
      <c r="B47" s="19" t="s">
        <v>60</v>
      </c>
      <c r="C47" s="20" t="s">
        <v>61</v>
      </c>
      <c r="D47" s="20" t="s">
        <v>62</v>
      </c>
      <c r="E47" s="20" t="s">
        <v>63</v>
      </c>
      <c r="F47" s="20" t="s">
        <v>64</v>
      </c>
      <c r="G47" s="20" t="s">
        <v>65</v>
      </c>
      <c r="H47" s="20" t="s">
        <v>66</v>
      </c>
      <c r="I47" s="20" t="s">
        <v>67</v>
      </c>
      <c r="J47" s="21" t="s">
        <v>68</v>
      </c>
      <c r="K47" s="19" t="s">
        <v>69</v>
      </c>
      <c r="L47" s="20" t="s">
        <v>70</v>
      </c>
      <c r="M47" s="20" t="s">
        <v>71</v>
      </c>
      <c r="N47" s="20" t="s">
        <v>72</v>
      </c>
      <c r="O47" s="20" t="s">
        <v>73</v>
      </c>
      <c r="P47" s="20" t="s">
        <v>74</v>
      </c>
      <c r="Q47" s="20" t="s">
        <v>75</v>
      </c>
      <c r="R47" s="20" t="s">
        <v>76</v>
      </c>
      <c r="S47" s="20" t="s">
        <v>77</v>
      </c>
      <c r="T47" s="20" t="s">
        <v>78</v>
      </c>
      <c r="U47" s="20" t="s">
        <v>79</v>
      </c>
      <c r="V47" s="20" t="s">
        <v>80</v>
      </c>
      <c r="W47" s="21" t="s">
        <v>81</v>
      </c>
    </row>
    <row r="48" spans="1:23" ht="25.5" x14ac:dyDescent="0.25">
      <c r="A48" s="58" t="s">
        <v>82</v>
      </c>
      <c r="B48" s="9">
        <v>1</v>
      </c>
      <c r="C48" s="40" t="s">
        <v>221</v>
      </c>
      <c r="D48" s="40" t="s">
        <v>222</v>
      </c>
      <c r="E48" s="40" t="s">
        <v>223</v>
      </c>
      <c r="F48" s="40" t="s">
        <v>224</v>
      </c>
      <c r="G48" s="40" t="s">
        <v>82</v>
      </c>
      <c r="H48" s="41" t="s">
        <v>88</v>
      </c>
      <c r="I48" s="42">
        <v>1000</v>
      </c>
      <c r="J48" s="60"/>
      <c r="K48" s="9">
        <v>1</v>
      </c>
      <c r="L48" s="43"/>
      <c r="M48" s="44"/>
      <c r="N48" s="45"/>
      <c r="O48" s="46">
        <f>ROUND(ROUND(L48,4)*(1-M48),4)</f>
        <v>0</v>
      </c>
      <c r="P48" s="46">
        <f>ROUND(ROUND(O48,4)*(1+N48),4)</f>
        <v>0</v>
      </c>
      <c r="Q48" s="46">
        <f>ROUND($I48*O48,4)</f>
        <v>0</v>
      </c>
      <c r="R48" s="46">
        <f>ROUND($I48*P48,4)</f>
        <v>0</v>
      </c>
      <c r="S48" s="47"/>
      <c r="T48" s="47"/>
      <c r="U48" s="47"/>
      <c r="V48" s="47"/>
      <c r="W48" s="48"/>
    </row>
    <row r="49" spans="1:23" ht="26.25" thickBot="1" x14ac:dyDescent="0.3">
      <c r="A49" s="59" t="s">
        <v>82</v>
      </c>
      <c r="B49" s="13">
        <v>2</v>
      </c>
      <c r="C49" s="49" t="s">
        <v>225</v>
      </c>
      <c r="D49" s="49" t="s">
        <v>222</v>
      </c>
      <c r="E49" s="49" t="s">
        <v>223</v>
      </c>
      <c r="F49" s="49" t="s">
        <v>226</v>
      </c>
      <c r="G49" s="49" t="s">
        <v>82</v>
      </c>
      <c r="H49" s="50" t="s">
        <v>88</v>
      </c>
      <c r="I49" s="51">
        <v>60</v>
      </c>
      <c r="J49" s="61"/>
      <c r="K49" s="13">
        <v>1</v>
      </c>
      <c r="L49" s="52"/>
      <c r="M49" s="53"/>
      <c r="N49" s="54"/>
      <c r="O49" s="55">
        <f>ROUND(ROUND(L49,4)*(1-M49),4)</f>
        <v>0</v>
      </c>
      <c r="P49" s="55">
        <f>ROUND(ROUND(O49,4)*(1+N49),4)</f>
        <v>0</v>
      </c>
      <c r="Q49" s="55">
        <f>ROUND($I49*O49,4)</f>
        <v>0</v>
      </c>
      <c r="R49" s="55">
        <f>ROUND($I49*P49,4)</f>
        <v>0</v>
      </c>
      <c r="S49" s="56"/>
      <c r="T49" s="56"/>
      <c r="U49" s="56"/>
      <c r="V49" s="56"/>
      <c r="W49" s="57"/>
    </row>
    <row r="50" spans="1:23" ht="13.5" thickBot="1" x14ac:dyDescent="0.3">
      <c r="P50" s="37" t="s">
        <v>89</v>
      </c>
      <c r="Q50" s="38">
        <f>SUM(Q48:Q49)</f>
        <v>0</v>
      </c>
      <c r="R50" s="39">
        <f>SUM(R48:R49)</f>
        <v>0</v>
      </c>
    </row>
    <row r="52" spans="1:23" ht="13.5" thickBot="1" x14ac:dyDescent="0.3"/>
    <row r="53" spans="1:23" ht="13.5" thickBot="1" x14ac:dyDescent="0.3">
      <c r="A53" s="31" t="s">
        <v>54</v>
      </c>
      <c r="B53" s="34" t="s">
        <v>122</v>
      </c>
      <c r="C53" s="18" t="s">
        <v>227</v>
      </c>
      <c r="D53" s="18"/>
      <c r="E53" s="18"/>
      <c r="F53" s="18"/>
      <c r="G53" s="18"/>
      <c r="H53" s="18" t="s">
        <v>57</v>
      </c>
      <c r="I53" s="18"/>
      <c r="J53" s="8"/>
      <c r="K53" s="7"/>
      <c r="L53" s="18" t="s">
        <v>228</v>
      </c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8"/>
    </row>
    <row r="54" spans="1:23" ht="26.25" thickBot="1" x14ac:dyDescent="0.3">
      <c r="A54" s="32" t="s">
        <v>59</v>
      </c>
      <c r="B54" s="19" t="s">
        <v>60</v>
      </c>
      <c r="C54" s="20" t="s">
        <v>61</v>
      </c>
      <c r="D54" s="20" t="s">
        <v>62</v>
      </c>
      <c r="E54" s="20" t="s">
        <v>63</v>
      </c>
      <c r="F54" s="20" t="s">
        <v>64</v>
      </c>
      <c r="G54" s="20" t="s">
        <v>65</v>
      </c>
      <c r="H54" s="20" t="s">
        <v>66</v>
      </c>
      <c r="I54" s="20" t="s">
        <v>67</v>
      </c>
      <c r="J54" s="21" t="s">
        <v>68</v>
      </c>
      <c r="K54" s="19" t="s">
        <v>69</v>
      </c>
      <c r="L54" s="20" t="s">
        <v>70</v>
      </c>
      <c r="M54" s="20" t="s">
        <v>71</v>
      </c>
      <c r="N54" s="20" t="s">
        <v>72</v>
      </c>
      <c r="O54" s="20" t="s">
        <v>73</v>
      </c>
      <c r="P54" s="20" t="s">
        <v>74</v>
      </c>
      <c r="Q54" s="20" t="s">
        <v>75</v>
      </c>
      <c r="R54" s="20" t="s">
        <v>76</v>
      </c>
      <c r="S54" s="20" t="s">
        <v>77</v>
      </c>
      <c r="T54" s="20" t="s">
        <v>78</v>
      </c>
      <c r="U54" s="20" t="s">
        <v>79</v>
      </c>
      <c r="V54" s="20" t="s">
        <v>80</v>
      </c>
      <c r="W54" s="21" t="s">
        <v>81</v>
      </c>
    </row>
    <row r="55" spans="1:23" ht="89.25" x14ac:dyDescent="0.25">
      <c r="A55" s="58" t="s">
        <v>82</v>
      </c>
      <c r="B55" s="9">
        <v>1</v>
      </c>
      <c r="C55" s="40" t="s">
        <v>229</v>
      </c>
      <c r="D55" s="40" t="s">
        <v>230</v>
      </c>
      <c r="E55" s="40" t="s">
        <v>231</v>
      </c>
      <c r="F55" s="40" t="s">
        <v>82</v>
      </c>
      <c r="G55" s="40" t="s">
        <v>82</v>
      </c>
      <c r="H55" s="41" t="s">
        <v>88</v>
      </c>
      <c r="I55" s="42">
        <v>6</v>
      </c>
      <c r="J55" s="60"/>
      <c r="K55" s="9">
        <v>1</v>
      </c>
      <c r="L55" s="43"/>
      <c r="M55" s="44"/>
      <c r="N55" s="45"/>
      <c r="O55" s="46">
        <f>ROUND(ROUND(L55,4)*(1-M55),4)</f>
        <v>0</v>
      </c>
      <c r="P55" s="46">
        <f>ROUND(ROUND(O55,4)*(1+N55),4)</f>
        <v>0</v>
      </c>
      <c r="Q55" s="46">
        <f>ROUND($I55*O55,4)</f>
        <v>0</v>
      </c>
      <c r="R55" s="46">
        <f>ROUND($I55*P55,4)</f>
        <v>0</v>
      </c>
      <c r="S55" s="47"/>
      <c r="T55" s="47"/>
      <c r="U55" s="47"/>
      <c r="V55" s="47"/>
      <c r="W55" s="48"/>
    </row>
    <row r="56" spans="1:23" ht="89.25" x14ac:dyDescent="0.25">
      <c r="A56" s="71" t="s">
        <v>82</v>
      </c>
      <c r="B56" s="11">
        <v>2</v>
      </c>
      <c r="C56" s="62" t="s">
        <v>232</v>
      </c>
      <c r="D56" s="62" t="s">
        <v>230</v>
      </c>
      <c r="E56" s="62" t="s">
        <v>233</v>
      </c>
      <c r="F56" s="62" t="s">
        <v>82</v>
      </c>
      <c r="G56" s="62" t="s">
        <v>82</v>
      </c>
      <c r="H56" s="63" t="s">
        <v>88</v>
      </c>
      <c r="I56" s="64">
        <v>45</v>
      </c>
      <c r="J56" s="72"/>
      <c r="K56" s="11">
        <v>1</v>
      </c>
      <c r="L56" s="65"/>
      <c r="M56" s="66"/>
      <c r="N56" s="67"/>
      <c r="O56" s="68">
        <f>ROUND(ROUND(L56,4)*(1-M56),4)</f>
        <v>0</v>
      </c>
      <c r="P56" s="68">
        <f>ROUND(ROUND(O56,4)*(1+N56),4)</f>
        <v>0</v>
      </c>
      <c r="Q56" s="68">
        <f>ROUND($I56*O56,4)</f>
        <v>0</v>
      </c>
      <c r="R56" s="68">
        <f>ROUND($I56*P56,4)</f>
        <v>0</v>
      </c>
      <c r="S56" s="69"/>
      <c r="T56" s="69"/>
      <c r="U56" s="69"/>
      <c r="V56" s="69"/>
      <c r="W56" s="70"/>
    </row>
    <row r="57" spans="1:23" ht="90" thickBot="1" x14ac:dyDescent="0.3">
      <c r="A57" s="59" t="s">
        <v>82</v>
      </c>
      <c r="B57" s="13">
        <v>3</v>
      </c>
      <c r="C57" s="49" t="s">
        <v>234</v>
      </c>
      <c r="D57" s="49" t="s">
        <v>230</v>
      </c>
      <c r="E57" s="49" t="s">
        <v>235</v>
      </c>
      <c r="F57" s="49" t="s">
        <v>82</v>
      </c>
      <c r="G57" s="49" t="s">
        <v>82</v>
      </c>
      <c r="H57" s="50" t="s">
        <v>88</v>
      </c>
      <c r="I57" s="51">
        <v>15</v>
      </c>
      <c r="J57" s="61"/>
      <c r="K57" s="13">
        <v>1</v>
      </c>
      <c r="L57" s="52"/>
      <c r="M57" s="53"/>
      <c r="N57" s="54"/>
      <c r="O57" s="55">
        <f>ROUND(ROUND(L57,4)*(1-M57),4)</f>
        <v>0</v>
      </c>
      <c r="P57" s="55">
        <f>ROUND(ROUND(O57,4)*(1+N57),4)</f>
        <v>0</v>
      </c>
      <c r="Q57" s="55">
        <f>ROUND($I57*O57,4)</f>
        <v>0</v>
      </c>
      <c r="R57" s="55">
        <f>ROUND($I57*P57,4)</f>
        <v>0</v>
      </c>
      <c r="S57" s="56"/>
      <c r="T57" s="56"/>
      <c r="U57" s="56"/>
      <c r="V57" s="56"/>
      <c r="W57" s="57"/>
    </row>
    <row r="58" spans="1:23" ht="13.5" thickBot="1" x14ac:dyDescent="0.3">
      <c r="P58" s="37" t="s">
        <v>89</v>
      </c>
      <c r="Q58" s="38">
        <f>SUM(Q55:Q57)</f>
        <v>0</v>
      </c>
      <c r="R58" s="39">
        <f>SUM(R55:R57)</f>
        <v>0</v>
      </c>
    </row>
    <row r="60" spans="1:23" ht="13.5" thickBot="1" x14ac:dyDescent="0.3"/>
    <row r="61" spans="1:23" ht="13.5" thickBot="1" x14ac:dyDescent="0.3">
      <c r="A61" s="31" t="s">
        <v>54</v>
      </c>
      <c r="B61" s="34" t="s">
        <v>132</v>
      </c>
      <c r="C61" s="18" t="s">
        <v>236</v>
      </c>
      <c r="D61" s="18"/>
      <c r="E61" s="18"/>
      <c r="F61" s="18"/>
      <c r="G61" s="18"/>
      <c r="H61" s="18" t="s">
        <v>57</v>
      </c>
      <c r="I61" s="18"/>
      <c r="J61" s="8"/>
      <c r="K61" s="7"/>
      <c r="L61" s="18" t="s">
        <v>237</v>
      </c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8"/>
    </row>
    <row r="62" spans="1:23" ht="26.25" thickBot="1" x14ac:dyDescent="0.3">
      <c r="A62" s="32" t="s">
        <v>59</v>
      </c>
      <c r="B62" s="19" t="s">
        <v>60</v>
      </c>
      <c r="C62" s="20" t="s">
        <v>61</v>
      </c>
      <c r="D62" s="20" t="s">
        <v>62</v>
      </c>
      <c r="E62" s="20" t="s">
        <v>63</v>
      </c>
      <c r="F62" s="20" t="s">
        <v>64</v>
      </c>
      <c r="G62" s="20" t="s">
        <v>65</v>
      </c>
      <c r="H62" s="20" t="s">
        <v>66</v>
      </c>
      <c r="I62" s="20" t="s">
        <v>67</v>
      </c>
      <c r="J62" s="21" t="s">
        <v>68</v>
      </c>
      <c r="K62" s="19" t="s">
        <v>69</v>
      </c>
      <c r="L62" s="20" t="s">
        <v>70</v>
      </c>
      <c r="M62" s="20" t="s">
        <v>71</v>
      </c>
      <c r="N62" s="20" t="s">
        <v>72</v>
      </c>
      <c r="O62" s="20" t="s">
        <v>73</v>
      </c>
      <c r="P62" s="20" t="s">
        <v>74</v>
      </c>
      <c r="Q62" s="20" t="s">
        <v>75</v>
      </c>
      <c r="R62" s="20" t="s">
        <v>76</v>
      </c>
      <c r="S62" s="20" t="s">
        <v>77</v>
      </c>
      <c r="T62" s="20" t="s">
        <v>78</v>
      </c>
      <c r="U62" s="20" t="s">
        <v>79</v>
      </c>
      <c r="V62" s="20" t="s">
        <v>80</v>
      </c>
      <c r="W62" s="21" t="s">
        <v>81</v>
      </c>
    </row>
    <row r="63" spans="1:23" ht="76.5" x14ac:dyDescent="0.25">
      <c r="A63" s="58" t="s">
        <v>82</v>
      </c>
      <c r="B63" s="9">
        <v>1</v>
      </c>
      <c r="C63" s="40" t="s">
        <v>229</v>
      </c>
      <c r="D63" s="40" t="s">
        <v>230</v>
      </c>
      <c r="E63" s="40" t="s">
        <v>238</v>
      </c>
      <c r="F63" s="40" t="s">
        <v>82</v>
      </c>
      <c r="G63" s="40" t="s">
        <v>82</v>
      </c>
      <c r="H63" s="41" t="s">
        <v>88</v>
      </c>
      <c r="I63" s="42">
        <v>6</v>
      </c>
      <c r="J63" s="60"/>
      <c r="K63" s="9">
        <v>1</v>
      </c>
      <c r="L63" s="43"/>
      <c r="M63" s="44"/>
      <c r="N63" s="45"/>
      <c r="O63" s="46">
        <f>ROUND(ROUND(L63,4)*(1-M63),4)</f>
        <v>0</v>
      </c>
      <c r="P63" s="46">
        <f>ROUND(ROUND(O63,4)*(1+N63),4)</f>
        <v>0</v>
      </c>
      <c r="Q63" s="46">
        <f>ROUND($I63*O63,4)</f>
        <v>0</v>
      </c>
      <c r="R63" s="46">
        <f>ROUND($I63*P63,4)</f>
        <v>0</v>
      </c>
      <c r="S63" s="47"/>
      <c r="T63" s="47"/>
      <c r="U63" s="47"/>
      <c r="V63" s="47"/>
      <c r="W63" s="48"/>
    </row>
    <row r="64" spans="1:23" ht="76.5" x14ac:dyDescent="0.25">
      <c r="A64" s="71" t="s">
        <v>82</v>
      </c>
      <c r="B64" s="11">
        <v>2</v>
      </c>
      <c r="C64" s="62" t="s">
        <v>232</v>
      </c>
      <c r="D64" s="62" t="s">
        <v>230</v>
      </c>
      <c r="E64" s="62" t="s">
        <v>239</v>
      </c>
      <c r="F64" s="62" t="s">
        <v>82</v>
      </c>
      <c r="G64" s="62" t="s">
        <v>82</v>
      </c>
      <c r="H64" s="63" t="s">
        <v>88</v>
      </c>
      <c r="I64" s="64">
        <v>45</v>
      </c>
      <c r="J64" s="72"/>
      <c r="K64" s="11">
        <v>1</v>
      </c>
      <c r="L64" s="65"/>
      <c r="M64" s="66"/>
      <c r="N64" s="67"/>
      <c r="O64" s="68">
        <f>ROUND(ROUND(L64,4)*(1-M64),4)</f>
        <v>0</v>
      </c>
      <c r="P64" s="68">
        <f>ROUND(ROUND(O64,4)*(1+N64),4)</f>
        <v>0</v>
      </c>
      <c r="Q64" s="68">
        <f>ROUND($I64*O64,4)</f>
        <v>0</v>
      </c>
      <c r="R64" s="68">
        <f>ROUND($I64*P64,4)</f>
        <v>0</v>
      </c>
      <c r="S64" s="69"/>
      <c r="T64" s="69"/>
      <c r="U64" s="69"/>
      <c r="V64" s="69"/>
      <c r="W64" s="70"/>
    </row>
    <row r="65" spans="1:23" ht="77.25" thickBot="1" x14ac:dyDescent="0.3">
      <c r="A65" s="59" t="s">
        <v>82</v>
      </c>
      <c r="B65" s="13">
        <v>3</v>
      </c>
      <c r="C65" s="49" t="s">
        <v>234</v>
      </c>
      <c r="D65" s="49" t="s">
        <v>230</v>
      </c>
      <c r="E65" s="49" t="s">
        <v>240</v>
      </c>
      <c r="F65" s="49" t="s">
        <v>82</v>
      </c>
      <c r="G65" s="49" t="s">
        <v>82</v>
      </c>
      <c r="H65" s="50" t="s">
        <v>88</v>
      </c>
      <c r="I65" s="51">
        <v>15</v>
      </c>
      <c r="J65" s="61"/>
      <c r="K65" s="13">
        <v>1</v>
      </c>
      <c r="L65" s="52"/>
      <c r="M65" s="53"/>
      <c r="N65" s="54"/>
      <c r="O65" s="55">
        <f>ROUND(ROUND(L65,4)*(1-M65),4)</f>
        <v>0</v>
      </c>
      <c r="P65" s="55">
        <f>ROUND(ROUND(O65,4)*(1+N65),4)</f>
        <v>0</v>
      </c>
      <c r="Q65" s="55">
        <f>ROUND($I65*O65,4)</f>
        <v>0</v>
      </c>
      <c r="R65" s="55">
        <f>ROUND($I65*P65,4)</f>
        <v>0</v>
      </c>
      <c r="S65" s="56"/>
      <c r="T65" s="56"/>
      <c r="U65" s="56"/>
      <c r="V65" s="56"/>
      <c r="W65" s="57"/>
    </row>
    <row r="66" spans="1:23" ht="13.5" thickBot="1" x14ac:dyDescent="0.3">
      <c r="P66" s="37" t="s">
        <v>89</v>
      </c>
      <c r="Q66" s="38">
        <f>SUM(Q63:Q65)</f>
        <v>0</v>
      </c>
      <c r="R66" s="39">
        <f>SUM(R63:R65)</f>
        <v>0</v>
      </c>
    </row>
    <row r="68" spans="1:23" ht="13.5" thickBot="1" x14ac:dyDescent="0.3"/>
    <row r="69" spans="1:23" ht="13.5" thickBot="1" x14ac:dyDescent="0.3">
      <c r="A69" s="31" t="s">
        <v>54</v>
      </c>
      <c r="B69" s="34" t="s">
        <v>137</v>
      </c>
      <c r="C69" s="18" t="s">
        <v>241</v>
      </c>
      <c r="D69" s="18"/>
      <c r="E69" s="18"/>
      <c r="F69" s="18"/>
      <c r="G69" s="18"/>
      <c r="H69" s="18" t="s">
        <v>57</v>
      </c>
      <c r="I69" s="18"/>
      <c r="J69" s="8"/>
      <c r="K69" s="7"/>
      <c r="L69" s="18" t="s">
        <v>242</v>
      </c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8"/>
    </row>
    <row r="70" spans="1:23" ht="26.25" thickBot="1" x14ac:dyDescent="0.3">
      <c r="A70" s="32" t="s">
        <v>59</v>
      </c>
      <c r="B70" s="19" t="s">
        <v>60</v>
      </c>
      <c r="C70" s="20" t="s">
        <v>61</v>
      </c>
      <c r="D70" s="20" t="s">
        <v>62</v>
      </c>
      <c r="E70" s="20" t="s">
        <v>63</v>
      </c>
      <c r="F70" s="20" t="s">
        <v>64</v>
      </c>
      <c r="G70" s="20" t="s">
        <v>65</v>
      </c>
      <c r="H70" s="20" t="s">
        <v>66</v>
      </c>
      <c r="I70" s="20" t="s">
        <v>67</v>
      </c>
      <c r="J70" s="21" t="s">
        <v>68</v>
      </c>
      <c r="K70" s="19" t="s">
        <v>69</v>
      </c>
      <c r="L70" s="20" t="s">
        <v>70</v>
      </c>
      <c r="M70" s="20" t="s">
        <v>71</v>
      </c>
      <c r="N70" s="20" t="s">
        <v>72</v>
      </c>
      <c r="O70" s="20" t="s">
        <v>73</v>
      </c>
      <c r="P70" s="20" t="s">
        <v>74</v>
      </c>
      <c r="Q70" s="20" t="s">
        <v>75</v>
      </c>
      <c r="R70" s="20" t="s">
        <v>76</v>
      </c>
      <c r="S70" s="20" t="s">
        <v>77</v>
      </c>
      <c r="T70" s="20" t="s">
        <v>78</v>
      </c>
      <c r="U70" s="20" t="s">
        <v>79</v>
      </c>
      <c r="V70" s="20" t="s">
        <v>80</v>
      </c>
      <c r="W70" s="21" t="s">
        <v>81</v>
      </c>
    </row>
    <row r="71" spans="1:23" ht="51" x14ac:dyDescent="0.25">
      <c r="A71" s="58" t="s">
        <v>82</v>
      </c>
      <c r="B71" s="9">
        <v>1</v>
      </c>
      <c r="C71" s="40" t="s">
        <v>243</v>
      </c>
      <c r="D71" s="40" t="s">
        <v>244</v>
      </c>
      <c r="E71" s="40" t="s">
        <v>245</v>
      </c>
      <c r="F71" s="40" t="s">
        <v>246</v>
      </c>
      <c r="G71" s="40" t="s">
        <v>82</v>
      </c>
      <c r="H71" s="41" t="s">
        <v>88</v>
      </c>
      <c r="I71" s="42">
        <v>15</v>
      </c>
      <c r="J71" s="60"/>
      <c r="K71" s="9">
        <v>1</v>
      </c>
      <c r="L71" s="43"/>
      <c r="M71" s="44"/>
      <c r="N71" s="45"/>
      <c r="O71" s="46">
        <f>ROUND(ROUND(L71,4)*(1-M71),4)</f>
        <v>0</v>
      </c>
      <c r="P71" s="46">
        <f>ROUND(ROUND(O71,4)*(1+N71),4)</f>
        <v>0</v>
      </c>
      <c r="Q71" s="46">
        <f>ROUND($I71*O71,4)</f>
        <v>0</v>
      </c>
      <c r="R71" s="46">
        <f>ROUND($I71*P71,4)</f>
        <v>0</v>
      </c>
      <c r="S71" s="47"/>
      <c r="T71" s="47"/>
      <c r="U71" s="47"/>
      <c r="V71" s="47"/>
      <c r="W71" s="48"/>
    </row>
    <row r="72" spans="1:23" ht="51" x14ac:dyDescent="0.25">
      <c r="A72" s="71" t="s">
        <v>82</v>
      </c>
      <c r="B72" s="11">
        <v>2</v>
      </c>
      <c r="C72" s="62" t="s">
        <v>247</v>
      </c>
      <c r="D72" s="62" t="s">
        <v>248</v>
      </c>
      <c r="E72" s="62" t="s">
        <v>245</v>
      </c>
      <c r="F72" s="62" t="s">
        <v>246</v>
      </c>
      <c r="G72" s="62" t="s">
        <v>82</v>
      </c>
      <c r="H72" s="63" t="s">
        <v>88</v>
      </c>
      <c r="I72" s="64">
        <v>15</v>
      </c>
      <c r="J72" s="72"/>
      <c r="K72" s="11">
        <v>1</v>
      </c>
      <c r="L72" s="65"/>
      <c r="M72" s="66"/>
      <c r="N72" s="67"/>
      <c r="O72" s="68">
        <f>ROUND(ROUND(L72,4)*(1-M72),4)</f>
        <v>0</v>
      </c>
      <c r="P72" s="68">
        <f>ROUND(ROUND(O72,4)*(1+N72),4)</f>
        <v>0</v>
      </c>
      <c r="Q72" s="68">
        <f>ROUND($I72*O72,4)</f>
        <v>0</v>
      </c>
      <c r="R72" s="68">
        <f>ROUND($I72*P72,4)</f>
        <v>0</v>
      </c>
      <c r="S72" s="69"/>
      <c r="T72" s="69"/>
      <c r="U72" s="69"/>
      <c r="V72" s="69"/>
      <c r="W72" s="70"/>
    </row>
    <row r="73" spans="1:23" ht="51" x14ac:dyDescent="0.25">
      <c r="A73" s="71" t="s">
        <v>82</v>
      </c>
      <c r="B73" s="11">
        <v>3</v>
      </c>
      <c r="C73" s="62" t="s">
        <v>249</v>
      </c>
      <c r="D73" s="62" t="s">
        <v>244</v>
      </c>
      <c r="E73" s="62" t="s">
        <v>245</v>
      </c>
      <c r="F73" s="62" t="s">
        <v>246</v>
      </c>
      <c r="G73" s="62" t="s">
        <v>82</v>
      </c>
      <c r="H73" s="63" t="s">
        <v>88</v>
      </c>
      <c r="I73" s="64">
        <v>10</v>
      </c>
      <c r="J73" s="72"/>
      <c r="K73" s="11">
        <v>1</v>
      </c>
      <c r="L73" s="65"/>
      <c r="M73" s="66"/>
      <c r="N73" s="67"/>
      <c r="O73" s="68">
        <f>ROUND(ROUND(L73,4)*(1-M73),4)</f>
        <v>0</v>
      </c>
      <c r="P73" s="68">
        <f>ROUND(ROUND(O73,4)*(1+N73),4)</f>
        <v>0</v>
      </c>
      <c r="Q73" s="68">
        <f>ROUND($I73*O73,4)</f>
        <v>0</v>
      </c>
      <c r="R73" s="68">
        <f>ROUND($I73*P73,4)</f>
        <v>0</v>
      </c>
      <c r="S73" s="69"/>
      <c r="T73" s="69"/>
      <c r="U73" s="69"/>
      <c r="V73" s="69"/>
      <c r="W73" s="70"/>
    </row>
    <row r="74" spans="1:23" ht="51" x14ac:dyDescent="0.25">
      <c r="A74" s="71" t="s">
        <v>82</v>
      </c>
      <c r="B74" s="11">
        <v>4</v>
      </c>
      <c r="C74" s="62" t="s">
        <v>250</v>
      </c>
      <c r="D74" s="62" t="s">
        <v>248</v>
      </c>
      <c r="E74" s="62" t="s">
        <v>245</v>
      </c>
      <c r="F74" s="62" t="s">
        <v>246</v>
      </c>
      <c r="G74" s="62" t="s">
        <v>82</v>
      </c>
      <c r="H74" s="63" t="s">
        <v>88</v>
      </c>
      <c r="I74" s="64">
        <v>10</v>
      </c>
      <c r="J74" s="72"/>
      <c r="K74" s="11">
        <v>1</v>
      </c>
      <c r="L74" s="65"/>
      <c r="M74" s="66"/>
      <c r="N74" s="67"/>
      <c r="O74" s="68">
        <f>ROUND(ROUND(L74,4)*(1-M74),4)</f>
        <v>0</v>
      </c>
      <c r="P74" s="68">
        <f>ROUND(ROUND(O74,4)*(1+N74),4)</f>
        <v>0</v>
      </c>
      <c r="Q74" s="68">
        <f>ROUND($I74*O74,4)</f>
        <v>0</v>
      </c>
      <c r="R74" s="68">
        <f>ROUND($I74*P74,4)</f>
        <v>0</v>
      </c>
      <c r="S74" s="69"/>
      <c r="T74" s="69"/>
      <c r="U74" s="69"/>
      <c r="V74" s="69"/>
      <c r="W74" s="70"/>
    </row>
    <row r="75" spans="1:23" ht="63.75" x14ac:dyDescent="0.25">
      <c r="A75" s="71" t="s">
        <v>82</v>
      </c>
      <c r="B75" s="11">
        <v>5</v>
      </c>
      <c r="C75" s="62" t="s">
        <v>251</v>
      </c>
      <c r="D75" s="62" t="s">
        <v>252</v>
      </c>
      <c r="E75" s="62" t="s">
        <v>82</v>
      </c>
      <c r="F75" s="62" t="s">
        <v>246</v>
      </c>
      <c r="G75" s="62" t="s">
        <v>87</v>
      </c>
      <c r="H75" s="63" t="s">
        <v>88</v>
      </c>
      <c r="I75" s="64">
        <v>16</v>
      </c>
      <c r="J75" s="72"/>
      <c r="K75" s="11">
        <v>1</v>
      </c>
      <c r="L75" s="65"/>
      <c r="M75" s="66"/>
      <c r="N75" s="67"/>
      <c r="O75" s="68">
        <f>ROUND(ROUND(L75,4)*(1-M75),4)</f>
        <v>0</v>
      </c>
      <c r="P75" s="68">
        <f>ROUND(ROUND(O75,4)*(1+N75),4)</f>
        <v>0</v>
      </c>
      <c r="Q75" s="68">
        <f>ROUND($I75*O75,4)</f>
        <v>0</v>
      </c>
      <c r="R75" s="68">
        <f>ROUND($I75*P75,4)</f>
        <v>0</v>
      </c>
      <c r="S75" s="69"/>
      <c r="T75" s="69"/>
      <c r="U75" s="69"/>
      <c r="V75" s="69"/>
      <c r="W75" s="70"/>
    </row>
    <row r="76" spans="1:23" ht="64.5" thickBot="1" x14ac:dyDescent="0.3">
      <c r="A76" s="59" t="s">
        <v>82</v>
      </c>
      <c r="B76" s="13">
        <v>6</v>
      </c>
      <c r="C76" s="49" t="s">
        <v>253</v>
      </c>
      <c r="D76" s="49" t="s">
        <v>252</v>
      </c>
      <c r="E76" s="49" t="s">
        <v>82</v>
      </c>
      <c r="F76" s="49" t="s">
        <v>246</v>
      </c>
      <c r="G76" s="49" t="s">
        <v>87</v>
      </c>
      <c r="H76" s="50" t="s">
        <v>88</v>
      </c>
      <c r="I76" s="51">
        <v>16</v>
      </c>
      <c r="J76" s="61"/>
      <c r="K76" s="13">
        <v>1</v>
      </c>
      <c r="L76" s="52"/>
      <c r="M76" s="53"/>
      <c r="N76" s="54"/>
      <c r="O76" s="55">
        <f>ROUND(ROUND(L76,4)*(1-M76),4)</f>
        <v>0</v>
      </c>
      <c r="P76" s="55">
        <f>ROUND(ROUND(O76,4)*(1+N76),4)</f>
        <v>0</v>
      </c>
      <c r="Q76" s="55">
        <f>ROUND($I76*O76,4)</f>
        <v>0</v>
      </c>
      <c r="R76" s="55">
        <f>ROUND($I76*P76,4)</f>
        <v>0</v>
      </c>
      <c r="S76" s="56"/>
      <c r="T76" s="56"/>
      <c r="U76" s="56"/>
      <c r="V76" s="56"/>
      <c r="W76" s="57"/>
    </row>
    <row r="77" spans="1:23" ht="13.5" thickBot="1" x14ac:dyDescent="0.3">
      <c r="P77" s="37" t="s">
        <v>89</v>
      </c>
      <c r="Q77" s="38">
        <f>SUM(Q71:Q76)</f>
        <v>0</v>
      </c>
      <c r="R77" s="39">
        <f>SUM(R71:R76)</f>
        <v>0</v>
      </c>
    </row>
    <row r="79" spans="1:23" ht="13.5" thickBot="1" x14ac:dyDescent="0.3"/>
    <row r="80" spans="1:23" ht="13.5" thickBot="1" x14ac:dyDescent="0.3">
      <c r="A80" s="31" t="s">
        <v>54</v>
      </c>
      <c r="B80" s="34" t="s">
        <v>145</v>
      </c>
      <c r="C80" s="18" t="s">
        <v>254</v>
      </c>
      <c r="D80" s="18"/>
      <c r="E80" s="18"/>
      <c r="F80" s="18"/>
      <c r="G80" s="18"/>
      <c r="H80" s="18" t="s">
        <v>57</v>
      </c>
      <c r="I80" s="18"/>
      <c r="J80" s="8"/>
      <c r="K80" s="7"/>
      <c r="L80" s="18" t="s">
        <v>255</v>
      </c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8"/>
    </row>
    <row r="81" spans="1:23" ht="26.25" thickBot="1" x14ac:dyDescent="0.3">
      <c r="A81" s="32" t="s">
        <v>59</v>
      </c>
      <c r="B81" s="19" t="s">
        <v>60</v>
      </c>
      <c r="C81" s="20" t="s">
        <v>61</v>
      </c>
      <c r="D81" s="20" t="s">
        <v>62</v>
      </c>
      <c r="E81" s="20" t="s">
        <v>63</v>
      </c>
      <c r="F81" s="20" t="s">
        <v>64</v>
      </c>
      <c r="G81" s="20" t="s">
        <v>65</v>
      </c>
      <c r="H81" s="20" t="s">
        <v>66</v>
      </c>
      <c r="I81" s="20" t="s">
        <v>67</v>
      </c>
      <c r="J81" s="21" t="s">
        <v>68</v>
      </c>
      <c r="K81" s="19" t="s">
        <v>69</v>
      </c>
      <c r="L81" s="20" t="s">
        <v>70</v>
      </c>
      <c r="M81" s="20" t="s">
        <v>71</v>
      </c>
      <c r="N81" s="20" t="s">
        <v>72</v>
      </c>
      <c r="O81" s="20" t="s">
        <v>73</v>
      </c>
      <c r="P81" s="20" t="s">
        <v>74</v>
      </c>
      <c r="Q81" s="20" t="s">
        <v>75</v>
      </c>
      <c r="R81" s="20" t="s">
        <v>76</v>
      </c>
      <c r="S81" s="20" t="s">
        <v>77</v>
      </c>
      <c r="T81" s="20" t="s">
        <v>78</v>
      </c>
      <c r="U81" s="20" t="s">
        <v>79</v>
      </c>
      <c r="V81" s="20" t="s">
        <v>80</v>
      </c>
      <c r="W81" s="21" t="s">
        <v>81</v>
      </c>
    </row>
    <row r="82" spans="1:23" ht="25.5" x14ac:dyDescent="0.25">
      <c r="A82" s="58" t="s">
        <v>82</v>
      </c>
      <c r="B82" s="9">
        <v>1</v>
      </c>
      <c r="C82" s="40" t="s">
        <v>256</v>
      </c>
      <c r="D82" s="40" t="s">
        <v>257</v>
      </c>
      <c r="E82" s="40" t="s">
        <v>258</v>
      </c>
      <c r="F82" s="40" t="s">
        <v>82</v>
      </c>
      <c r="G82" s="40" t="s">
        <v>82</v>
      </c>
      <c r="H82" s="41" t="s">
        <v>88</v>
      </c>
      <c r="I82" s="42">
        <v>20</v>
      </c>
      <c r="J82" s="60"/>
      <c r="K82" s="9">
        <v>1</v>
      </c>
      <c r="L82" s="43"/>
      <c r="M82" s="44"/>
      <c r="N82" s="45"/>
      <c r="O82" s="46">
        <f>ROUND(ROUND(L82,4)*(1-M82),4)</f>
        <v>0</v>
      </c>
      <c r="P82" s="46">
        <f>ROUND(ROUND(O82,4)*(1+N82),4)</f>
        <v>0</v>
      </c>
      <c r="Q82" s="46">
        <f>ROUND($I82*O82,4)</f>
        <v>0</v>
      </c>
      <c r="R82" s="46">
        <f>ROUND($I82*P82,4)</f>
        <v>0</v>
      </c>
      <c r="S82" s="47"/>
      <c r="T82" s="47"/>
      <c r="U82" s="47"/>
      <c r="V82" s="47"/>
      <c r="W82" s="48"/>
    </row>
    <row r="83" spans="1:23" ht="25.5" x14ac:dyDescent="0.25">
      <c r="A83" s="71" t="s">
        <v>82</v>
      </c>
      <c r="B83" s="11">
        <v>2</v>
      </c>
      <c r="C83" s="62" t="s">
        <v>259</v>
      </c>
      <c r="D83" s="62" t="s">
        <v>257</v>
      </c>
      <c r="E83" s="62" t="s">
        <v>258</v>
      </c>
      <c r="F83" s="62" t="s">
        <v>82</v>
      </c>
      <c r="G83" s="62" t="s">
        <v>82</v>
      </c>
      <c r="H83" s="63" t="s">
        <v>88</v>
      </c>
      <c r="I83" s="64">
        <v>5</v>
      </c>
      <c r="J83" s="72"/>
      <c r="K83" s="11">
        <v>1</v>
      </c>
      <c r="L83" s="65"/>
      <c r="M83" s="66"/>
      <c r="N83" s="67"/>
      <c r="O83" s="68">
        <f>ROUND(ROUND(L83,4)*(1-M83),4)</f>
        <v>0</v>
      </c>
      <c r="P83" s="68">
        <f>ROUND(ROUND(O83,4)*(1+N83),4)</f>
        <v>0</v>
      </c>
      <c r="Q83" s="68">
        <f>ROUND($I83*O83,4)</f>
        <v>0</v>
      </c>
      <c r="R83" s="68">
        <f>ROUND($I83*P83,4)</f>
        <v>0</v>
      </c>
      <c r="S83" s="69"/>
      <c r="T83" s="69"/>
      <c r="U83" s="69"/>
      <c r="V83" s="69"/>
      <c r="W83" s="70"/>
    </row>
    <row r="84" spans="1:23" ht="25.5" x14ac:dyDescent="0.25">
      <c r="A84" s="71" t="s">
        <v>82</v>
      </c>
      <c r="B84" s="11">
        <v>3</v>
      </c>
      <c r="C84" s="62" t="s">
        <v>260</v>
      </c>
      <c r="D84" s="62" t="s">
        <v>257</v>
      </c>
      <c r="E84" s="62" t="s">
        <v>258</v>
      </c>
      <c r="F84" s="62" t="s">
        <v>82</v>
      </c>
      <c r="G84" s="62" t="s">
        <v>82</v>
      </c>
      <c r="H84" s="63" t="s">
        <v>88</v>
      </c>
      <c r="I84" s="64">
        <v>80</v>
      </c>
      <c r="J84" s="72"/>
      <c r="K84" s="11">
        <v>1</v>
      </c>
      <c r="L84" s="65"/>
      <c r="M84" s="66"/>
      <c r="N84" s="67"/>
      <c r="O84" s="68">
        <f>ROUND(ROUND(L84,4)*(1-M84),4)</f>
        <v>0</v>
      </c>
      <c r="P84" s="68">
        <f>ROUND(ROUND(O84,4)*(1+N84),4)</f>
        <v>0</v>
      </c>
      <c r="Q84" s="68">
        <f>ROUND($I84*O84,4)</f>
        <v>0</v>
      </c>
      <c r="R84" s="68">
        <f>ROUND($I84*P84,4)</f>
        <v>0</v>
      </c>
      <c r="S84" s="69"/>
      <c r="T84" s="69"/>
      <c r="U84" s="69"/>
      <c r="V84" s="69"/>
      <c r="W84" s="70"/>
    </row>
    <row r="85" spans="1:23" ht="26.25" thickBot="1" x14ac:dyDescent="0.3">
      <c r="A85" s="59" t="s">
        <v>82</v>
      </c>
      <c r="B85" s="13">
        <v>4</v>
      </c>
      <c r="C85" s="49" t="s">
        <v>261</v>
      </c>
      <c r="D85" s="49" t="s">
        <v>262</v>
      </c>
      <c r="E85" s="49" t="s">
        <v>258</v>
      </c>
      <c r="F85" s="49" t="s">
        <v>82</v>
      </c>
      <c r="G85" s="49" t="s">
        <v>82</v>
      </c>
      <c r="H85" s="50" t="s">
        <v>88</v>
      </c>
      <c r="I85" s="51">
        <v>5</v>
      </c>
      <c r="J85" s="61"/>
      <c r="K85" s="13">
        <v>1</v>
      </c>
      <c r="L85" s="52"/>
      <c r="M85" s="53"/>
      <c r="N85" s="54"/>
      <c r="O85" s="55">
        <f>ROUND(ROUND(L85,4)*(1-M85),4)</f>
        <v>0</v>
      </c>
      <c r="P85" s="55">
        <f>ROUND(ROUND(O85,4)*(1+N85),4)</f>
        <v>0</v>
      </c>
      <c r="Q85" s="55">
        <f>ROUND($I85*O85,4)</f>
        <v>0</v>
      </c>
      <c r="R85" s="55">
        <f>ROUND($I85*P85,4)</f>
        <v>0</v>
      </c>
      <c r="S85" s="56"/>
      <c r="T85" s="56"/>
      <c r="U85" s="56"/>
      <c r="V85" s="56"/>
      <c r="W85" s="57"/>
    </row>
    <row r="86" spans="1:23" ht="13.5" thickBot="1" x14ac:dyDescent="0.3">
      <c r="P86" s="37" t="s">
        <v>89</v>
      </c>
      <c r="Q86" s="38">
        <f>SUM(Q82:Q85)</f>
        <v>0</v>
      </c>
      <c r="R86" s="39">
        <f>SUM(R82:R85)</f>
        <v>0</v>
      </c>
    </row>
    <row r="88" spans="1:23" ht="13.5" thickBot="1" x14ac:dyDescent="0.3"/>
    <row r="89" spans="1:23" ht="13.5" thickBot="1" x14ac:dyDescent="0.3">
      <c r="A89" s="31" t="s">
        <v>54</v>
      </c>
      <c r="B89" s="34" t="s">
        <v>153</v>
      </c>
      <c r="C89" s="18" t="s">
        <v>263</v>
      </c>
      <c r="D89" s="18"/>
      <c r="E89" s="18"/>
      <c r="F89" s="18"/>
      <c r="G89" s="18"/>
      <c r="H89" s="18" t="s">
        <v>57</v>
      </c>
      <c r="I89" s="18"/>
      <c r="J89" s="8"/>
      <c r="K89" s="7"/>
      <c r="L89" s="18" t="s">
        <v>264</v>
      </c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8"/>
    </row>
    <row r="90" spans="1:23" ht="26.25" thickBot="1" x14ac:dyDescent="0.3">
      <c r="A90" s="32" t="s">
        <v>59</v>
      </c>
      <c r="B90" s="19" t="s">
        <v>60</v>
      </c>
      <c r="C90" s="20" t="s">
        <v>61</v>
      </c>
      <c r="D90" s="20" t="s">
        <v>62</v>
      </c>
      <c r="E90" s="20" t="s">
        <v>63</v>
      </c>
      <c r="F90" s="20" t="s">
        <v>64</v>
      </c>
      <c r="G90" s="20" t="s">
        <v>65</v>
      </c>
      <c r="H90" s="20" t="s">
        <v>66</v>
      </c>
      <c r="I90" s="20" t="s">
        <v>67</v>
      </c>
      <c r="J90" s="21" t="s">
        <v>68</v>
      </c>
      <c r="K90" s="19" t="s">
        <v>69</v>
      </c>
      <c r="L90" s="20" t="s">
        <v>70</v>
      </c>
      <c r="M90" s="20" t="s">
        <v>71</v>
      </c>
      <c r="N90" s="20" t="s">
        <v>72</v>
      </c>
      <c r="O90" s="20" t="s">
        <v>73</v>
      </c>
      <c r="P90" s="20" t="s">
        <v>74</v>
      </c>
      <c r="Q90" s="20" t="s">
        <v>75</v>
      </c>
      <c r="R90" s="20" t="s">
        <v>76</v>
      </c>
      <c r="S90" s="20" t="s">
        <v>77</v>
      </c>
      <c r="T90" s="20" t="s">
        <v>78</v>
      </c>
      <c r="U90" s="20" t="s">
        <v>79</v>
      </c>
      <c r="V90" s="20" t="s">
        <v>80</v>
      </c>
      <c r="W90" s="21" t="s">
        <v>81</v>
      </c>
    </row>
    <row r="91" spans="1:23" ht="51" x14ac:dyDescent="0.25">
      <c r="A91" s="58" t="s">
        <v>82</v>
      </c>
      <c r="B91" s="9">
        <v>1</v>
      </c>
      <c r="C91" s="40" t="s">
        <v>265</v>
      </c>
      <c r="D91" s="40" t="s">
        <v>266</v>
      </c>
      <c r="E91" s="40" t="s">
        <v>267</v>
      </c>
      <c r="F91" s="40" t="s">
        <v>87</v>
      </c>
      <c r="G91" s="40" t="s">
        <v>82</v>
      </c>
      <c r="H91" s="41" t="s">
        <v>88</v>
      </c>
      <c r="I91" s="42">
        <v>10</v>
      </c>
      <c r="J91" s="60"/>
      <c r="K91" s="9">
        <v>1</v>
      </c>
      <c r="L91" s="43"/>
      <c r="M91" s="44"/>
      <c r="N91" s="45"/>
      <c r="O91" s="46">
        <f>ROUND(ROUND(L91,4)*(1-M91),4)</f>
        <v>0</v>
      </c>
      <c r="P91" s="46">
        <f>ROUND(ROUND(O91,4)*(1+N91),4)</f>
        <v>0</v>
      </c>
      <c r="Q91" s="46">
        <f>ROUND($I91*O91,4)</f>
        <v>0</v>
      </c>
      <c r="R91" s="46">
        <f>ROUND($I91*P91,4)</f>
        <v>0</v>
      </c>
      <c r="S91" s="47"/>
      <c r="T91" s="47"/>
      <c r="U91" s="47"/>
      <c r="V91" s="47"/>
      <c r="W91" s="48"/>
    </row>
    <row r="92" spans="1:23" ht="51" x14ac:dyDescent="0.25">
      <c r="A92" s="71" t="s">
        <v>82</v>
      </c>
      <c r="B92" s="11">
        <v>2</v>
      </c>
      <c r="C92" s="62" t="s">
        <v>268</v>
      </c>
      <c r="D92" s="62" t="s">
        <v>266</v>
      </c>
      <c r="E92" s="62" t="s">
        <v>267</v>
      </c>
      <c r="F92" s="62" t="s">
        <v>87</v>
      </c>
      <c r="G92" s="62" t="s">
        <v>82</v>
      </c>
      <c r="H92" s="63" t="s">
        <v>88</v>
      </c>
      <c r="I92" s="64">
        <v>10</v>
      </c>
      <c r="J92" s="72"/>
      <c r="K92" s="11">
        <v>1</v>
      </c>
      <c r="L92" s="65"/>
      <c r="M92" s="66"/>
      <c r="N92" s="67"/>
      <c r="O92" s="68">
        <f>ROUND(ROUND(L92,4)*(1-M92),4)</f>
        <v>0</v>
      </c>
      <c r="P92" s="68">
        <f>ROUND(ROUND(O92,4)*(1+N92),4)</f>
        <v>0</v>
      </c>
      <c r="Q92" s="68">
        <f>ROUND($I92*O92,4)</f>
        <v>0</v>
      </c>
      <c r="R92" s="68">
        <f>ROUND($I92*P92,4)</f>
        <v>0</v>
      </c>
      <c r="S92" s="69"/>
      <c r="T92" s="69"/>
      <c r="U92" s="69"/>
      <c r="V92" s="69"/>
      <c r="W92" s="70"/>
    </row>
    <row r="93" spans="1:23" ht="51" x14ac:dyDescent="0.25">
      <c r="A93" s="71" t="s">
        <v>82</v>
      </c>
      <c r="B93" s="11">
        <v>3</v>
      </c>
      <c r="C93" s="62" t="s">
        <v>269</v>
      </c>
      <c r="D93" s="62" t="s">
        <v>266</v>
      </c>
      <c r="E93" s="62" t="s">
        <v>267</v>
      </c>
      <c r="F93" s="62" t="s">
        <v>87</v>
      </c>
      <c r="G93" s="62" t="s">
        <v>82</v>
      </c>
      <c r="H93" s="63" t="s">
        <v>88</v>
      </c>
      <c r="I93" s="64">
        <v>10</v>
      </c>
      <c r="J93" s="72"/>
      <c r="K93" s="11">
        <v>1</v>
      </c>
      <c r="L93" s="65"/>
      <c r="M93" s="66"/>
      <c r="N93" s="67"/>
      <c r="O93" s="68">
        <f>ROUND(ROUND(L93,4)*(1-M93),4)</f>
        <v>0</v>
      </c>
      <c r="P93" s="68">
        <f>ROUND(ROUND(O93,4)*(1+N93),4)</f>
        <v>0</v>
      </c>
      <c r="Q93" s="68">
        <f>ROUND($I93*O93,4)</f>
        <v>0</v>
      </c>
      <c r="R93" s="68">
        <f>ROUND($I93*P93,4)</f>
        <v>0</v>
      </c>
      <c r="S93" s="69"/>
      <c r="T93" s="69"/>
      <c r="U93" s="69"/>
      <c r="V93" s="69"/>
      <c r="W93" s="70"/>
    </row>
    <row r="94" spans="1:23" ht="51.75" thickBot="1" x14ac:dyDescent="0.3">
      <c r="A94" s="59" t="s">
        <v>82</v>
      </c>
      <c r="B94" s="13">
        <v>4</v>
      </c>
      <c r="C94" s="49" t="s">
        <v>270</v>
      </c>
      <c r="D94" s="49" t="s">
        <v>266</v>
      </c>
      <c r="E94" s="49" t="s">
        <v>267</v>
      </c>
      <c r="F94" s="49" t="s">
        <v>87</v>
      </c>
      <c r="G94" s="49" t="s">
        <v>82</v>
      </c>
      <c r="H94" s="50" t="s">
        <v>88</v>
      </c>
      <c r="I94" s="51">
        <v>10</v>
      </c>
      <c r="J94" s="61"/>
      <c r="K94" s="13">
        <v>1</v>
      </c>
      <c r="L94" s="52"/>
      <c r="M94" s="53"/>
      <c r="N94" s="54"/>
      <c r="O94" s="55">
        <f>ROUND(ROUND(L94,4)*(1-M94),4)</f>
        <v>0</v>
      </c>
      <c r="P94" s="55">
        <f>ROUND(ROUND(O94,4)*(1+N94),4)</f>
        <v>0</v>
      </c>
      <c r="Q94" s="55">
        <f>ROUND($I94*O94,4)</f>
        <v>0</v>
      </c>
      <c r="R94" s="55">
        <f>ROUND($I94*P94,4)</f>
        <v>0</v>
      </c>
      <c r="S94" s="56"/>
      <c r="T94" s="56"/>
      <c r="U94" s="56"/>
      <c r="V94" s="56"/>
      <c r="W94" s="57"/>
    </row>
    <row r="95" spans="1:23" ht="13.5" thickBot="1" x14ac:dyDescent="0.3">
      <c r="P95" s="37" t="s">
        <v>89</v>
      </c>
      <c r="Q95" s="38">
        <f>SUM(Q91:Q94)</f>
        <v>0</v>
      </c>
      <c r="R95" s="39">
        <f>SUM(R91:R94)</f>
        <v>0</v>
      </c>
    </row>
    <row r="97" spans="1:23" ht="13.5" thickBot="1" x14ac:dyDescent="0.3"/>
    <row r="98" spans="1:23" ht="13.5" thickBot="1" x14ac:dyDescent="0.3">
      <c r="A98" s="31" t="s">
        <v>54</v>
      </c>
      <c r="B98" s="34" t="s">
        <v>161</v>
      </c>
      <c r="C98" s="18" t="s">
        <v>271</v>
      </c>
      <c r="D98" s="18"/>
      <c r="E98" s="18"/>
      <c r="F98" s="18"/>
      <c r="G98" s="18"/>
      <c r="H98" s="18" t="s">
        <v>57</v>
      </c>
      <c r="I98" s="18"/>
      <c r="J98" s="8"/>
      <c r="K98" s="7"/>
      <c r="L98" s="18" t="s">
        <v>272</v>
      </c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8"/>
    </row>
    <row r="99" spans="1:23" ht="26.25" thickBot="1" x14ac:dyDescent="0.3">
      <c r="A99" s="32" t="s">
        <v>59</v>
      </c>
      <c r="B99" s="19" t="s">
        <v>60</v>
      </c>
      <c r="C99" s="20" t="s">
        <v>61</v>
      </c>
      <c r="D99" s="20" t="s">
        <v>62</v>
      </c>
      <c r="E99" s="20" t="s">
        <v>63</v>
      </c>
      <c r="F99" s="20" t="s">
        <v>64</v>
      </c>
      <c r="G99" s="20" t="s">
        <v>65</v>
      </c>
      <c r="H99" s="20" t="s">
        <v>66</v>
      </c>
      <c r="I99" s="20" t="s">
        <v>67</v>
      </c>
      <c r="J99" s="21" t="s">
        <v>68</v>
      </c>
      <c r="K99" s="19" t="s">
        <v>69</v>
      </c>
      <c r="L99" s="20" t="s">
        <v>70</v>
      </c>
      <c r="M99" s="20" t="s">
        <v>71</v>
      </c>
      <c r="N99" s="20" t="s">
        <v>72</v>
      </c>
      <c r="O99" s="20" t="s">
        <v>73</v>
      </c>
      <c r="P99" s="20" t="s">
        <v>74</v>
      </c>
      <c r="Q99" s="20" t="s">
        <v>75</v>
      </c>
      <c r="R99" s="20" t="s">
        <v>76</v>
      </c>
      <c r="S99" s="20" t="s">
        <v>77</v>
      </c>
      <c r="T99" s="20" t="s">
        <v>78</v>
      </c>
      <c r="U99" s="20" t="s">
        <v>79</v>
      </c>
      <c r="V99" s="20" t="s">
        <v>80</v>
      </c>
      <c r="W99" s="21" t="s">
        <v>81</v>
      </c>
    </row>
    <row r="100" spans="1:23" ht="25.5" x14ac:dyDescent="0.25">
      <c r="A100" s="58" t="s">
        <v>82</v>
      </c>
      <c r="B100" s="9">
        <v>1</v>
      </c>
      <c r="C100" s="40" t="s">
        <v>273</v>
      </c>
      <c r="D100" s="40" t="s">
        <v>274</v>
      </c>
      <c r="E100" s="40" t="s">
        <v>275</v>
      </c>
      <c r="F100" s="40" t="s">
        <v>82</v>
      </c>
      <c r="G100" s="40" t="s">
        <v>82</v>
      </c>
      <c r="H100" s="41" t="s">
        <v>88</v>
      </c>
      <c r="I100" s="42">
        <v>20</v>
      </c>
      <c r="J100" s="60"/>
      <c r="K100" s="9">
        <v>1</v>
      </c>
      <c r="L100" s="43"/>
      <c r="M100" s="44"/>
      <c r="N100" s="45"/>
      <c r="O100" s="46">
        <f>ROUND(ROUND(L100,4)*(1-M100),4)</f>
        <v>0</v>
      </c>
      <c r="P100" s="46">
        <f>ROUND(ROUND(O100,4)*(1+N100),4)</f>
        <v>0</v>
      </c>
      <c r="Q100" s="46">
        <f>ROUND($I100*O100,4)</f>
        <v>0</v>
      </c>
      <c r="R100" s="46">
        <f>ROUND($I100*P100,4)</f>
        <v>0</v>
      </c>
      <c r="S100" s="47"/>
      <c r="T100" s="47"/>
      <c r="U100" s="47"/>
      <c r="V100" s="47"/>
      <c r="W100" s="48"/>
    </row>
    <row r="101" spans="1:23" ht="25.5" x14ac:dyDescent="0.25">
      <c r="A101" s="71" t="s">
        <v>82</v>
      </c>
      <c r="B101" s="11">
        <v>2</v>
      </c>
      <c r="C101" s="62" t="s">
        <v>276</v>
      </c>
      <c r="D101" s="62" t="s">
        <v>274</v>
      </c>
      <c r="E101" s="62" t="s">
        <v>275</v>
      </c>
      <c r="F101" s="62" t="s">
        <v>82</v>
      </c>
      <c r="G101" s="62" t="s">
        <v>82</v>
      </c>
      <c r="H101" s="63" t="s">
        <v>88</v>
      </c>
      <c r="I101" s="64">
        <v>20</v>
      </c>
      <c r="J101" s="72"/>
      <c r="K101" s="11">
        <v>1</v>
      </c>
      <c r="L101" s="65"/>
      <c r="M101" s="66"/>
      <c r="N101" s="67"/>
      <c r="O101" s="68">
        <f>ROUND(ROUND(L101,4)*(1-M101),4)</f>
        <v>0</v>
      </c>
      <c r="P101" s="68">
        <f>ROUND(ROUND(O101,4)*(1+N101),4)</f>
        <v>0</v>
      </c>
      <c r="Q101" s="68">
        <f>ROUND($I101*O101,4)</f>
        <v>0</v>
      </c>
      <c r="R101" s="68">
        <f>ROUND($I101*P101,4)</f>
        <v>0</v>
      </c>
      <c r="S101" s="69"/>
      <c r="T101" s="69"/>
      <c r="U101" s="69"/>
      <c r="V101" s="69"/>
      <c r="W101" s="70"/>
    </row>
    <row r="102" spans="1:23" ht="25.5" x14ac:dyDescent="0.25">
      <c r="A102" s="71" t="s">
        <v>82</v>
      </c>
      <c r="B102" s="11">
        <v>3</v>
      </c>
      <c r="C102" s="62" t="s">
        <v>277</v>
      </c>
      <c r="D102" s="62" t="s">
        <v>274</v>
      </c>
      <c r="E102" s="62" t="s">
        <v>275</v>
      </c>
      <c r="F102" s="62" t="s">
        <v>82</v>
      </c>
      <c r="G102" s="62" t="s">
        <v>82</v>
      </c>
      <c r="H102" s="63" t="s">
        <v>88</v>
      </c>
      <c r="I102" s="64">
        <v>15</v>
      </c>
      <c r="J102" s="72"/>
      <c r="K102" s="11">
        <v>1</v>
      </c>
      <c r="L102" s="65"/>
      <c r="M102" s="66"/>
      <c r="N102" s="67"/>
      <c r="O102" s="68">
        <f>ROUND(ROUND(L102,4)*(1-M102),4)</f>
        <v>0</v>
      </c>
      <c r="P102" s="68">
        <f>ROUND(ROUND(O102,4)*(1+N102),4)</f>
        <v>0</v>
      </c>
      <c r="Q102" s="68">
        <f>ROUND($I102*O102,4)</f>
        <v>0</v>
      </c>
      <c r="R102" s="68">
        <f>ROUND($I102*P102,4)</f>
        <v>0</v>
      </c>
      <c r="S102" s="69"/>
      <c r="T102" s="69"/>
      <c r="U102" s="69"/>
      <c r="V102" s="69"/>
      <c r="W102" s="70"/>
    </row>
    <row r="103" spans="1:23" ht="25.5" x14ac:dyDescent="0.25">
      <c r="A103" s="71" t="s">
        <v>82</v>
      </c>
      <c r="B103" s="11">
        <v>4</v>
      </c>
      <c r="C103" s="62" t="s">
        <v>278</v>
      </c>
      <c r="D103" s="62" t="s">
        <v>274</v>
      </c>
      <c r="E103" s="62" t="s">
        <v>275</v>
      </c>
      <c r="F103" s="62" t="s">
        <v>82</v>
      </c>
      <c r="G103" s="62" t="s">
        <v>82</v>
      </c>
      <c r="H103" s="63" t="s">
        <v>88</v>
      </c>
      <c r="I103" s="64">
        <v>15</v>
      </c>
      <c r="J103" s="72"/>
      <c r="K103" s="11">
        <v>1</v>
      </c>
      <c r="L103" s="65"/>
      <c r="M103" s="66"/>
      <c r="N103" s="67"/>
      <c r="O103" s="68">
        <f>ROUND(ROUND(L103,4)*(1-M103),4)</f>
        <v>0</v>
      </c>
      <c r="P103" s="68">
        <f>ROUND(ROUND(O103,4)*(1+N103),4)</f>
        <v>0</v>
      </c>
      <c r="Q103" s="68">
        <f>ROUND($I103*O103,4)</f>
        <v>0</v>
      </c>
      <c r="R103" s="68">
        <f>ROUND($I103*P103,4)</f>
        <v>0</v>
      </c>
      <c r="S103" s="69"/>
      <c r="T103" s="69"/>
      <c r="U103" s="69"/>
      <c r="V103" s="69"/>
      <c r="W103" s="70"/>
    </row>
    <row r="104" spans="1:23" ht="25.5" x14ac:dyDescent="0.25">
      <c r="A104" s="71" t="s">
        <v>82</v>
      </c>
      <c r="B104" s="11">
        <v>5</v>
      </c>
      <c r="C104" s="62" t="s">
        <v>279</v>
      </c>
      <c r="D104" s="62" t="s">
        <v>274</v>
      </c>
      <c r="E104" s="62" t="s">
        <v>275</v>
      </c>
      <c r="F104" s="62" t="s">
        <v>82</v>
      </c>
      <c r="G104" s="62" t="s">
        <v>82</v>
      </c>
      <c r="H104" s="63" t="s">
        <v>88</v>
      </c>
      <c r="I104" s="64">
        <v>3</v>
      </c>
      <c r="J104" s="72"/>
      <c r="K104" s="11">
        <v>1</v>
      </c>
      <c r="L104" s="65"/>
      <c r="M104" s="66"/>
      <c r="N104" s="67"/>
      <c r="O104" s="68">
        <f>ROUND(ROUND(L104,4)*(1-M104),4)</f>
        <v>0</v>
      </c>
      <c r="P104" s="68">
        <f>ROUND(ROUND(O104,4)*(1+N104),4)</f>
        <v>0</v>
      </c>
      <c r="Q104" s="68">
        <f>ROUND($I104*O104,4)</f>
        <v>0</v>
      </c>
      <c r="R104" s="68">
        <f>ROUND($I104*P104,4)</f>
        <v>0</v>
      </c>
      <c r="S104" s="69"/>
      <c r="T104" s="69"/>
      <c r="U104" s="69"/>
      <c r="V104" s="69"/>
      <c r="W104" s="70"/>
    </row>
    <row r="105" spans="1:23" ht="26.25" thickBot="1" x14ac:dyDescent="0.3">
      <c r="A105" s="59" t="s">
        <v>82</v>
      </c>
      <c r="B105" s="13">
        <v>6</v>
      </c>
      <c r="C105" s="49" t="s">
        <v>280</v>
      </c>
      <c r="D105" s="49" t="s">
        <v>274</v>
      </c>
      <c r="E105" s="49" t="s">
        <v>275</v>
      </c>
      <c r="F105" s="49" t="s">
        <v>82</v>
      </c>
      <c r="G105" s="49" t="s">
        <v>82</v>
      </c>
      <c r="H105" s="50" t="s">
        <v>88</v>
      </c>
      <c r="I105" s="51">
        <v>3</v>
      </c>
      <c r="J105" s="61"/>
      <c r="K105" s="13">
        <v>1</v>
      </c>
      <c r="L105" s="52"/>
      <c r="M105" s="53"/>
      <c r="N105" s="54"/>
      <c r="O105" s="55">
        <f>ROUND(ROUND(L105,4)*(1-M105),4)</f>
        <v>0</v>
      </c>
      <c r="P105" s="55">
        <f>ROUND(ROUND(O105,4)*(1+N105),4)</f>
        <v>0</v>
      </c>
      <c r="Q105" s="55">
        <f>ROUND($I105*O105,4)</f>
        <v>0</v>
      </c>
      <c r="R105" s="55">
        <f>ROUND($I105*P105,4)</f>
        <v>0</v>
      </c>
      <c r="S105" s="56"/>
      <c r="T105" s="56"/>
      <c r="U105" s="56"/>
      <c r="V105" s="56"/>
      <c r="W105" s="57"/>
    </row>
    <row r="106" spans="1:23" ht="13.5" thickBot="1" x14ac:dyDescent="0.3">
      <c r="P106" s="37" t="s">
        <v>89</v>
      </c>
      <c r="Q106" s="38">
        <f>SUM(Q100:Q105)</f>
        <v>0</v>
      </c>
      <c r="R106" s="39">
        <f>SUM(R100:R105)</f>
        <v>0</v>
      </c>
    </row>
    <row r="108" spans="1:23" ht="13.5" thickBot="1" x14ac:dyDescent="0.3"/>
    <row r="109" spans="1:23" ht="13.5" thickBot="1" x14ac:dyDescent="0.3">
      <c r="A109" s="31" t="s">
        <v>54</v>
      </c>
      <c r="B109" s="34" t="s">
        <v>281</v>
      </c>
      <c r="C109" s="18" t="s">
        <v>282</v>
      </c>
      <c r="D109" s="18"/>
      <c r="E109" s="18"/>
      <c r="F109" s="18"/>
      <c r="G109" s="18"/>
      <c r="H109" s="18" t="s">
        <v>57</v>
      </c>
      <c r="I109" s="18"/>
      <c r="J109" s="8"/>
      <c r="K109" s="7"/>
      <c r="L109" s="18" t="s">
        <v>283</v>
      </c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8"/>
    </row>
    <row r="110" spans="1:23" ht="26.25" thickBot="1" x14ac:dyDescent="0.3">
      <c r="A110" s="32" t="s">
        <v>59</v>
      </c>
      <c r="B110" s="19" t="s">
        <v>60</v>
      </c>
      <c r="C110" s="20" t="s">
        <v>61</v>
      </c>
      <c r="D110" s="20" t="s">
        <v>62</v>
      </c>
      <c r="E110" s="20" t="s">
        <v>63</v>
      </c>
      <c r="F110" s="20" t="s">
        <v>64</v>
      </c>
      <c r="G110" s="20" t="s">
        <v>65</v>
      </c>
      <c r="H110" s="20" t="s">
        <v>66</v>
      </c>
      <c r="I110" s="20" t="s">
        <v>67</v>
      </c>
      <c r="J110" s="21" t="s">
        <v>68</v>
      </c>
      <c r="K110" s="19" t="s">
        <v>69</v>
      </c>
      <c r="L110" s="20" t="s">
        <v>70</v>
      </c>
      <c r="M110" s="20" t="s">
        <v>71</v>
      </c>
      <c r="N110" s="20" t="s">
        <v>72</v>
      </c>
      <c r="O110" s="20" t="s">
        <v>73</v>
      </c>
      <c r="P110" s="20" t="s">
        <v>74</v>
      </c>
      <c r="Q110" s="20" t="s">
        <v>75</v>
      </c>
      <c r="R110" s="20" t="s">
        <v>76</v>
      </c>
      <c r="S110" s="20" t="s">
        <v>77</v>
      </c>
      <c r="T110" s="20" t="s">
        <v>78</v>
      </c>
      <c r="U110" s="20" t="s">
        <v>79</v>
      </c>
      <c r="V110" s="20" t="s">
        <v>80</v>
      </c>
      <c r="W110" s="21" t="s">
        <v>81</v>
      </c>
    </row>
    <row r="111" spans="1:23" ht="38.25" x14ac:dyDescent="0.25">
      <c r="A111" s="58" t="s">
        <v>82</v>
      </c>
      <c r="B111" s="9">
        <v>1</v>
      </c>
      <c r="C111" s="40" t="s">
        <v>284</v>
      </c>
      <c r="D111" s="40" t="s">
        <v>285</v>
      </c>
      <c r="E111" s="40" t="s">
        <v>286</v>
      </c>
      <c r="F111" s="40" t="s">
        <v>86</v>
      </c>
      <c r="G111" s="40" t="s">
        <v>87</v>
      </c>
      <c r="H111" s="41" t="s">
        <v>88</v>
      </c>
      <c r="I111" s="42">
        <v>60</v>
      </c>
      <c r="J111" s="60"/>
      <c r="K111" s="9">
        <v>1</v>
      </c>
      <c r="L111" s="43"/>
      <c r="M111" s="44"/>
      <c r="N111" s="45"/>
      <c r="O111" s="46">
        <f>ROUND(ROUND(L111,4)*(1-M111),4)</f>
        <v>0</v>
      </c>
      <c r="P111" s="46">
        <f>ROUND(ROUND(O111,4)*(1+N111),4)</f>
        <v>0</v>
      </c>
      <c r="Q111" s="46">
        <f>ROUND($I111*O111,4)</f>
        <v>0</v>
      </c>
      <c r="R111" s="46">
        <f>ROUND($I111*P111,4)</f>
        <v>0</v>
      </c>
      <c r="S111" s="47"/>
      <c r="T111" s="47"/>
      <c r="U111" s="47"/>
      <c r="V111" s="47"/>
      <c r="W111" s="48"/>
    </row>
    <row r="112" spans="1:23" ht="38.25" x14ac:dyDescent="0.25">
      <c r="A112" s="71" t="s">
        <v>82</v>
      </c>
      <c r="B112" s="11">
        <v>2</v>
      </c>
      <c r="C112" s="62" t="s">
        <v>287</v>
      </c>
      <c r="D112" s="62" t="s">
        <v>285</v>
      </c>
      <c r="E112" s="62" t="s">
        <v>288</v>
      </c>
      <c r="F112" s="62" t="s">
        <v>86</v>
      </c>
      <c r="G112" s="62" t="s">
        <v>87</v>
      </c>
      <c r="H112" s="63" t="s">
        <v>88</v>
      </c>
      <c r="I112" s="64">
        <v>60</v>
      </c>
      <c r="J112" s="72"/>
      <c r="K112" s="11">
        <v>1</v>
      </c>
      <c r="L112" s="65"/>
      <c r="M112" s="66"/>
      <c r="N112" s="67"/>
      <c r="O112" s="68">
        <f>ROUND(ROUND(L112,4)*(1-M112),4)</f>
        <v>0</v>
      </c>
      <c r="P112" s="68">
        <f>ROUND(ROUND(O112,4)*(1+N112),4)</f>
        <v>0</v>
      </c>
      <c r="Q112" s="68">
        <f>ROUND($I112*O112,4)</f>
        <v>0</v>
      </c>
      <c r="R112" s="68">
        <f>ROUND($I112*P112,4)</f>
        <v>0</v>
      </c>
      <c r="S112" s="69"/>
      <c r="T112" s="69"/>
      <c r="U112" s="69"/>
      <c r="V112" s="69"/>
      <c r="W112" s="70"/>
    </row>
    <row r="113" spans="1:23" ht="39" thickBot="1" x14ac:dyDescent="0.3">
      <c r="A113" s="59" t="s">
        <v>82</v>
      </c>
      <c r="B113" s="13">
        <v>3</v>
      </c>
      <c r="C113" s="49" t="s">
        <v>289</v>
      </c>
      <c r="D113" s="49" t="s">
        <v>285</v>
      </c>
      <c r="E113" s="49" t="s">
        <v>290</v>
      </c>
      <c r="F113" s="49" t="s">
        <v>86</v>
      </c>
      <c r="G113" s="49" t="s">
        <v>87</v>
      </c>
      <c r="H113" s="50" t="s">
        <v>88</v>
      </c>
      <c r="I113" s="51">
        <v>6</v>
      </c>
      <c r="J113" s="61"/>
      <c r="K113" s="13">
        <v>1</v>
      </c>
      <c r="L113" s="52"/>
      <c r="M113" s="53"/>
      <c r="N113" s="54"/>
      <c r="O113" s="55">
        <f>ROUND(ROUND(L113,4)*(1-M113),4)</f>
        <v>0</v>
      </c>
      <c r="P113" s="55">
        <f>ROUND(ROUND(O113,4)*(1+N113),4)</f>
        <v>0</v>
      </c>
      <c r="Q113" s="55">
        <f>ROUND($I113*O113,4)</f>
        <v>0</v>
      </c>
      <c r="R113" s="55">
        <f>ROUND($I113*P113,4)</f>
        <v>0</v>
      </c>
      <c r="S113" s="56"/>
      <c r="T113" s="56"/>
      <c r="U113" s="56"/>
      <c r="V113" s="56"/>
      <c r="W113" s="57"/>
    </row>
    <row r="114" spans="1:23" ht="13.5" thickBot="1" x14ac:dyDescent="0.3">
      <c r="P114" s="37" t="s">
        <v>89</v>
      </c>
      <c r="Q114" s="38">
        <f>SUM(Q111:Q113)</f>
        <v>0</v>
      </c>
      <c r="R114" s="39">
        <f>SUM(R111:R113)</f>
        <v>0</v>
      </c>
    </row>
    <row r="116" spans="1:23" ht="13.5" thickBot="1" x14ac:dyDescent="0.3"/>
    <row r="117" spans="1:23" ht="13.5" thickBot="1" x14ac:dyDescent="0.3">
      <c r="A117" s="31" t="s">
        <v>54</v>
      </c>
      <c r="B117" s="34" t="s">
        <v>291</v>
      </c>
      <c r="C117" s="18" t="s">
        <v>292</v>
      </c>
      <c r="D117" s="18"/>
      <c r="E117" s="18"/>
      <c r="F117" s="18"/>
      <c r="G117" s="18"/>
      <c r="H117" s="18" t="s">
        <v>57</v>
      </c>
      <c r="I117" s="18"/>
      <c r="J117" s="8"/>
      <c r="K117" s="7"/>
      <c r="L117" s="18" t="s">
        <v>293</v>
      </c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8"/>
    </row>
    <row r="118" spans="1:23" ht="26.25" thickBot="1" x14ac:dyDescent="0.3">
      <c r="A118" s="32" t="s">
        <v>59</v>
      </c>
      <c r="B118" s="19" t="s">
        <v>60</v>
      </c>
      <c r="C118" s="20" t="s">
        <v>61</v>
      </c>
      <c r="D118" s="20" t="s">
        <v>62</v>
      </c>
      <c r="E118" s="20" t="s">
        <v>63</v>
      </c>
      <c r="F118" s="20" t="s">
        <v>64</v>
      </c>
      <c r="G118" s="20" t="s">
        <v>65</v>
      </c>
      <c r="H118" s="20" t="s">
        <v>66</v>
      </c>
      <c r="I118" s="20" t="s">
        <v>67</v>
      </c>
      <c r="J118" s="21" t="s">
        <v>68</v>
      </c>
      <c r="K118" s="19" t="s">
        <v>69</v>
      </c>
      <c r="L118" s="20" t="s">
        <v>70</v>
      </c>
      <c r="M118" s="20" t="s">
        <v>71</v>
      </c>
      <c r="N118" s="20" t="s">
        <v>72</v>
      </c>
      <c r="O118" s="20" t="s">
        <v>73</v>
      </c>
      <c r="P118" s="20" t="s">
        <v>74</v>
      </c>
      <c r="Q118" s="20" t="s">
        <v>75</v>
      </c>
      <c r="R118" s="20" t="s">
        <v>76</v>
      </c>
      <c r="S118" s="20" t="s">
        <v>77</v>
      </c>
      <c r="T118" s="20" t="s">
        <v>78</v>
      </c>
      <c r="U118" s="20" t="s">
        <v>79</v>
      </c>
      <c r="V118" s="20" t="s">
        <v>80</v>
      </c>
      <c r="W118" s="21" t="s">
        <v>81</v>
      </c>
    </row>
    <row r="119" spans="1:23" ht="39" thickBot="1" x14ac:dyDescent="0.3">
      <c r="A119" s="33" t="s">
        <v>82</v>
      </c>
      <c r="B119" s="35">
        <v>1</v>
      </c>
      <c r="C119" s="22" t="s">
        <v>294</v>
      </c>
      <c r="D119" s="22" t="s">
        <v>295</v>
      </c>
      <c r="E119" s="22" t="s">
        <v>296</v>
      </c>
      <c r="F119" s="22" t="s">
        <v>86</v>
      </c>
      <c r="G119" s="22" t="s">
        <v>82</v>
      </c>
      <c r="H119" s="23" t="s">
        <v>88</v>
      </c>
      <c r="I119" s="24">
        <v>12</v>
      </c>
      <c r="J119" s="36"/>
      <c r="K119" s="35">
        <v>1</v>
      </c>
      <c r="L119" s="25"/>
      <c r="M119" s="26"/>
      <c r="N119" s="27"/>
      <c r="O119" s="28">
        <f>ROUND(ROUND(L119,4)*(1-M119),4)</f>
        <v>0</v>
      </c>
      <c r="P119" s="28">
        <f>ROUND(ROUND(O119,4)*(1+N119),4)</f>
        <v>0</v>
      </c>
      <c r="Q119" s="28">
        <f>ROUND($I119*O119,4)</f>
        <v>0</v>
      </c>
      <c r="R119" s="28">
        <f>ROUND($I119*P119,4)</f>
        <v>0</v>
      </c>
      <c r="S119" s="29"/>
      <c r="T119" s="29"/>
      <c r="U119" s="29"/>
      <c r="V119" s="29"/>
      <c r="W119" s="30"/>
    </row>
    <row r="120" spans="1:23" ht="13.5" thickBot="1" x14ac:dyDescent="0.3">
      <c r="P120" s="37" t="s">
        <v>89</v>
      </c>
      <c r="Q120" s="38">
        <f>SUM(Q119:Q119)</f>
        <v>0</v>
      </c>
      <c r="R120" s="39">
        <f>SUM(R119:R119)</f>
        <v>0</v>
      </c>
    </row>
    <row r="122" spans="1:23" ht="13.5" thickBot="1" x14ac:dyDescent="0.3"/>
    <row r="123" spans="1:23" ht="13.5" thickBot="1" x14ac:dyDescent="0.3">
      <c r="A123" s="31" t="s">
        <v>54</v>
      </c>
      <c r="B123" s="34" t="s">
        <v>297</v>
      </c>
      <c r="C123" s="18" t="s">
        <v>298</v>
      </c>
      <c r="D123" s="18"/>
      <c r="E123" s="18"/>
      <c r="F123" s="18"/>
      <c r="G123" s="18"/>
      <c r="H123" s="18" t="s">
        <v>57</v>
      </c>
      <c r="I123" s="18"/>
      <c r="J123" s="8"/>
      <c r="K123" s="7"/>
      <c r="L123" s="18" t="s">
        <v>299</v>
      </c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8"/>
    </row>
    <row r="124" spans="1:23" ht="26.25" thickBot="1" x14ac:dyDescent="0.3">
      <c r="A124" s="32" t="s">
        <v>59</v>
      </c>
      <c r="B124" s="19" t="s">
        <v>60</v>
      </c>
      <c r="C124" s="20" t="s">
        <v>61</v>
      </c>
      <c r="D124" s="20" t="s">
        <v>62</v>
      </c>
      <c r="E124" s="20" t="s">
        <v>63</v>
      </c>
      <c r="F124" s="20" t="s">
        <v>64</v>
      </c>
      <c r="G124" s="20" t="s">
        <v>65</v>
      </c>
      <c r="H124" s="20" t="s">
        <v>66</v>
      </c>
      <c r="I124" s="20" t="s">
        <v>67</v>
      </c>
      <c r="J124" s="21" t="s">
        <v>68</v>
      </c>
      <c r="K124" s="19" t="s">
        <v>69</v>
      </c>
      <c r="L124" s="20" t="s">
        <v>70</v>
      </c>
      <c r="M124" s="20" t="s">
        <v>71</v>
      </c>
      <c r="N124" s="20" t="s">
        <v>72</v>
      </c>
      <c r="O124" s="20" t="s">
        <v>73</v>
      </c>
      <c r="P124" s="20" t="s">
        <v>74</v>
      </c>
      <c r="Q124" s="20" t="s">
        <v>75</v>
      </c>
      <c r="R124" s="20" t="s">
        <v>76</v>
      </c>
      <c r="S124" s="20" t="s">
        <v>77</v>
      </c>
      <c r="T124" s="20" t="s">
        <v>78</v>
      </c>
      <c r="U124" s="20" t="s">
        <v>79</v>
      </c>
      <c r="V124" s="20" t="s">
        <v>80</v>
      </c>
      <c r="W124" s="21" t="s">
        <v>81</v>
      </c>
    </row>
    <row r="125" spans="1:23" ht="25.5" x14ac:dyDescent="0.25">
      <c r="A125" s="58" t="s">
        <v>82</v>
      </c>
      <c r="B125" s="9">
        <v>1</v>
      </c>
      <c r="C125" s="40" t="s">
        <v>300</v>
      </c>
      <c r="D125" s="40" t="s">
        <v>86</v>
      </c>
      <c r="E125" s="40" t="s">
        <v>82</v>
      </c>
      <c r="F125" s="40" t="s">
        <v>82</v>
      </c>
      <c r="G125" s="40" t="s">
        <v>82</v>
      </c>
      <c r="H125" s="41" t="s">
        <v>88</v>
      </c>
      <c r="I125" s="42">
        <v>120</v>
      </c>
      <c r="J125" s="60"/>
      <c r="K125" s="9">
        <v>1</v>
      </c>
      <c r="L125" s="43"/>
      <c r="M125" s="44"/>
      <c r="N125" s="45"/>
      <c r="O125" s="46">
        <f>ROUND(ROUND(L125,4)*(1-M125),4)</f>
        <v>0</v>
      </c>
      <c r="P125" s="46">
        <f>ROUND(ROUND(O125,4)*(1+N125),4)</f>
        <v>0</v>
      </c>
      <c r="Q125" s="46">
        <f>ROUND($I125*O125,4)</f>
        <v>0</v>
      </c>
      <c r="R125" s="46">
        <f>ROUND($I125*P125,4)</f>
        <v>0</v>
      </c>
      <c r="S125" s="47"/>
      <c r="T125" s="47"/>
      <c r="U125" s="47"/>
      <c r="V125" s="47"/>
      <c r="W125" s="48"/>
    </row>
    <row r="126" spans="1:23" ht="25.5" x14ac:dyDescent="0.25">
      <c r="A126" s="71" t="s">
        <v>82</v>
      </c>
      <c r="B126" s="11">
        <v>2</v>
      </c>
      <c r="C126" s="62" t="s">
        <v>301</v>
      </c>
      <c r="D126" s="62" t="s">
        <v>86</v>
      </c>
      <c r="E126" s="62" t="s">
        <v>82</v>
      </c>
      <c r="F126" s="62" t="s">
        <v>82</v>
      </c>
      <c r="G126" s="62" t="s">
        <v>82</v>
      </c>
      <c r="H126" s="63" t="s">
        <v>88</v>
      </c>
      <c r="I126" s="64">
        <v>400</v>
      </c>
      <c r="J126" s="72"/>
      <c r="K126" s="11">
        <v>1</v>
      </c>
      <c r="L126" s="65"/>
      <c r="M126" s="66"/>
      <c r="N126" s="67"/>
      <c r="O126" s="68">
        <f>ROUND(ROUND(L126,4)*(1-M126),4)</f>
        <v>0</v>
      </c>
      <c r="P126" s="68">
        <f>ROUND(ROUND(O126,4)*(1+N126),4)</f>
        <v>0</v>
      </c>
      <c r="Q126" s="68">
        <f>ROUND($I126*O126,4)</f>
        <v>0</v>
      </c>
      <c r="R126" s="68">
        <f>ROUND($I126*P126,4)</f>
        <v>0</v>
      </c>
      <c r="S126" s="69"/>
      <c r="T126" s="69"/>
      <c r="U126" s="69"/>
      <c r="V126" s="69"/>
      <c r="W126" s="70"/>
    </row>
    <row r="127" spans="1:23" ht="25.5" x14ac:dyDescent="0.25">
      <c r="A127" s="71" t="s">
        <v>82</v>
      </c>
      <c r="B127" s="11">
        <v>3</v>
      </c>
      <c r="C127" s="62" t="s">
        <v>302</v>
      </c>
      <c r="D127" s="62" t="s">
        <v>86</v>
      </c>
      <c r="E127" s="62" t="s">
        <v>82</v>
      </c>
      <c r="F127" s="62" t="s">
        <v>82</v>
      </c>
      <c r="G127" s="62" t="s">
        <v>82</v>
      </c>
      <c r="H127" s="63" t="s">
        <v>88</v>
      </c>
      <c r="I127" s="64">
        <v>6</v>
      </c>
      <c r="J127" s="72"/>
      <c r="K127" s="11">
        <v>1</v>
      </c>
      <c r="L127" s="65"/>
      <c r="M127" s="66"/>
      <c r="N127" s="67"/>
      <c r="O127" s="68">
        <f>ROUND(ROUND(L127,4)*(1-M127),4)</f>
        <v>0</v>
      </c>
      <c r="P127" s="68">
        <f>ROUND(ROUND(O127,4)*(1+N127),4)</f>
        <v>0</v>
      </c>
      <c r="Q127" s="68">
        <f>ROUND($I127*O127,4)</f>
        <v>0</v>
      </c>
      <c r="R127" s="68">
        <f>ROUND($I127*P127,4)</f>
        <v>0</v>
      </c>
      <c r="S127" s="69"/>
      <c r="T127" s="69"/>
      <c r="U127" s="69"/>
      <c r="V127" s="69"/>
      <c r="W127" s="70"/>
    </row>
    <row r="128" spans="1:23" ht="39" thickBot="1" x14ac:dyDescent="0.3">
      <c r="A128" s="59" t="s">
        <v>82</v>
      </c>
      <c r="B128" s="13">
        <v>4</v>
      </c>
      <c r="C128" s="49" t="s">
        <v>303</v>
      </c>
      <c r="D128" s="49" t="s">
        <v>86</v>
      </c>
      <c r="E128" s="49" t="s">
        <v>82</v>
      </c>
      <c r="F128" s="49" t="s">
        <v>82</v>
      </c>
      <c r="G128" s="49" t="s">
        <v>82</v>
      </c>
      <c r="H128" s="50" t="s">
        <v>88</v>
      </c>
      <c r="I128" s="51">
        <v>6</v>
      </c>
      <c r="J128" s="61"/>
      <c r="K128" s="13">
        <v>1</v>
      </c>
      <c r="L128" s="52"/>
      <c r="M128" s="53"/>
      <c r="N128" s="54"/>
      <c r="O128" s="55">
        <f>ROUND(ROUND(L128,4)*(1-M128),4)</f>
        <v>0</v>
      </c>
      <c r="P128" s="55">
        <f>ROUND(ROUND(O128,4)*(1+N128),4)</f>
        <v>0</v>
      </c>
      <c r="Q128" s="55">
        <f>ROUND($I128*O128,4)</f>
        <v>0</v>
      </c>
      <c r="R128" s="55">
        <f>ROUND($I128*P128,4)</f>
        <v>0</v>
      </c>
      <c r="S128" s="56"/>
      <c r="T128" s="56"/>
      <c r="U128" s="56"/>
      <c r="V128" s="56"/>
      <c r="W128" s="57"/>
    </row>
    <row r="129" spans="1:23" ht="13.5" thickBot="1" x14ac:dyDescent="0.3">
      <c r="P129" s="37" t="s">
        <v>89</v>
      </c>
      <c r="Q129" s="38">
        <f>SUM(Q125:Q128)</f>
        <v>0</v>
      </c>
      <c r="R129" s="39">
        <f>SUM(R125:R128)</f>
        <v>0</v>
      </c>
    </row>
    <row r="131" spans="1:23" ht="13.5" thickBot="1" x14ac:dyDescent="0.3"/>
    <row r="132" spans="1:23" ht="13.5" thickBot="1" x14ac:dyDescent="0.3">
      <c r="A132" s="31" t="s">
        <v>54</v>
      </c>
      <c r="B132" s="34" t="s">
        <v>304</v>
      </c>
      <c r="C132" s="18" t="s">
        <v>305</v>
      </c>
      <c r="D132" s="18"/>
      <c r="E132" s="18"/>
      <c r="F132" s="18"/>
      <c r="G132" s="18"/>
      <c r="H132" s="18" t="s">
        <v>57</v>
      </c>
      <c r="I132" s="18"/>
      <c r="J132" s="8"/>
      <c r="K132" s="7"/>
      <c r="L132" s="18" t="s">
        <v>306</v>
      </c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8"/>
    </row>
    <row r="133" spans="1:23" ht="26.25" thickBot="1" x14ac:dyDescent="0.3">
      <c r="A133" s="32" t="s">
        <v>59</v>
      </c>
      <c r="B133" s="19" t="s">
        <v>60</v>
      </c>
      <c r="C133" s="20" t="s">
        <v>61</v>
      </c>
      <c r="D133" s="20" t="s">
        <v>62</v>
      </c>
      <c r="E133" s="20" t="s">
        <v>63</v>
      </c>
      <c r="F133" s="20" t="s">
        <v>64</v>
      </c>
      <c r="G133" s="20" t="s">
        <v>65</v>
      </c>
      <c r="H133" s="20" t="s">
        <v>66</v>
      </c>
      <c r="I133" s="20" t="s">
        <v>67</v>
      </c>
      <c r="J133" s="21" t="s">
        <v>68</v>
      </c>
      <c r="K133" s="19" t="s">
        <v>69</v>
      </c>
      <c r="L133" s="20" t="s">
        <v>70</v>
      </c>
      <c r="M133" s="20" t="s">
        <v>71</v>
      </c>
      <c r="N133" s="20" t="s">
        <v>72</v>
      </c>
      <c r="O133" s="20" t="s">
        <v>73</v>
      </c>
      <c r="P133" s="20" t="s">
        <v>74</v>
      </c>
      <c r="Q133" s="20" t="s">
        <v>75</v>
      </c>
      <c r="R133" s="20" t="s">
        <v>76</v>
      </c>
      <c r="S133" s="20" t="s">
        <v>77</v>
      </c>
      <c r="T133" s="20" t="s">
        <v>78</v>
      </c>
      <c r="U133" s="20" t="s">
        <v>79</v>
      </c>
      <c r="V133" s="20" t="s">
        <v>80</v>
      </c>
      <c r="W133" s="21" t="s">
        <v>81</v>
      </c>
    </row>
    <row r="134" spans="1:23" ht="51" x14ac:dyDescent="0.25">
      <c r="A134" s="58" t="s">
        <v>82</v>
      </c>
      <c r="B134" s="9">
        <v>1</v>
      </c>
      <c r="C134" s="40" t="s">
        <v>307</v>
      </c>
      <c r="D134" s="40" t="s">
        <v>308</v>
      </c>
      <c r="E134" s="40" t="s">
        <v>86</v>
      </c>
      <c r="F134" s="40" t="s">
        <v>87</v>
      </c>
      <c r="G134" s="40" t="s">
        <v>82</v>
      </c>
      <c r="H134" s="41" t="s">
        <v>88</v>
      </c>
      <c r="I134" s="42">
        <v>12</v>
      </c>
      <c r="J134" s="60"/>
      <c r="K134" s="9">
        <v>1</v>
      </c>
      <c r="L134" s="43"/>
      <c r="M134" s="44"/>
      <c r="N134" s="45"/>
      <c r="O134" s="46">
        <f>ROUND(ROUND(L134,4)*(1-M134),4)</f>
        <v>0</v>
      </c>
      <c r="P134" s="46">
        <f>ROUND(ROUND(O134,4)*(1+N134),4)</f>
        <v>0</v>
      </c>
      <c r="Q134" s="46">
        <f>ROUND($I134*O134,4)</f>
        <v>0</v>
      </c>
      <c r="R134" s="46">
        <f>ROUND($I134*P134,4)</f>
        <v>0</v>
      </c>
      <c r="S134" s="47"/>
      <c r="T134" s="47"/>
      <c r="U134" s="47"/>
      <c r="V134" s="47"/>
      <c r="W134" s="48"/>
    </row>
    <row r="135" spans="1:23" ht="51" x14ac:dyDescent="0.25">
      <c r="A135" s="71" t="s">
        <v>82</v>
      </c>
      <c r="B135" s="11">
        <v>2</v>
      </c>
      <c r="C135" s="62" t="s">
        <v>309</v>
      </c>
      <c r="D135" s="62" t="s">
        <v>308</v>
      </c>
      <c r="E135" s="62" t="s">
        <v>86</v>
      </c>
      <c r="F135" s="62" t="s">
        <v>87</v>
      </c>
      <c r="G135" s="62" t="s">
        <v>82</v>
      </c>
      <c r="H135" s="63" t="s">
        <v>88</v>
      </c>
      <c r="I135" s="64">
        <v>20</v>
      </c>
      <c r="J135" s="72"/>
      <c r="K135" s="11">
        <v>1</v>
      </c>
      <c r="L135" s="65"/>
      <c r="M135" s="66"/>
      <c r="N135" s="67"/>
      <c r="O135" s="68">
        <f>ROUND(ROUND(L135,4)*(1-M135),4)</f>
        <v>0</v>
      </c>
      <c r="P135" s="68">
        <f>ROUND(ROUND(O135,4)*(1+N135),4)</f>
        <v>0</v>
      </c>
      <c r="Q135" s="68">
        <f>ROUND($I135*O135,4)</f>
        <v>0</v>
      </c>
      <c r="R135" s="68">
        <f>ROUND($I135*P135,4)</f>
        <v>0</v>
      </c>
      <c r="S135" s="69"/>
      <c r="T135" s="69"/>
      <c r="U135" s="69"/>
      <c r="V135" s="69"/>
      <c r="W135" s="70"/>
    </row>
    <row r="136" spans="1:23" ht="51" x14ac:dyDescent="0.25">
      <c r="A136" s="71" t="s">
        <v>82</v>
      </c>
      <c r="B136" s="11">
        <v>3</v>
      </c>
      <c r="C136" s="62" t="s">
        <v>310</v>
      </c>
      <c r="D136" s="62" t="s">
        <v>311</v>
      </c>
      <c r="E136" s="62" t="s">
        <v>86</v>
      </c>
      <c r="F136" s="62" t="s">
        <v>87</v>
      </c>
      <c r="G136" s="62" t="s">
        <v>82</v>
      </c>
      <c r="H136" s="63" t="s">
        <v>88</v>
      </c>
      <c r="I136" s="64">
        <v>6</v>
      </c>
      <c r="J136" s="72"/>
      <c r="K136" s="11">
        <v>1</v>
      </c>
      <c r="L136" s="65"/>
      <c r="M136" s="66"/>
      <c r="N136" s="67"/>
      <c r="O136" s="68">
        <f>ROUND(ROUND(L136,4)*(1-M136),4)</f>
        <v>0</v>
      </c>
      <c r="P136" s="68">
        <f>ROUND(ROUND(O136,4)*(1+N136),4)</f>
        <v>0</v>
      </c>
      <c r="Q136" s="68">
        <f>ROUND($I136*O136,4)</f>
        <v>0</v>
      </c>
      <c r="R136" s="68">
        <f>ROUND($I136*P136,4)</f>
        <v>0</v>
      </c>
      <c r="S136" s="69"/>
      <c r="T136" s="69"/>
      <c r="U136" s="69"/>
      <c r="V136" s="69"/>
      <c r="W136" s="70"/>
    </row>
    <row r="137" spans="1:23" ht="51.75" thickBot="1" x14ac:dyDescent="0.3">
      <c r="A137" s="59" t="s">
        <v>82</v>
      </c>
      <c r="B137" s="13">
        <v>4</v>
      </c>
      <c r="C137" s="49" t="s">
        <v>312</v>
      </c>
      <c r="D137" s="49" t="s">
        <v>311</v>
      </c>
      <c r="E137" s="49" t="s">
        <v>86</v>
      </c>
      <c r="F137" s="49" t="s">
        <v>87</v>
      </c>
      <c r="G137" s="49" t="s">
        <v>82</v>
      </c>
      <c r="H137" s="50" t="s">
        <v>88</v>
      </c>
      <c r="I137" s="51">
        <v>6</v>
      </c>
      <c r="J137" s="61"/>
      <c r="K137" s="13">
        <v>1</v>
      </c>
      <c r="L137" s="52"/>
      <c r="M137" s="53"/>
      <c r="N137" s="54"/>
      <c r="O137" s="55">
        <f>ROUND(ROUND(L137,4)*(1-M137),4)</f>
        <v>0</v>
      </c>
      <c r="P137" s="55">
        <f>ROUND(ROUND(O137,4)*(1+N137),4)</f>
        <v>0</v>
      </c>
      <c r="Q137" s="55">
        <f>ROUND($I137*O137,4)</f>
        <v>0</v>
      </c>
      <c r="R137" s="55">
        <f>ROUND($I137*P137,4)</f>
        <v>0</v>
      </c>
      <c r="S137" s="56"/>
      <c r="T137" s="56"/>
      <c r="U137" s="56"/>
      <c r="V137" s="56"/>
      <c r="W137" s="57"/>
    </row>
    <row r="138" spans="1:23" ht="13.5" thickBot="1" x14ac:dyDescent="0.3">
      <c r="P138" s="37" t="s">
        <v>89</v>
      </c>
      <c r="Q138" s="38">
        <f>SUM(Q134:Q137)</f>
        <v>0</v>
      </c>
      <c r="R138" s="39">
        <f>SUM(R134:R137)</f>
        <v>0</v>
      </c>
    </row>
  </sheetData>
  <sheetProtection algorithmName="SHA-512" hashValue="OxMtkc2Kn/JPi8nF4QP8YYRaRbXPedE85fnskNx9jz6bC5BfJGuVQxwFkuL8y8jiQv9WuQOISG3oJNu8+Fo9xA==" saltValue="t7FyNxLr+O9WnHPMPAMsI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0" fitToHeight="0" pageOrder="overThenDown" orientation="landscape" r:id="rId1"/>
  <headerFooter>
    <oddHeader>&amp;ROBR-8A</oddHeader>
    <oddFooter>&amp;LJN št. 16-14/18&amp;RStran &amp;P od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60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6.7109375" style="1" customWidth="1"/>
    <col min="5" max="5" width="24.7109375" style="1" customWidth="1"/>
    <col min="6" max="6" width="21.28515625" style="1" customWidth="1"/>
    <col min="7" max="7" width="21.42578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73" t="s">
        <v>51</v>
      </c>
    </row>
    <row r="5" spans="1:23" ht="18" x14ac:dyDescent="0.25">
      <c r="B5" s="74" t="s">
        <v>313</v>
      </c>
      <c r="C5" s="2" t="s">
        <v>314</v>
      </c>
    </row>
    <row r="7" spans="1:23" x14ac:dyDescent="0.25">
      <c r="C7" s="75" t="str">
        <f>IF('2. Podatki o ponudniku'!C5&lt;&gt;"","Naziv ponudnika: " &amp; '2. Podatki o ponudniku'!C5,"")</f>
        <v/>
      </c>
    </row>
    <row r="8" spans="1:23" x14ac:dyDescent="0.25">
      <c r="C8" s="75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31" t="s">
        <v>54</v>
      </c>
      <c r="B11" s="34" t="s">
        <v>55</v>
      </c>
      <c r="C11" s="18" t="s">
        <v>315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316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32" t="s">
        <v>59</v>
      </c>
      <c r="B12" s="19" t="s">
        <v>60</v>
      </c>
      <c r="C12" s="20" t="s">
        <v>61</v>
      </c>
      <c r="D12" s="20" t="s">
        <v>62</v>
      </c>
      <c r="E12" s="20" t="s">
        <v>63</v>
      </c>
      <c r="F12" s="20" t="s">
        <v>64</v>
      </c>
      <c r="G12" s="20" t="s">
        <v>65</v>
      </c>
      <c r="H12" s="20" t="s">
        <v>66</v>
      </c>
      <c r="I12" s="20" t="s">
        <v>67</v>
      </c>
      <c r="J12" s="21" t="s">
        <v>68</v>
      </c>
      <c r="K12" s="19" t="s">
        <v>69</v>
      </c>
      <c r="L12" s="20" t="s">
        <v>70</v>
      </c>
      <c r="M12" s="20" t="s">
        <v>71</v>
      </c>
      <c r="N12" s="20" t="s">
        <v>72</v>
      </c>
      <c r="O12" s="20" t="s">
        <v>73</v>
      </c>
      <c r="P12" s="20" t="s">
        <v>74</v>
      </c>
      <c r="Q12" s="20" t="s">
        <v>75</v>
      </c>
      <c r="R12" s="20" t="s">
        <v>76</v>
      </c>
      <c r="S12" s="20" t="s">
        <v>77</v>
      </c>
      <c r="T12" s="20" t="s">
        <v>78</v>
      </c>
      <c r="U12" s="20" t="s">
        <v>79</v>
      </c>
      <c r="V12" s="20" t="s">
        <v>80</v>
      </c>
      <c r="W12" s="21" t="s">
        <v>81</v>
      </c>
    </row>
    <row r="13" spans="1:23" ht="39" thickBot="1" x14ac:dyDescent="0.3">
      <c r="A13" s="33" t="s">
        <v>82</v>
      </c>
      <c r="B13" s="35">
        <v>1</v>
      </c>
      <c r="C13" s="22" t="s">
        <v>317</v>
      </c>
      <c r="D13" s="22" t="s">
        <v>82</v>
      </c>
      <c r="E13" s="22" t="s">
        <v>82</v>
      </c>
      <c r="F13" s="22" t="s">
        <v>82</v>
      </c>
      <c r="G13" s="22" t="s">
        <v>82</v>
      </c>
      <c r="H13" s="23" t="s">
        <v>88</v>
      </c>
      <c r="I13" s="24">
        <v>120</v>
      </c>
      <c r="J13" s="36"/>
      <c r="K13" s="35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13.5" thickBot="1" x14ac:dyDescent="0.3">
      <c r="P14" s="37" t="s">
        <v>89</v>
      </c>
      <c r="Q14" s="38">
        <f>SUM(Q13:Q13)</f>
        <v>0</v>
      </c>
      <c r="R14" s="39">
        <f>SUM(R13:R13)</f>
        <v>0</v>
      </c>
    </row>
    <row r="16" spans="1:23" ht="13.5" thickBot="1" x14ac:dyDescent="0.3"/>
    <row r="17" spans="1:23" ht="13.5" thickBot="1" x14ac:dyDescent="0.3">
      <c r="A17" s="31" t="s">
        <v>54</v>
      </c>
      <c r="B17" s="34" t="s">
        <v>90</v>
      </c>
      <c r="C17" s="18" t="s">
        <v>318</v>
      </c>
      <c r="D17" s="18"/>
      <c r="E17" s="18"/>
      <c r="F17" s="18"/>
      <c r="G17" s="18"/>
      <c r="H17" s="18" t="s">
        <v>57</v>
      </c>
      <c r="I17" s="18"/>
      <c r="J17" s="8"/>
      <c r="K17" s="7"/>
      <c r="L17" s="18" t="s">
        <v>319</v>
      </c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8"/>
    </row>
    <row r="18" spans="1:23" ht="26.25" thickBot="1" x14ac:dyDescent="0.3">
      <c r="A18" s="32" t="s">
        <v>59</v>
      </c>
      <c r="B18" s="19" t="s">
        <v>60</v>
      </c>
      <c r="C18" s="20" t="s">
        <v>61</v>
      </c>
      <c r="D18" s="20" t="s">
        <v>62</v>
      </c>
      <c r="E18" s="20" t="s">
        <v>63</v>
      </c>
      <c r="F18" s="20" t="s">
        <v>64</v>
      </c>
      <c r="G18" s="20" t="s">
        <v>65</v>
      </c>
      <c r="H18" s="20" t="s">
        <v>66</v>
      </c>
      <c r="I18" s="20" t="s">
        <v>67</v>
      </c>
      <c r="J18" s="21" t="s">
        <v>68</v>
      </c>
      <c r="K18" s="19" t="s">
        <v>69</v>
      </c>
      <c r="L18" s="20" t="s">
        <v>70</v>
      </c>
      <c r="M18" s="20" t="s">
        <v>71</v>
      </c>
      <c r="N18" s="20" t="s">
        <v>72</v>
      </c>
      <c r="O18" s="20" t="s">
        <v>73</v>
      </c>
      <c r="P18" s="20" t="s">
        <v>74</v>
      </c>
      <c r="Q18" s="20" t="s">
        <v>75</v>
      </c>
      <c r="R18" s="20" t="s">
        <v>76</v>
      </c>
      <c r="S18" s="20" t="s">
        <v>77</v>
      </c>
      <c r="T18" s="20" t="s">
        <v>78</v>
      </c>
      <c r="U18" s="20" t="s">
        <v>79</v>
      </c>
      <c r="V18" s="20" t="s">
        <v>80</v>
      </c>
      <c r="W18" s="21" t="s">
        <v>81</v>
      </c>
    </row>
    <row r="19" spans="1:23" ht="38.25" x14ac:dyDescent="0.25">
      <c r="A19" s="58" t="s">
        <v>82</v>
      </c>
      <c r="B19" s="9">
        <v>1</v>
      </c>
      <c r="C19" s="40" t="s">
        <v>320</v>
      </c>
      <c r="D19" s="40" t="s">
        <v>82</v>
      </c>
      <c r="E19" s="40" t="s">
        <v>82</v>
      </c>
      <c r="F19" s="40" t="s">
        <v>82</v>
      </c>
      <c r="G19" s="40" t="s">
        <v>82</v>
      </c>
      <c r="H19" s="41" t="s">
        <v>88</v>
      </c>
      <c r="I19" s="42">
        <v>10</v>
      </c>
      <c r="J19" s="60"/>
      <c r="K19" s="9">
        <v>1</v>
      </c>
      <c r="L19" s="43"/>
      <c r="M19" s="44"/>
      <c r="N19" s="45"/>
      <c r="O19" s="46">
        <f>ROUND(ROUND(L19,4)*(1-M19),4)</f>
        <v>0</v>
      </c>
      <c r="P19" s="46">
        <f>ROUND(ROUND(O19,4)*(1+N19),4)</f>
        <v>0</v>
      </c>
      <c r="Q19" s="46">
        <f>ROUND($I19*O19,4)</f>
        <v>0</v>
      </c>
      <c r="R19" s="46">
        <f>ROUND($I19*P19,4)</f>
        <v>0</v>
      </c>
      <c r="S19" s="47"/>
      <c r="T19" s="47"/>
      <c r="U19" s="47"/>
      <c r="V19" s="47"/>
      <c r="W19" s="48"/>
    </row>
    <row r="20" spans="1:23" ht="39" thickBot="1" x14ac:dyDescent="0.3">
      <c r="A20" s="59" t="s">
        <v>82</v>
      </c>
      <c r="B20" s="13">
        <v>2</v>
      </c>
      <c r="C20" s="49" t="s">
        <v>321</v>
      </c>
      <c r="D20" s="49" t="s">
        <v>82</v>
      </c>
      <c r="E20" s="49" t="s">
        <v>82</v>
      </c>
      <c r="F20" s="49" t="s">
        <v>82</v>
      </c>
      <c r="G20" s="49" t="s">
        <v>82</v>
      </c>
      <c r="H20" s="50" t="s">
        <v>88</v>
      </c>
      <c r="I20" s="51">
        <v>10</v>
      </c>
      <c r="J20" s="61"/>
      <c r="K20" s="13">
        <v>1</v>
      </c>
      <c r="L20" s="52"/>
      <c r="M20" s="53"/>
      <c r="N20" s="54"/>
      <c r="O20" s="55">
        <f>ROUND(ROUND(L20,4)*(1-M20),4)</f>
        <v>0</v>
      </c>
      <c r="P20" s="55">
        <f>ROUND(ROUND(O20,4)*(1+N20),4)</f>
        <v>0</v>
      </c>
      <c r="Q20" s="55">
        <f>ROUND($I20*O20,4)</f>
        <v>0</v>
      </c>
      <c r="R20" s="55">
        <f>ROUND($I20*P20,4)</f>
        <v>0</v>
      </c>
      <c r="S20" s="56"/>
      <c r="T20" s="56"/>
      <c r="U20" s="56"/>
      <c r="V20" s="56"/>
      <c r="W20" s="57"/>
    </row>
    <row r="21" spans="1:23" ht="13.5" thickBot="1" x14ac:dyDescent="0.3">
      <c r="P21" s="37" t="s">
        <v>89</v>
      </c>
      <c r="Q21" s="38">
        <f>SUM(Q19:Q20)</f>
        <v>0</v>
      </c>
      <c r="R21" s="39">
        <f>SUM(R19:R20)</f>
        <v>0</v>
      </c>
    </row>
    <row r="23" spans="1:23" ht="13.5" thickBot="1" x14ac:dyDescent="0.3"/>
    <row r="24" spans="1:23" ht="13.5" thickBot="1" x14ac:dyDescent="0.3">
      <c r="A24" s="31" t="s">
        <v>54</v>
      </c>
      <c r="B24" s="34" t="s">
        <v>97</v>
      </c>
      <c r="C24" s="18" t="s">
        <v>322</v>
      </c>
      <c r="D24" s="18"/>
      <c r="E24" s="18"/>
      <c r="F24" s="18"/>
      <c r="G24" s="18"/>
      <c r="H24" s="18" t="s">
        <v>57</v>
      </c>
      <c r="I24" s="18"/>
      <c r="J24" s="8"/>
      <c r="K24" s="7"/>
      <c r="L24" s="18" t="s">
        <v>323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8"/>
    </row>
    <row r="25" spans="1:23" ht="26.25" thickBot="1" x14ac:dyDescent="0.3">
      <c r="A25" s="32" t="s">
        <v>59</v>
      </c>
      <c r="B25" s="19" t="s">
        <v>60</v>
      </c>
      <c r="C25" s="20" t="s">
        <v>61</v>
      </c>
      <c r="D25" s="20" t="s">
        <v>62</v>
      </c>
      <c r="E25" s="20" t="s">
        <v>63</v>
      </c>
      <c r="F25" s="20" t="s">
        <v>64</v>
      </c>
      <c r="G25" s="20" t="s">
        <v>65</v>
      </c>
      <c r="H25" s="20" t="s">
        <v>66</v>
      </c>
      <c r="I25" s="20" t="s">
        <v>67</v>
      </c>
      <c r="J25" s="21" t="s">
        <v>68</v>
      </c>
      <c r="K25" s="19" t="s">
        <v>69</v>
      </c>
      <c r="L25" s="20" t="s">
        <v>70</v>
      </c>
      <c r="M25" s="20" t="s">
        <v>71</v>
      </c>
      <c r="N25" s="20" t="s">
        <v>72</v>
      </c>
      <c r="O25" s="20" t="s">
        <v>73</v>
      </c>
      <c r="P25" s="20" t="s">
        <v>74</v>
      </c>
      <c r="Q25" s="20" t="s">
        <v>75</v>
      </c>
      <c r="R25" s="20" t="s">
        <v>76</v>
      </c>
      <c r="S25" s="20" t="s">
        <v>77</v>
      </c>
      <c r="T25" s="20" t="s">
        <v>78</v>
      </c>
      <c r="U25" s="20" t="s">
        <v>79</v>
      </c>
      <c r="V25" s="20" t="s">
        <v>80</v>
      </c>
      <c r="W25" s="21" t="s">
        <v>81</v>
      </c>
    </row>
    <row r="26" spans="1:23" ht="25.5" x14ac:dyDescent="0.25">
      <c r="A26" s="58" t="s">
        <v>82</v>
      </c>
      <c r="B26" s="9">
        <v>1</v>
      </c>
      <c r="C26" s="40" t="s">
        <v>324</v>
      </c>
      <c r="D26" s="40" t="s">
        <v>82</v>
      </c>
      <c r="E26" s="40" t="s">
        <v>82</v>
      </c>
      <c r="F26" s="40" t="s">
        <v>82</v>
      </c>
      <c r="G26" s="40" t="s">
        <v>82</v>
      </c>
      <c r="H26" s="41" t="s">
        <v>88</v>
      </c>
      <c r="I26" s="42">
        <v>20</v>
      </c>
      <c r="J26" s="60"/>
      <c r="K26" s="9">
        <v>1</v>
      </c>
      <c r="L26" s="43"/>
      <c r="M26" s="44"/>
      <c r="N26" s="45"/>
      <c r="O26" s="46">
        <f>ROUND(ROUND(L26,4)*(1-M26),4)</f>
        <v>0</v>
      </c>
      <c r="P26" s="46">
        <f>ROUND(ROUND(O26,4)*(1+N26),4)</f>
        <v>0</v>
      </c>
      <c r="Q26" s="46">
        <f>ROUND($I26*O26,4)</f>
        <v>0</v>
      </c>
      <c r="R26" s="46">
        <f>ROUND($I26*P26,4)</f>
        <v>0</v>
      </c>
      <c r="S26" s="47"/>
      <c r="T26" s="47"/>
      <c r="U26" s="47"/>
      <c r="V26" s="47"/>
      <c r="W26" s="48"/>
    </row>
    <row r="27" spans="1:23" ht="26.25" thickBot="1" x14ac:dyDescent="0.3">
      <c r="A27" s="59" t="s">
        <v>82</v>
      </c>
      <c r="B27" s="13">
        <v>2</v>
      </c>
      <c r="C27" s="49" t="s">
        <v>325</v>
      </c>
      <c r="D27" s="49" t="s">
        <v>82</v>
      </c>
      <c r="E27" s="49" t="s">
        <v>82</v>
      </c>
      <c r="F27" s="49" t="s">
        <v>82</v>
      </c>
      <c r="G27" s="49" t="s">
        <v>82</v>
      </c>
      <c r="H27" s="50" t="s">
        <v>88</v>
      </c>
      <c r="I27" s="51">
        <v>20</v>
      </c>
      <c r="J27" s="61"/>
      <c r="K27" s="13">
        <v>1</v>
      </c>
      <c r="L27" s="52"/>
      <c r="M27" s="53"/>
      <c r="N27" s="54"/>
      <c r="O27" s="55">
        <f>ROUND(ROUND(L27,4)*(1-M27),4)</f>
        <v>0</v>
      </c>
      <c r="P27" s="55">
        <f>ROUND(ROUND(O27,4)*(1+N27),4)</f>
        <v>0</v>
      </c>
      <c r="Q27" s="55">
        <f>ROUND($I27*O27,4)</f>
        <v>0</v>
      </c>
      <c r="R27" s="55">
        <f>ROUND($I27*P27,4)</f>
        <v>0</v>
      </c>
      <c r="S27" s="56"/>
      <c r="T27" s="56"/>
      <c r="U27" s="56"/>
      <c r="V27" s="56"/>
      <c r="W27" s="57"/>
    </row>
    <row r="28" spans="1:23" ht="13.5" thickBot="1" x14ac:dyDescent="0.3">
      <c r="P28" s="37" t="s">
        <v>89</v>
      </c>
      <c r="Q28" s="38">
        <f>SUM(Q26:Q27)</f>
        <v>0</v>
      </c>
      <c r="R28" s="39">
        <f>SUM(R26:R27)</f>
        <v>0</v>
      </c>
    </row>
    <row r="30" spans="1:23" ht="13.5" thickBot="1" x14ac:dyDescent="0.3"/>
    <row r="31" spans="1:23" ht="13.5" thickBot="1" x14ac:dyDescent="0.3">
      <c r="A31" s="31" t="s">
        <v>54</v>
      </c>
      <c r="B31" s="34" t="s">
        <v>106</v>
      </c>
      <c r="C31" s="18" t="s">
        <v>326</v>
      </c>
      <c r="D31" s="18"/>
      <c r="E31" s="18"/>
      <c r="F31" s="18"/>
      <c r="G31" s="18"/>
      <c r="H31" s="18" t="s">
        <v>57</v>
      </c>
      <c r="I31" s="18"/>
      <c r="J31" s="8"/>
      <c r="K31" s="7"/>
      <c r="L31" s="18" t="s">
        <v>327</v>
      </c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8"/>
    </row>
    <row r="32" spans="1:23" ht="26.25" thickBot="1" x14ac:dyDescent="0.3">
      <c r="A32" s="32" t="s">
        <v>59</v>
      </c>
      <c r="B32" s="19" t="s">
        <v>60</v>
      </c>
      <c r="C32" s="20" t="s">
        <v>61</v>
      </c>
      <c r="D32" s="20" t="s">
        <v>62</v>
      </c>
      <c r="E32" s="20" t="s">
        <v>63</v>
      </c>
      <c r="F32" s="20" t="s">
        <v>64</v>
      </c>
      <c r="G32" s="20" t="s">
        <v>65</v>
      </c>
      <c r="H32" s="20" t="s">
        <v>66</v>
      </c>
      <c r="I32" s="20" t="s">
        <v>67</v>
      </c>
      <c r="J32" s="21" t="s">
        <v>68</v>
      </c>
      <c r="K32" s="19" t="s">
        <v>69</v>
      </c>
      <c r="L32" s="20" t="s">
        <v>70</v>
      </c>
      <c r="M32" s="20" t="s">
        <v>71</v>
      </c>
      <c r="N32" s="20" t="s">
        <v>72</v>
      </c>
      <c r="O32" s="20" t="s">
        <v>73</v>
      </c>
      <c r="P32" s="20" t="s">
        <v>74</v>
      </c>
      <c r="Q32" s="20" t="s">
        <v>75</v>
      </c>
      <c r="R32" s="20" t="s">
        <v>76</v>
      </c>
      <c r="S32" s="20" t="s">
        <v>77</v>
      </c>
      <c r="T32" s="20" t="s">
        <v>78</v>
      </c>
      <c r="U32" s="20" t="s">
        <v>79</v>
      </c>
      <c r="V32" s="20" t="s">
        <v>80</v>
      </c>
      <c r="W32" s="21" t="s">
        <v>81</v>
      </c>
    </row>
    <row r="33" spans="1:23" ht="64.5" thickBot="1" x14ac:dyDescent="0.3">
      <c r="A33" s="33" t="s">
        <v>82</v>
      </c>
      <c r="B33" s="35">
        <v>1</v>
      </c>
      <c r="C33" s="22" t="s">
        <v>328</v>
      </c>
      <c r="D33" s="22" t="s">
        <v>329</v>
      </c>
      <c r="E33" s="22" t="s">
        <v>330</v>
      </c>
      <c r="F33" s="22" t="s">
        <v>82</v>
      </c>
      <c r="G33" s="22" t="s">
        <v>82</v>
      </c>
      <c r="H33" s="23" t="s">
        <v>88</v>
      </c>
      <c r="I33" s="24">
        <v>10</v>
      </c>
      <c r="J33" s="36"/>
      <c r="K33" s="35">
        <v>1</v>
      </c>
      <c r="L33" s="25"/>
      <c r="M33" s="26"/>
      <c r="N33" s="27"/>
      <c r="O33" s="28">
        <f>ROUND(ROUND(L33,4)*(1-M33),4)</f>
        <v>0</v>
      </c>
      <c r="P33" s="28">
        <f>ROUND(ROUND(O33,4)*(1+N33),4)</f>
        <v>0</v>
      </c>
      <c r="Q33" s="28">
        <f>ROUND($I33*O33,4)</f>
        <v>0</v>
      </c>
      <c r="R33" s="28">
        <f>ROUND($I33*P33,4)</f>
        <v>0</v>
      </c>
      <c r="S33" s="29"/>
      <c r="T33" s="29"/>
      <c r="U33" s="29"/>
      <c r="V33" s="29"/>
      <c r="W33" s="30"/>
    </row>
    <row r="34" spans="1:23" ht="13.5" thickBot="1" x14ac:dyDescent="0.3">
      <c r="P34" s="37" t="s">
        <v>89</v>
      </c>
      <c r="Q34" s="38">
        <f>SUM(Q33:Q33)</f>
        <v>0</v>
      </c>
      <c r="R34" s="39">
        <f>SUM(R33:R33)</f>
        <v>0</v>
      </c>
    </row>
    <row r="36" spans="1:23" ht="13.5" thickBot="1" x14ac:dyDescent="0.3"/>
    <row r="37" spans="1:23" ht="13.5" thickBot="1" x14ac:dyDescent="0.3">
      <c r="A37" s="31" t="s">
        <v>54</v>
      </c>
      <c r="B37" s="34" t="s">
        <v>114</v>
      </c>
      <c r="C37" s="18" t="s">
        <v>331</v>
      </c>
      <c r="D37" s="18"/>
      <c r="E37" s="18"/>
      <c r="F37" s="18"/>
      <c r="G37" s="18"/>
      <c r="H37" s="18" t="s">
        <v>57</v>
      </c>
      <c r="I37" s="18"/>
      <c r="J37" s="8"/>
      <c r="K37" s="7"/>
      <c r="L37" s="18" t="s">
        <v>332</v>
      </c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8"/>
    </row>
    <row r="38" spans="1:23" ht="26.25" thickBot="1" x14ac:dyDescent="0.3">
      <c r="A38" s="32" t="s">
        <v>59</v>
      </c>
      <c r="B38" s="19" t="s">
        <v>60</v>
      </c>
      <c r="C38" s="20" t="s">
        <v>61</v>
      </c>
      <c r="D38" s="20" t="s">
        <v>62</v>
      </c>
      <c r="E38" s="20" t="s">
        <v>63</v>
      </c>
      <c r="F38" s="20" t="s">
        <v>64</v>
      </c>
      <c r="G38" s="20" t="s">
        <v>65</v>
      </c>
      <c r="H38" s="20" t="s">
        <v>66</v>
      </c>
      <c r="I38" s="20" t="s">
        <v>67</v>
      </c>
      <c r="J38" s="21" t="s">
        <v>68</v>
      </c>
      <c r="K38" s="19" t="s">
        <v>69</v>
      </c>
      <c r="L38" s="20" t="s">
        <v>70</v>
      </c>
      <c r="M38" s="20" t="s">
        <v>71</v>
      </c>
      <c r="N38" s="20" t="s">
        <v>72</v>
      </c>
      <c r="O38" s="20" t="s">
        <v>73</v>
      </c>
      <c r="P38" s="20" t="s">
        <v>74</v>
      </c>
      <c r="Q38" s="20" t="s">
        <v>75</v>
      </c>
      <c r="R38" s="20" t="s">
        <v>76</v>
      </c>
      <c r="S38" s="20" t="s">
        <v>77</v>
      </c>
      <c r="T38" s="20" t="s">
        <v>78</v>
      </c>
      <c r="U38" s="20" t="s">
        <v>79</v>
      </c>
      <c r="V38" s="20" t="s">
        <v>80</v>
      </c>
      <c r="W38" s="21" t="s">
        <v>81</v>
      </c>
    </row>
    <row r="39" spans="1:23" ht="114.75" x14ac:dyDescent="0.25">
      <c r="A39" s="58" t="s">
        <v>82</v>
      </c>
      <c r="B39" s="9">
        <v>1</v>
      </c>
      <c r="C39" s="40" t="s">
        <v>333</v>
      </c>
      <c r="D39" s="40" t="s">
        <v>334</v>
      </c>
      <c r="E39" s="40" t="s">
        <v>87</v>
      </c>
      <c r="F39" s="40" t="s">
        <v>82</v>
      </c>
      <c r="G39" s="40" t="s">
        <v>82</v>
      </c>
      <c r="H39" s="41" t="s">
        <v>88</v>
      </c>
      <c r="I39" s="42">
        <v>40</v>
      </c>
      <c r="J39" s="60"/>
      <c r="K39" s="9">
        <v>1</v>
      </c>
      <c r="L39" s="43"/>
      <c r="M39" s="44"/>
      <c r="N39" s="45"/>
      <c r="O39" s="46">
        <f>ROUND(ROUND(L39,4)*(1-M39),4)</f>
        <v>0</v>
      </c>
      <c r="P39" s="46">
        <f>ROUND(ROUND(O39,4)*(1+N39),4)</f>
        <v>0</v>
      </c>
      <c r="Q39" s="46">
        <f>ROUND($I39*O39,4)</f>
        <v>0</v>
      </c>
      <c r="R39" s="46">
        <f>ROUND($I39*P39,4)</f>
        <v>0</v>
      </c>
      <c r="S39" s="47"/>
      <c r="T39" s="47"/>
      <c r="U39" s="47"/>
      <c r="V39" s="47"/>
      <c r="W39" s="48"/>
    </row>
    <row r="40" spans="1:23" ht="115.5" thickBot="1" x14ac:dyDescent="0.3">
      <c r="A40" s="59" t="s">
        <v>82</v>
      </c>
      <c r="B40" s="13">
        <v>2</v>
      </c>
      <c r="C40" s="49" t="s">
        <v>335</v>
      </c>
      <c r="D40" s="49" t="s">
        <v>336</v>
      </c>
      <c r="E40" s="49" t="s">
        <v>87</v>
      </c>
      <c r="F40" s="49" t="s">
        <v>82</v>
      </c>
      <c r="G40" s="49" t="s">
        <v>82</v>
      </c>
      <c r="H40" s="50" t="s">
        <v>88</v>
      </c>
      <c r="I40" s="51">
        <v>3</v>
      </c>
      <c r="J40" s="61"/>
      <c r="K40" s="13">
        <v>1</v>
      </c>
      <c r="L40" s="52"/>
      <c r="M40" s="53"/>
      <c r="N40" s="54"/>
      <c r="O40" s="55">
        <f>ROUND(ROUND(L40,4)*(1-M40),4)</f>
        <v>0</v>
      </c>
      <c r="P40" s="55">
        <f>ROUND(ROUND(O40,4)*(1+N40),4)</f>
        <v>0</v>
      </c>
      <c r="Q40" s="55">
        <f>ROUND($I40*O40,4)</f>
        <v>0</v>
      </c>
      <c r="R40" s="55">
        <f>ROUND($I40*P40,4)</f>
        <v>0</v>
      </c>
      <c r="S40" s="56"/>
      <c r="T40" s="56"/>
      <c r="U40" s="56"/>
      <c r="V40" s="56"/>
      <c r="W40" s="57"/>
    </row>
    <row r="41" spans="1:23" ht="13.5" thickBot="1" x14ac:dyDescent="0.3">
      <c r="P41" s="37" t="s">
        <v>89</v>
      </c>
      <c r="Q41" s="38">
        <f>SUM(Q39:Q40)</f>
        <v>0</v>
      </c>
      <c r="R41" s="39">
        <f>SUM(R39:R40)</f>
        <v>0</v>
      </c>
    </row>
    <row r="43" spans="1:23" ht="13.5" thickBot="1" x14ac:dyDescent="0.3"/>
    <row r="44" spans="1:23" ht="13.5" thickBot="1" x14ac:dyDescent="0.3">
      <c r="A44" s="31" t="s">
        <v>54</v>
      </c>
      <c r="B44" s="34" t="s">
        <v>122</v>
      </c>
      <c r="C44" s="18" t="s">
        <v>337</v>
      </c>
      <c r="D44" s="18"/>
      <c r="E44" s="18"/>
      <c r="F44" s="18"/>
      <c r="G44" s="18"/>
      <c r="H44" s="18" t="s">
        <v>57</v>
      </c>
      <c r="I44" s="18"/>
      <c r="J44" s="8"/>
      <c r="K44" s="7"/>
      <c r="L44" s="18" t="s">
        <v>338</v>
      </c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8"/>
    </row>
    <row r="45" spans="1:23" ht="26.25" thickBot="1" x14ac:dyDescent="0.3">
      <c r="A45" s="32" t="s">
        <v>59</v>
      </c>
      <c r="B45" s="19" t="s">
        <v>60</v>
      </c>
      <c r="C45" s="20" t="s">
        <v>61</v>
      </c>
      <c r="D45" s="20" t="s">
        <v>62</v>
      </c>
      <c r="E45" s="20" t="s">
        <v>63</v>
      </c>
      <c r="F45" s="20" t="s">
        <v>64</v>
      </c>
      <c r="G45" s="20" t="s">
        <v>65</v>
      </c>
      <c r="H45" s="20" t="s">
        <v>66</v>
      </c>
      <c r="I45" s="20" t="s">
        <v>67</v>
      </c>
      <c r="J45" s="21" t="s">
        <v>68</v>
      </c>
      <c r="K45" s="19" t="s">
        <v>69</v>
      </c>
      <c r="L45" s="20" t="s">
        <v>70</v>
      </c>
      <c r="M45" s="20" t="s">
        <v>71</v>
      </c>
      <c r="N45" s="20" t="s">
        <v>72</v>
      </c>
      <c r="O45" s="20" t="s">
        <v>73</v>
      </c>
      <c r="P45" s="20" t="s">
        <v>74</v>
      </c>
      <c r="Q45" s="20" t="s">
        <v>75</v>
      </c>
      <c r="R45" s="20" t="s">
        <v>76</v>
      </c>
      <c r="S45" s="20" t="s">
        <v>77</v>
      </c>
      <c r="T45" s="20" t="s">
        <v>78</v>
      </c>
      <c r="U45" s="20" t="s">
        <v>79</v>
      </c>
      <c r="V45" s="20" t="s">
        <v>80</v>
      </c>
      <c r="W45" s="21" t="s">
        <v>81</v>
      </c>
    </row>
    <row r="46" spans="1:23" ht="64.5" thickBot="1" x14ac:dyDescent="0.3">
      <c r="A46" s="33" t="s">
        <v>82</v>
      </c>
      <c r="B46" s="35">
        <v>1</v>
      </c>
      <c r="C46" s="22" t="s">
        <v>339</v>
      </c>
      <c r="D46" s="22" t="s">
        <v>340</v>
      </c>
      <c r="E46" s="22" t="s">
        <v>87</v>
      </c>
      <c r="F46" s="22" t="s">
        <v>82</v>
      </c>
      <c r="G46" s="22" t="s">
        <v>82</v>
      </c>
      <c r="H46" s="23" t="s">
        <v>88</v>
      </c>
      <c r="I46" s="24">
        <v>20</v>
      </c>
      <c r="J46" s="36"/>
      <c r="K46" s="35">
        <v>1</v>
      </c>
      <c r="L46" s="25"/>
      <c r="M46" s="26"/>
      <c r="N46" s="27"/>
      <c r="O46" s="28">
        <f>ROUND(ROUND(L46,4)*(1-M46),4)</f>
        <v>0</v>
      </c>
      <c r="P46" s="28">
        <f>ROUND(ROUND(O46,4)*(1+N46),4)</f>
        <v>0</v>
      </c>
      <c r="Q46" s="28">
        <f>ROUND($I46*O46,4)</f>
        <v>0</v>
      </c>
      <c r="R46" s="28">
        <f>ROUND($I46*P46,4)</f>
        <v>0</v>
      </c>
      <c r="S46" s="29"/>
      <c r="T46" s="29"/>
      <c r="U46" s="29"/>
      <c r="V46" s="29"/>
      <c r="W46" s="30"/>
    </row>
    <row r="47" spans="1:23" ht="13.5" thickBot="1" x14ac:dyDescent="0.3">
      <c r="P47" s="37" t="s">
        <v>89</v>
      </c>
      <c r="Q47" s="38">
        <f>SUM(Q46:Q46)</f>
        <v>0</v>
      </c>
      <c r="R47" s="39">
        <f>SUM(R46:R46)</f>
        <v>0</v>
      </c>
    </row>
    <row r="49" spans="1:23" ht="13.5" thickBot="1" x14ac:dyDescent="0.3"/>
    <row r="50" spans="1:23" ht="13.5" thickBot="1" x14ac:dyDescent="0.3">
      <c r="A50" s="31" t="s">
        <v>54</v>
      </c>
      <c r="B50" s="34" t="s">
        <v>132</v>
      </c>
      <c r="C50" s="18" t="s">
        <v>341</v>
      </c>
      <c r="D50" s="18"/>
      <c r="E50" s="18"/>
      <c r="F50" s="18"/>
      <c r="G50" s="18"/>
      <c r="H50" s="18" t="s">
        <v>57</v>
      </c>
      <c r="I50" s="18"/>
      <c r="J50" s="8"/>
      <c r="K50" s="7"/>
      <c r="L50" s="18" t="s">
        <v>342</v>
      </c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8"/>
    </row>
    <row r="51" spans="1:23" ht="26.25" thickBot="1" x14ac:dyDescent="0.3">
      <c r="A51" s="32" t="s">
        <v>59</v>
      </c>
      <c r="B51" s="19" t="s">
        <v>60</v>
      </c>
      <c r="C51" s="20" t="s">
        <v>61</v>
      </c>
      <c r="D51" s="20" t="s">
        <v>62</v>
      </c>
      <c r="E51" s="20" t="s">
        <v>63</v>
      </c>
      <c r="F51" s="20" t="s">
        <v>64</v>
      </c>
      <c r="G51" s="20" t="s">
        <v>65</v>
      </c>
      <c r="H51" s="20" t="s">
        <v>66</v>
      </c>
      <c r="I51" s="20" t="s">
        <v>67</v>
      </c>
      <c r="J51" s="21" t="s">
        <v>68</v>
      </c>
      <c r="K51" s="19" t="s">
        <v>69</v>
      </c>
      <c r="L51" s="20" t="s">
        <v>70</v>
      </c>
      <c r="M51" s="20" t="s">
        <v>71</v>
      </c>
      <c r="N51" s="20" t="s">
        <v>72</v>
      </c>
      <c r="O51" s="20" t="s">
        <v>73</v>
      </c>
      <c r="P51" s="20" t="s">
        <v>74</v>
      </c>
      <c r="Q51" s="20" t="s">
        <v>75</v>
      </c>
      <c r="R51" s="20" t="s">
        <v>76</v>
      </c>
      <c r="S51" s="20" t="s">
        <v>77</v>
      </c>
      <c r="T51" s="20" t="s">
        <v>78</v>
      </c>
      <c r="U51" s="20" t="s">
        <v>79</v>
      </c>
      <c r="V51" s="20" t="s">
        <v>80</v>
      </c>
      <c r="W51" s="21" t="s">
        <v>81</v>
      </c>
    </row>
    <row r="52" spans="1:23" ht="153" x14ac:dyDescent="0.25">
      <c r="A52" s="58" t="s">
        <v>82</v>
      </c>
      <c r="B52" s="9">
        <v>1</v>
      </c>
      <c r="C52" s="40" t="s">
        <v>343</v>
      </c>
      <c r="D52" s="40" t="s">
        <v>344</v>
      </c>
      <c r="E52" s="40" t="s">
        <v>345</v>
      </c>
      <c r="F52" s="40" t="s">
        <v>87</v>
      </c>
      <c r="G52" s="40" t="s">
        <v>346</v>
      </c>
      <c r="H52" s="41" t="s">
        <v>88</v>
      </c>
      <c r="I52" s="42">
        <v>2</v>
      </c>
      <c r="J52" s="60"/>
      <c r="K52" s="9">
        <v>1</v>
      </c>
      <c r="L52" s="43"/>
      <c r="M52" s="44"/>
      <c r="N52" s="45"/>
      <c r="O52" s="46">
        <f>ROUND(ROUND(L52,4)*(1-M52),4)</f>
        <v>0</v>
      </c>
      <c r="P52" s="46">
        <f>ROUND(ROUND(O52,4)*(1+N52),4)</f>
        <v>0</v>
      </c>
      <c r="Q52" s="46">
        <f>ROUND($I52*O52,4)</f>
        <v>0</v>
      </c>
      <c r="R52" s="46">
        <f>ROUND($I52*P52,4)</f>
        <v>0</v>
      </c>
      <c r="S52" s="47"/>
      <c r="T52" s="47"/>
      <c r="U52" s="47"/>
      <c r="V52" s="47"/>
      <c r="W52" s="48"/>
    </row>
    <row r="53" spans="1:23" ht="153.75" thickBot="1" x14ac:dyDescent="0.3">
      <c r="A53" s="59" t="s">
        <v>82</v>
      </c>
      <c r="B53" s="13">
        <v>2</v>
      </c>
      <c r="C53" s="49" t="s">
        <v>347</v>
      </c>
      <c r="D53" s="49" t="s">
        <v>344</v>
      </c>
      <c r="E53" s="49" t="s">
        <v>348</v>
      </c>
      <c r="F53" s="49" t="s">
        <v>87</v>
      </c>
      <c r="G53" s="49" t="s">
        <v>346</v>
      </c>
      <c r="H53" s="50" t="s">
        <v>88</v>
      </c>
      <c r="I53" s="51">
        <v>2</v>
      </c>
      <c r="J53" s="61"/>
      <c r="K53" s="13">
        <v>1</v>
      </c>
      <c r="L53" s="52"/>
      <c r="M53" s="53"/>
      <c r="N53" s="54"/>
      <c r="O53" s="55">
        <f>ROUND(ROUND(L53,4)*(1-M53),4)</f>
        <v>0</v>
      </c>
      <c r="P53" s="55">
        <f>ROUND(ROUND(O53,4)*(1+N53),4)</f>
        <v>0</v>
      </c>
      <c r="Q53" s="55">
        <f>ROUND($I53*O53,4)</f>
        <v>0</v>
      </c>
      <c r="R53" s="55">
        <f>ROUND($I53*P53,4)</f>
        <v>0</v>
      </c>
      <c r="S53" s="56"/>
      <c r="T53" s="56"/>
      <c r="U53" s="56"/>
      <c r="V53" s="56"/>
      <c r="W53" s="57"/>
    </row>
    <row r="54" spans="1:23" ht="13.5" thickBot="1" x14ac:dyDescent="0.3">
      <c r="P54" s="37" t="s">
        <v>89</v>
      </c>
      <c r="Q54" s="38">
        <f>SUM(Q52:Q53)</f>
        <v>0</v>
      </c>
      <c r="R54" s="39">
        <f>SUM(R52:R53)</f>
        <v>0</v>
      </c>
    </row>
    <row r="56" spans="1:23" ht="13.5" thickBot="1" x14ac:dyDescent="0.3"/>
    <row r="57" spans="1:23" ht="13.5" thickBot="1" x14ac:dyDescent="0.3">
      <c r="A57" s="31" t="s">
        <v>54</v>
      </c>
      <c r="B57" s="34" t="s">
        <v>137</v>
      </c>
      <c r="C57" s="18" t="s">
        <v>349</v>
      </c>
      <c r="D57" s="18"/>
      <c r="E57" s="18"/>
      <c r="F57" s="18"/>
      <c r="G57" s="18"/>
      <c r="H57" s="18" t="s">
        <v>57</v>
      </c>
      <c r="I57" s="18"/>
      <c r="J57" s="8"/>
      <c r="K57" s="7"/>
      <c r="L57" s="18" t="s">
        <v>350</v>
      </c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8"/>
    </row>
    <row r="58" spans="1:23" ht="26.25" thickBot="1" x14ac:dyDescent="0.3">
      <c r="A58" s="32" t="s">
        <v>59</v>
      </c>
      <c r="B58" s="19" t="s">
        <v>60</v>
      </c>
      <c r="C58" s="20" t="s">
        <v>61</v>
      </c>
      <c r="D58" s="20" t="s">
        <v>62</v>
      </c>
      <c r="E58" s="20" t="s">
        <v>63</v>
      </c>
      <c r="F58" s="20" t="s">
        <v>64</v>
      </c>
      <c r="G58" s="20" t="s">
        <v>65</v>
      </c>
      <c r="H58" s="20" t="s">
        <v>66</v>
      </c>
      <c r="I58" s="20" t="s">
        <v>67</v>
      </c>
      <c r="J58" s="21" t="s">
        <v>68</v>
      </c>
      <c r="K58" s="19" t="s">
        <v>69</v>
      </c>
      <c r="L58" s="20" t="s">
        <v>70</v>
      </c>
      <c r="M58" s="20" t="s">
        <v>71</v>
      </c>
      <c r="N58" s="20" t="s">
        <v>72</v>
      </c>
      <c r="O58" s="20" t="s">
        <v>73</v>
      </c>
      <c r="P58" s="20" t="s">
        <v>74</v>
      </c>
      <c r="Q58" s="20" t="s">
        <v>75</v>
      </c>
      <c r="R58" s="20" t="s">
        <v>76</v>
      </c>
      <c r="S58" s="20" t="s">
        <v>77</v>
      </c>
      <c r="T58" s="20" t="s">
        <v>78</v>
      </c>
      <c r="U58" s="20" t="s">
        <v>79</v>
      </c>
      <c r="V58" s="20" t="s">
        <v>80</v>
      </c>
      <c r="W58" s="21" t="s">
        <v>81</v>
      </c>
    </row>
    <row r="59" spans="1:23" ht="77.25" thickBot="1" x14ac:dyDescent="0.3">
      <c r="A59" s="33" t="s">
        <v>82</v>
      </c>
      <c r="B59" s="35">
        <v>1</v>
      </c>
      <c r="C59" s="22" t="s">
        <v>350</v>
      </c>
      <c r="D59" s="22" t="s">
        <v>351</v>
      </c>
      <c r="E59" s="22" t="s">
        <v>86</v>
      </c>
      <c r="F59" s="22" t="s">
        <v>82</v>
      </c>
      <c r="G59" s="22" t="s">
        <v>82</v>
      </c>
      <c r="H59" s="23" t="s">
        <v>88</v>
      </c>
      <c r="I59" s="24">
        <v>2</v>
      </c>
      <c r="J59" s="36"/>
      <c r="K59" s="35">
        <v>1</v>
      </c>
      <c r="L59" s="25"/>
      <c r="M59" s="26"/>
      <c r="N59" s="27"/>
      <c r="O59" s="28">
        <f>ROUND(ROUND(L59,4)*(1-M59),4)</f>
        <v>0</v>
      </c>
      <c r="P59" s="28">
        <f>ROUND(ROUND(O59,4)*(1+N59),4)</f>
        <v>0</v>
      </c>
      <c r="Q59" s="28">
        <f>ROUND($I59*O59,4)</f>
        <v>0</v>
      </c>
      <c r="R59" s="28">
        <f>ROUND($I59*P59,4)</f>
        <v>0</v>
      </c>
      <c r="S59" s="29"/>
      <c r="T59" s="29"/>
      <c r="U59" s="29"/>
      <c r="V59" s="29"/>
      <c r="W59" s="30"/>
    </row>
    <row r="60" spans="1:23" ht="13.5" thickBot="1" x14ac:dyDescent="0.3">
      <c r="P60" s="37" t="s">
        <v>89</v>
      </c>
      <c r="Q60" s="38">
        <f>SUM(Q59:Q59)</f>
        <v>0</v>
      </c>
      <c r="R60" s="39">
        <f>SUM(R59:R59)</f>
        <v>0</v>
      </c>
    </row>
  </sheetData>
  <sheetProtection algorithmName="SHA-512" hashValue="NhDo5fkucbWlSjKA0rCzx+s+zaED7vgfn3ssrf09NSJtfPxtTbkg8T0h7pENn/tUy9pFW+q0/OAbc0jJWxhK0w==" saltValue="Xgew1s1IVoxA/AvJcmPgR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3" fitToHeight="0" pageOrder="overThenDown" orientation="landscape" r:id="rId1"/>
  <headerFooter>
    <oddHeader>&amp;ROBR-8A</oddHeader>
    <oddFooter>&amp;LJN št. 16-14/18&amp;RStran &amp;P od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1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3.42578125" style="1" customWidth="1"/>
    <col min="5" max="5" width="34.7109375" style="1" customWidth="1"/>
    <col min="6" max="6" width="11" style="1" customWidth="1"/>
    <col min="7" max="7" width="49.28515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73" t="s">
        <v>51</v>
      </c>
    </row>
    <row r="5" spans="1:23" ht="18" x14ac:dyDescent="0.25">
      <c r="B5" s="74" t="s">
        <v>352</v>
      </c>
      <c r="C5" s="2" t="s">
        <v>353</v>
      </c>
    </row>
    <row r="7" spans="1:23" x14ac:dyDescent="0.25">
      <c r="C7" s="75" t="str">
        <f>IF('2. Podatki o ponudniku'!C5&lt;&gt;"","Naziv ponudnika: " &amp; '2. Podatki o ponudniku'!C5,"")</f>
        <v/>
      </c>
    </row>
    <row r="8" spans="1:23" x14ac:dyDescent="0.25">
      <c r="C8" s="75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31" t="s">
        <v>54</v>
      </c>
      <c r="B11" s="34" t="s">
        <v>55</v>
      </c>
      <c r="C11" s="18" t="s">
        <v>354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353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32" t="s">
        <v>59</v>
      </c>
      <c r="B12" s="19" t="s">
        <v>60</v>
      </c>
      <c r="C12" s="20" t="s">
        <v>61</v>
      </c>
      <c r="D12" s="20" t="s">
        <v>62</v>
      </c>
      <c r="E12" s="20" t="s">
        <v>63</v>
      </c>
      <c r="F12" s="20" t="s">
        <v>64</v>
      </c>
      <c r="G12" s="20" t="s">
        <v>65</v>
      </c>
      <c r="H12" s="20" t="s">
        <v>66</v>
      </c>
      <c r="I12" s="20" t="s">
        <v>67</v>
      </c>
      <c r="J12" s="21" t="s">
        <v>68</v>
      </c>
      <c r="K12" s="19" t="s">
        <v>69</v>
      </c>
      <c r="L12" s="20" t="s">
        <v>70</v>
      </c>
      <c r="M12" s="20" t="s">
        <v>71</v>
      </c>
      <c r="N12" s="20" t="s">
        <v>72</v>
      </c>
      <c r="O12" s="20" t="s">
        <v>73</v>
      </c>
      <c r="P12" s="20" t="s">
        <v>74</v>
      </c>
      <c r="Q12" s="20" t="s">
        <v>75</v>
      </c>
      <c r="R12" s="20" t="s">
        <v>76</v>
      </c>
      <c r="S12" s="20" t="s">
        <v>77</v>
      </c>
      <c r="T12" s="20" t="s">
        <v>78</v>
      </c>
      <c r="U12" s="20" t="s">
        <v>79</v>
      </c>
      <c r="V12" s="20" t="s">
        <v>80</v>
      </c>
      <c r="W12" s="21" t="s">
        <v>81</v>
      </c>
    </row>
    <row r="13" spans="1:23" ht="128.25" thickBot="1" x14ac:dyDescent="0.3">
      <c r="A13" s="33" t="s">
        <v>82</v>
      </c>
      <c r="B13" s="35">
        <v>1</v>
      </c>
      <c r="C13" s="22" t="s">
        <v>355</v>
      </c>
      <c r="D13" s="22" t="s">
        <v>356</v>
      </c>
      <c r="E13" s="22" t="s">
        <v>357</v>
      </c>
      <c r="F13" s="22" t="s">
        <v>358</v>
      </c>
      <c r="G13" s="22" t="s">
        <v>87</v>
      </c>
      <c r="H13" s="23" t="s">
        <v>88</v>
      </c>
      <c r="I13" s="24">
        <v>10</v>
      </c>
      <c r="J13" s="36"/>
      <c r="K13" s="35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13.5" thickBot="1" x14ac:dyDescent="0.3">
      <c r="P14" s="37" t="s">
        <v>89</v>
      </c>
      <c r="Q14" s="38">
        <f>SUM(Q13:Q13)</f>
        <v>0</v>
      </c>
      <c r="R14" s="39">
        <f>SUM(R13:R13)</f>
        <v>0</v>
      </c>
    </row>
  </sheetData>
  <sheetProtection algorithmName="SHA-512" hashValue="8hRoCrq4X3ZIlsIFEr7Ro09ReIkNlrBvVwRJGh3t6TQjoqHGf2mUzf/tU4exHVYmpHsoPBSfbhvvjDiPS9LwZw==" saltValue="WoIT+YR+piZ3zQ9plK3u/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1" fitToHeight="0" pageOrder="overThenDown" orientation="landscape" r:id="rId1"/>
  <headerFooter>
    <oddHeader>&amp;ROBR-8A</oddHeader>
    <oddFooter>&amp;LJN št. 16-14/18&amp;RStran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8</vt:i4>
      </vt:variant>
      <vt:variant>
        <vt:lpstr>Imenovani obsegi</vt:lpstr>
      </vt:variant>
      <vt:variant>
        <vt:i4>4</vt:i4>
      </vt:variant>
    </vt:vector>
  </HeadingPairs>
  <TitlesOfParts>
    <vt:vector size="12" baseType="lpstr">
      <vt:lpstr>NAVODILA</vt:lpstr>
      <vt:lpstr>1. Podatki naročnika</vt:lpstr>
      <vt:lpstr>2. Podatki o ponudniku</vt:lpstr>
      <vt:lpstr>3. Strokovne zahteve naročnika</vt:lpstr>
      <vt:lpstr>Sklop I.</vt:lpstr>
      <vt:lpstr>Sklop II.</vt:lpstr>
      <vt:lpstr>Sklop III.</vt:lpstr>
      <vt:lpstr>Sklop IV.</vt:lpstr>
      <vt:lpstr>'Sklop I.'!Tiskanje_naslovov</vt:lpstr>
      <vt:lpstr>'Sklop II.'!Tiskanje_naslovov</vt:lpstr>
      <vt:lpstr>'Sklop III.'!Tiskanje_naslovov</vt:lpstr>
      <vt:lpstr>'Sklop IV.'!Tiskanje_naslovov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 Majerle</dc:creator>
  <cp:lastModifiedBy>Stanislava Majerle</cp:lastModifiedBy>
  <dcterms:created xsi:type="dcterms:W3CDTF">2018-10-08T15:33:50Z</dcterms:created>
  <dcterms:modified xsi:type="dcterms:W3CDTF">2018-10-08T15:34:18Z</dcterms:modified>
</cp:coreProperties>
</file>