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NABAVA\1_JAVNA NAROČILA\16_37_21 rač oprema strežniška oprema nadgradnja infrastrulkt\"/>
    </mc:Choice>
  </mc:AlternateContent>
  <bookViews>
    <workbookView xWindow="0" yWindow="0" windowWidth="21570" windowHeight="10215"/>
  </bookViews>
  <sheets>
    <sheet name="NAVODILA" sheetId="1" r:id="rId1"/>
    <sheet name="1. Podatki naročnika" sheetId="2" r:id="rId2"/>
    <sheet name="2. Podatki o ponudniku" sheetId="3" r:id="rId3"/>
    <sheet name="3. Strokovne zahteve naročnika" sheetId="4" r:id="rId4"/>
    <sheet name="Sklop I." sheetId="5" r:id="rId5"/>
  </sheets>
  <definedNames>
    <definedName name="_xlnm.Print_Titles" localSheetId="4">'Sklop I.'!$B:$B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6" i="5" l="1"/>
  <c r="Q26" i="5"/>
  <c r="R25" i="5"/>
  <c r="Q25" i="5"/>
  <c r="P25" i="5"/>
  <c r="O25" i="5"/>
  <c r="R24" i="5"/>
  <c r="Q24" i="5"/>
  <c r="P24" i="5"/>
  <c r="O24" i="5"/>
  <c r="R23" i="5"/>
  <c r="Q23" i="5"/>
  <c r="P23" i="5"/>
  <c r="O23" i="5"/>
  <c r="R22" i="5"/>
  <c r="Q22" i="5"/>
  <c r="P22" i="5"/>
  <c r="O22" i="5"/>
  <c r="R21" i="5"/>
  <c r="Q21" i="5"/>
  <c r="P21" i="5"/>
  <c r="O21" i="5"/>
  <c r="R20" i="5"/>
  <c r="Q20" i="5"/>
  <c r="P20" i="5"/>
  <c r="O20" i="5"/>
  <c r="R19" i="5"/>
  <c r="Q19" i="5"/>
  <c r="P19" i="5"/>
  <c r="O19" i="5"/>
  <c r="R18" i="5"/>
  <c r="Q18" i="5"/>
  <c r="P18" i="5"/>
  <c r="O18" i="5"/>
  <c r="R17" i="5"/>
  <c r="Q17" i="5"/>
  <c r="P17" i="5"/>
  <c r="O17" i="5"/>
  <c r="R16" i="5"/>
  <c r="Q16" i="5"/>
  <c r="P16" i="5"/>
  <c r="O16" i="5"/>
  <c r="R15" i="5"/>
  <c r="Q15" i="5"/>
  <c r="P15" i="5"/>
  <c r="O15" i="5"/>
  <c r="R14" i="5"/>
  <c r="Q14" i="5"/>
  <c r="P14" i="5"/>
  <c r="O14" i="5"/>
  <c r="R13" i="5"/>
  <c r="Q13" i="5"/>
  <c r="P13" i="5"/>
  <c r="O13" i="5"/>
  <c r="C8" i="5"/>
  <c r="C7" i="5"/>
</calcChain>
</file>

<file path=xl/sharedStrings.xml><?xml version="1.0" encoding="utf-8"?>
<sst xmlns="http://schemas.openxmlformats.org/spreadsheetml/2006/main" count="181" uniqueCount="99">
  <si>
    <t>NAVODILA ZA IZPOLNITEV PREDRAČUNA – SEZNAMA  RAZPISANEGA BLAGA  (OBR-8a)</t>
  </si>
  <si>
    <t>1. Ponudnik mora  Predračun - Seznama razpisanega blaga (OBR – 8a) izpolniti, natisniti in natisnjeni izvod podpisati in žigosati.</t>
  </si>
  <si>
    <t>2. Ponudnik k ponudbi predloži Predračun - Seznam razpisanega blaga (lastni natis izpolnjenega predračuna iz OBR-8a) v pisni in obvezno tudi v elektronski obliki - na CD-ju ali USB ključku (v primeru enostavnega postopka ob elektronski oddaji ponudbe ponudniki dajo xls. datoteko in scan natisnjene verzije - pdf datoteko kot priponko k elektronski ponudbi).</t>
  </si>
  <si>
    <t>3. Ponudnik mora v »Predračun - Seznam razpisanega blaga« (exelova datoteka)  pri vrstah blaga, ki jih ponuja (v polja obarvana z rumeno barvo) obvezno vpisati naslednje podatke:</t>
  </si>
  <si>
    <t>Opcija 1:</t>
  </si>
  <si>
    <t>o    veljavna cena brez DDV/EM</t>
  </si>
  <si>
    <t>o    popust (stopnja fiksnega popusta)</t>
  </si>
  <si>
    <t>o    stopnjo DDV</t>
  </si>
  <si>
    <t>o    proizvajalca ponujenega blaga / izvajalca storitve</t>
  </si>
  <si>
    <t xml:space="preserve">o    ponudnikov naziv blaga / storitve </t>
  </si>
  <si>
    <t>o    EAN kodo ponujenega blaga / storitve (če jo ima)</t>
  </si>
  <si>
    <t>o    kataloško številko ponujenega blaga / storitve (če jo ima)</t>
  </si>
  <si>
    <t>Ceno brez DDV/EM, ceno z DDV/EM in vrednost z DDV izračuna aplikacija sama na osnovi predhodno vpisanih podatkov.</t>
  </si>
  <si>
    <t>Opcija 2 (velja pri sukcesivnih nabavah, večinoma medicinskega potrošnega materiala; ko je v predračunu odprta opcija vnosa cene za prijavljeno pakiranje in vnosa št. enot (EM) v prijavljenem pakiranju</t>
  </si>
  <si>
    <t xml:space="preserve">o    veljavna cena brez DDV za ponujeno pakiranje    </t>
  </si>
  <si>
    <t>o    št. enot (enot mere naročnika) v ponujenem pakiranju</t>
  </si>
  <si>
    <t xml:space="preserve">o    popust </t>
  </si>
  <si>
    <t>o    ponudnikov naziv blaga / storitve</t>
  </si>
  <si>
    <t>Opcija 3 (velja ob odpiranjih konkurence na podlagi sklenjenega okvirnega sporazuma in že priznani sposobnosti za blago / storitev)</t>
  </si>
  <si>
    <t>o    veljavna cena brez DDV/EM (v primeru, da gre za sukcesivne nabave blaga pa veljavno ceno brez DDV za ponujeno pakiranje in št. enot (enot mere naročnika) v ponujenem pakiranju)</t>
  </si>
  <si>
    <t xml:space="preserve">4. Ponudnik mora obvezno izpolniti tudi delovni list: »Podatki o ponudniku«. </t>
  </si>
  <si>
    <t>5. Ponudnik ne sme preimenovati, kopirati ali kako drugače spreminjati datoteke s Seznamom razpisanega blaga zaradi nadaljnje programske obdelave podatkov!</t>
  </si>
  <si>
    <t xml:space="preserve">6. OPOMBE: </t>
  </si>
  <si>
    <t xml:space="preserve">o    naročnik ne odgovarja za morebitne napake pri podajanju posameznih cen, št. enot v prijavljenem pakiranju in davčnih stopenj;  </t>
  </si>
  <si>
    <t>o    cena brez DDV mora vsebovati vse stroške, popuste, rabate.</t>
  </si>
  <si>
    <t>Podatki naročnika</t>
  </si>
  <si>
    <t>Naročnik:</t>
  </si>
  <si>
    <t>JN št.:</t>
  </si>
  <si>
    <t>Predmet JN:</t>
  </si>
  <si>
    <t>Obdobje priznane sposobnosti in usposobljenosti:</t>
  </si>
  <si>
    <t>Obdobje JN:</t>
  </si>
  <si>
    <t>Vrsta postopka JN:</t>
  </si>
  <si>
    <t>Okvirni sporazumi:</t>
  </si>
  <si>
    <t>Vrsta predmeta JN:</t>
  </si>
  <si>
    <t>Status:</t>
  </si>
  <si>
    <t>Splošna bolnišnica Novo mesto</t>
  </si>
  <si>
    <t>16-37/21</t>
  </si>
  <si>
    <t>Prenova in nadgradnja informacijske infrastrukture za zagotavljanje visoko razpoložljive in zmogljive strežniške infrastrukture v SBNM</t>
  </si>
  <si>
    <t>odprti postopek</t>
  </si>
  <si>
    <t>Ne</t>
  </si>
  <si>
    <t>BLAGO</t>
  </si>
  <si>
    <t>Aplikacija Javna naročila, različica 2.3.5</t>
  </si>
  <si>
    <t>Podatki o ponudniku</t>
  </si>
  <si>
    <t>Naziv:</t>
  </si>
  <si>
    <t>Naslov:</t>
  </si>
  <si>
    <t>Identifikacijska številka za DDV:</t>
  </si>
  <si>
    <t>Telefon:</t>
  </si>
  <si>
    <t>Faks:</t>
  </si>
  <si>
    <t>Kontaktna oseba:</t>
  </si>
  <si>
    <t>Elektronski naslov:</t>
  </si>
  <si>
    <t>Strokovne zahteve naročnika</t>
  </si>
  <si>
    <t>Seznam razpisanega blaga za sklop:</t>
  </si>
  <si>
    <t>I.</t>
  </si>
  <si>
    <t>Prenova in nadgradnja informacijske infrastrukture za zagotavljanje visoko razpoložljive in zmogljive strežniške infrastrukture SBNM</t>
  </si>
  <si>
    <t>*</t>
  </si>
  <si>
    <t>1.</t>
  </si>
  <si>
    <t>podsklop: Prenova in nadgradnja informacijske infrastrukture za zagotavljanje visoko razpoložljive in zmogljive strežniške infrastrukture SBNM</t>
  </si>
  <si>
    <t>ZAPRT</t>
  </si>
  <si>
    <t>EOB</t>
  </si>
  <si>
    <t>Zap. št.</t>
  </si>
  <si>
    <t>Naziv blaga</t>
  </si>
  <si>
    <t>Lastnost 1</t>
  </si>
  <si>
    <t>Lastnost 2</t>
  </si>
  <si>
    <t>Lastnost 3</t>
  </si>
  <si>
    <t>Lastnost 4</t>
  </si>
  <si>
    <t>EM</t>
  </si>
  <si>
    <t>Količina</t>
  </si>
  <si>
    <t>Št. vzorcev</t>
  </si>
  <si>
    <t>Var.</t>
  </si>
  <si>
    <t>Veljavna cena brez DDV</t>
  </si>
  <si>
    <t>Popust</t>
  </si>
  <si>
    <t>Stopnja DDV</t>
  </si>
  <si>
    <t>Cena brez DDV</t>
  </si>
  <si>
    <t>Cena z DDV</t>
  </si>
  <si>
    <t>Vrednost brez DDV</t>
  </si>
  <si>
    <t>Vrednost z DDV</t>
  </si>
  <si>
    <t>Proizvajalec</t>
  </si>
  <si>
    <t>Ponudnikov naziv blaga</t>
  </si>
  <si>
    <t>Kataloška številka</t>
  </si>
  <si>
    <t>Opomba</t>
  </si>
  <si>
    <t/>
  </si>
  <si>
    <t>Strežnik – gostitelj virtualnega okolja (oprema)</t>
  </si>
  <si>
    <t>v skladu z zahtevami naročnika iz specifikacije zahtev</t>
  </si>
  <si>
    <t>kos</t>
  </si>
  <si>
    <t>Implementacija ponujenih strežnikov za VMWARE okolje (stopitev)</t>
  </si>
  <si>
    <t>kpl</t>
  </si>
  <si>
    <t>Nadgradnja VMWARE v CENTER IN VEEAM Backup&amp;Replication (storitev)</t>
  </si>
  <si>
    <t>Diskovni sistem (oprema)</t>
  </si>
  <si>
    <t>Implementacija diskovnega sistema (storitev)</t>
  </si>
  <si>
    <t>San stikala (oprema)</t>
  </si>
  <si>
    <t>Nadgradnja SAN stikal in priključitev nove opreme (storitev)</t>
  </si>
  <si>
    <t>Preinstalacija in prestavitev obstoječih HP PROLIANT DL380 GEN9 strežnikov (storitev)</t>
  </si>
  <si>
    <t>PO -  Microsoft Windows Server Datacenter Core 2019 (ali novejše) OLP NL 16 CoreLic (oprema - licenca)</t>
  </si>
  <si>
    <t>(licence morajo biti dobavljene preko uradnega Microsoft kanala (OLP ali CSP) in vpisane v VLSC portal naročnika)</t>
  </si>
  <si>
    <t>PO - Microsoft Windows Server CAL 2019 (ali novejše) OLP NL Device CAL (oprema - licenca)</t>
  </si>
  <si>
    <t>PO - Microsoft Windows Server CAL 2019 (ali novejše) OLP NL User CAL (oprema - licenca)</t>
  </si>
  <si>
    <t>PO - VMware vCenter Server 7 Standard for vSphere 7 (Per Instance) + Basic Support for 3 years (oprema - licenca)</t>
  </si>
  <si>
    <t>PO - VMware vSphere 7 Standard for 1 processor + Basic Support/Subscription for VMware vSphere 7 Standard for 1 processor for 3 years (oprema - licenca)</t>
  </si>
  <si>
    <t>Skupaj: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</si>
</sst>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;#,##0.0000;"/>
    <numFmt numFmtId="165" formatCode="0.0000%"/>
    <numFmt numFmtId="166" formatCode="0.0%"/>
  </numFmts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color indexed="8"/>
      <name val="Small Fonts"/>
      <charset val="238"/>
    </font>
    <font>
      <b/>
      <sz val="12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D2"/>
        <bgColor indexed="64"/>
      </patternFill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1" fillId="0" borderId="1">
      <alignment horizontal="left" vertical="center" wrapText="1"/>
    </xf>
    <xf numFmtId="0" fontId="3" fillId="2" borderId="0">
      <alignment horizontal="left" vertical="center"/>
    </xf>
  </cellStyleXfs>
  <cellXfs count="64">
    <xf numFmtId="0" fontId="0" fillId="0" borderId="0" xfId="0"/>
    <xf numFmtId="0" fontId="1" fillId="0" borderId="0" xfId="1">
      <alignment horizontal="left" vertical="center"/>
    </xf>
    <xf numFmtId="0" fontId="2" fillId="0" borderId="0" xfId="2">
      <alignment horizontal="left" vertical="center"/>
    </xf>
    <xf numFmtId="0" fontId="1" fillId="3" borderId="3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3" borderId="5" xfId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3" fillId="2" borderId="6" xfId="4" applyBorder="1">
      <alignment horizontal="left" vertical="center"/>
    </xf>
    <xf numFmtId="0" fontId="3" fillId="2" borderId="7" xfId="4" applyBorder="1">
      <alignment horizontal="left" vertical="center"/>
    </xf>
    <xf numFmtId="0" fontId="1" fillId="0" borderId="8" xfId="3" applyBorder="1" applyAlignment="1">
      <alignment horizontal="right" vertical="center" wrapText="1"/>
    </xf>
    <xf numFmtId="0" fontId="4" fillId="0" borderId="9" xfId="3" applyFont="1" applyBorder="1">
      <alignment horizontal="left" vertical="center" wrapText="1"/>
    </xf>
    <xf numFmtId="0" fontId="1" fillId="0" borderId="10" xfId="3" applyBorder="1" applyAlignment="1">
      <alignment horizontal="right" vertical="center" wrapText="1"/>
    </xf>
    <xf numFmtId="0" fontId="4" fillId="0" borderId="11" xfId="3" applyFont="1" applyBorder="1">
      <alignment horizontal="left" vertical="center" wrapText="1"/>
    </xf>
    <xf numFmtId="0" fontId="1" fillId="0" borderId="12" xfId="3" applyBorder="1" applyAlignment="1">
      <alignment horizontal="right" vertical="center" wrapText="1"/>
    </xf>
    <xf numFmtId="0" fontId="4" fillId="0" borderId="13" xfId="3" applyFont="1" applyBorder="1" applyProtection="1">
      <alignment horizontal="left" vertical="center" wrapText="1"/>
      <protection locked="0"/>
    </xf>
    <xf numFmtId="0" fontId="4" fillId="4" borderId="9" xfId="3" applyFont="1" applyFill="1" applyBorder="1" applyProtection="1">
      <alignment horizontal="left" vertical="center" wrapText="1"/>
      <protection locked="0"/>
    </xf>
    <xf numFmtId="0" fontId="4" fillId="4" borderId="11" xfId="3" applyFont="1" applyFill="1" applyBorder="1" applyProtection="1">
      <alignment horizontal="left" vertical="center" wrapText="1"/>
      <protection locked="0"/>
    </xf>
    <xf numFmtId="0" fontId="4" fillId="4" borderId="13" xfId="3" applyFont="1" applyFill="1" applyBorder="1" applyProtection="1">
      <alignment horizontal="left" vertical="center" wrapText="1"/>
      <protection locked="0"/>
    </xf>
    <xf numFmtId="0" fontId="3" fillId="2" borderId="14" xfId="4" applyBorder="1">
      <alignment horizontal="left" vertical="center"/>
    </xf>
    <xf numFmtId="0" fontId="1" fillId="5" borderId="15" xfId="3" applyFill="1" applyBorder="1">
      <alignment horizontal="left" vertical="center" wrapText="1"/>
    </xf>
    <xf numFmtId="0" fontId="1" fillId="5" borderId="16" xfId="3" applyFill="1" applyBorder="1">
      <alignment horizontal="left" vertical="center" wrapText="1"/>
    </xf>
    <xf numFmtId="0" fontId="1" fillId="5" borderId="17" xfId="3" applyFill="1" applyBorder="1">
      <alignment horizontal="left" vertical="center" wrapText="1"/>
    </xf>
    <xf numFmtId="0" fontId="1" fillId="0" borderId="18" xfId="3" applyBorder="1">
      <alignment horizontal="left" vertical="center" wrapText="1"/>
    </xf>
    <xf numFmtId="0" fontId="1" fillId="0" borderId="18" xfId="3" applyBorder="1" applyAlignment="1">
      <alignment horizontal="center" vertical="center" wrapText="1"/>
    </xf>
    <xf numFmtId="3" fontId="1" fillId="0" borderId="18" xfId="3" applyNumberFormat="1" applyBorder="1" applyAlignment="1">
      <alignment horizontal="right" vertical="center" wrapText="1"/>
    </xf>
    <xf numFmtId="164" fontId="1" fillId="4" borderId="18" xfId="3" applyNumberFormat="1" applyFill="1" applyBorder="1" applyAlignment="1" applyProtection="1">
      <alignment horizontal="right" vertical="center" wrapText="1"/>
      <protection locked="0"/>
    </xf>
    <xf numFmtId="165" fontId="1" fillId="4" borderId="18" xfId="3" applyNumberFormat="1" applyFill="1" applyBorder="1" applyAlignment="1" applyProtection="1">
      <alignment horizontal="right" vertical="center" wrapText="1"/>
      <protection locked="0"/>
    </xf>
    <xf numFmtId="166" fontId="1" fillId="4" borderId="18" xfId="3" applyNumberFormat="1" applyFill="1" applyBorder="1" applyAlignment="1" applyProtection="1">
      <alignment horizontal="right" vertical="center" wrapText="1"/>
      <protection locked="0"/>
    </xf>
    <xf numFmtId="164" fontId="1" fillId="0" borderId="18" xfId="3" applyNumberFormat="1" applyBorder="1" applyAlignment="1" applyProtection="1">
      <alignment horizontal="right" vertical="center" wrapText="1"/>
      <protection hidden="1"/>
    </xf>
    <xf numFmtId="0" fontId="1" fillId="4" borderId="18" xfId="3" applyFill="1" applyBorder="1" applyProtection="1">
      <alignment horizontal="left" vertical="center" wrapText="1"/>
      <protection locked="0"/>
    </xf>
    <xf numFmtId="0" fontId="1" fillId="4" borderId="9" xfId="3" applyFill="1" applyBorder="1" applyProtection="1">
      <alignment horizontal="left" vertical="center" wrapText="1"/>
      <protection locked="0"/>
    </xf>
    <xf numFmtId="0" fontId="1" fillId="0" borderId="1" xfId="3" applyBorder="1">
      <alignment horizontal="left" vertical="center" wrapText="1"/>
    </xf>
    <xf numFmtId="0" fontId="1" fillId="0" borderId="1" xfId="3" applyBorder="1" applyAlignment="1">
      <alignment horizontal="center" vertical="center" wrapText="1"/>
    </xf>
    <xf numFmtId="3" fontId="1" fillId="0" borderId="1" xfId="3" applyNumberFormat="1" applyBorder="1" applyAlignment="1">
      <alignment horizontal="right" vertical="center" wrapText="1"/>
    </xf>
    <xf numFmtId="164" fontId="1" fillId="4" borderId="1" xfId="3" applyNumberFormat="1" applyFill="1" applyBorder="1" applyAlignment="1" applyProtection="1">
      <alignment horizontal="right" vertical="center" wrapText="1"/>
      <protection locked="0"/>
    </xf>
    <xf numFmtId="165" fontId="1" fillId="4" borderId="1" xfId="3" applyNumberFormat="1" applyFill="1" applyBorder="1" applyAlignment="1" applyProtection="1">
      <alignment horizontal="right" vertical="center" wrapText="1"/>
      <protection locked="0"/>
    </xf>
    <xf numFmtId="166" fontId="1" fillId="4" borderId="1" xfId="3" applyNumberFormat="1" applyFill="1" applyBorder="1" applyAlignment="1" applyProtection="1">
      <alignment horizontal="right" vertical="center" wrapText="1"/>
      <protection locked="0"/>
    </xf>
    <xf numFmtId="164" fontId="1" fillId="0" borderId="1" xfId="3" applyNumberFormat="1" applyBorder="1" applyAlignment="1" applyProtection="1">
      <alignment horizontal="right" vertical="center" wrapText="1"/>
      <protection hidden="1"/>
    </xf>
    <xf numFmtId="0" fontId="1" fillId="4" borderId="1" xfId="3" applyFill="1" applyBorder="1" applyProtection="1">
      <alignment horizontal="left" vertical="center" wrapText="1"/>
      <protection locked="0"/>
    </xf>
    <xf numFmtId="0" fontId="1" fillId="4" borderId="11" xfId="3" applyFill="1" applyBorder="1" applyProtection="1">
      <alignment horizontal="left" vertical="center" wrapText="1"/>
      <protection locked="0"/>
    </xf>
    <xf numFmtId="0" fontId="1" fillId="0" borderId="19" xfId="3" applyBorder="1">
      <alignment horizontal="left" vertical="center" wrapText="1"/>
    </xf>
    <xf numFmtId="0" fontId="1" fillId="0" borderId="19" xfId="3" applyBorder="1" applyAlignment="1">
      <alignment horizontal="center" vertical="center" wrapText="1"/>
    </xf>
    <xf numFmtId="3" fontId="1" fillId="0" borderId="19" xfId="3" applyNumberFormat="1" applyBorder="1" applyAlignment="1">
      <alignment horizontal="right" vertical="center" wrapText="1"/>
    </xf>
    <xf numFmtId="164" fontId="1" fillId="4" borderId="19" xfId="3" applyNumberFormat="1" applyFill="1" applyBorder="1" applyAlignment="1" applyProtection="1">
      <alignment horizontal="right" vertical="center" wrapText="1"/>
      <protection locked="0"/>
    </xf>
    <xf numFmtId="165" fontId="1" fillId="4" borderId="19" xfId="3" applyNumberFormat="1" applyFill="1" applyBorder="1" applyAlignment="1" applyProtection="1">
      <alignment horizontal="right" vertical="center" wrapText="1"/>
      <protection locked="0"/>
    </xf>
    <xf numFmtId="166" fontId="1" fillId="4" borderId="19" xfId="3" applyNumberFormat="1" applyFill="1" applyBorder="1" applyAlignment="1" applyProtection="1">
      <alignment horizontal="right" vertical="center" wrapText="1"/>
      <protection locked="0"/>
    </xf>
    <xf numFmtId="164" fontId="1" fillId="0" borderId="19" xfId="3" applyNumberFormat="1" applyBorder="1" applyAlignment="1" applyProtection="1">
      <alignment horizontal="right" vertical="center" wrapText="1"/>
      <protection hidden="1"/>
    </xf>
    <xf numFmtId="0" fontId="1" fillId="4" borderId="19" xfId="3" applyFill="1" applyBorder="1" applyProtection="1">
      <alignment horizontal="left" vertical="center" wrapText="1"/>
      <protection locked="0"/>
    </xf>
    <xf numFmtId="0" fontId="1" fillId="4" borderId="13" xfId="3" applyFill="1" applyBorder="1" applyProtection="1">
      <alignment horizontal="left" vertical="center" wrapText="1"/>
      <protection locked="0"/>
    </xf>
    <xf numFmtId="0" fontId="3" fillId="2" borderId="2" xfId="4" applyBorder="1">
      <alignment horizontal="left" vertical="center"/>
    </xf>
    <xf numFmtId="0" fontId="1" fillId="5" borderId="2" xfId="3" applyFill="1" applyBorder="1">
      <alignment horizontal="left" vertical="center" wrapText="1"/>
    </xf>
    <xf numFmtId="0" fontId="1" fillId="0" borderId="20" xfId="3" applyBorder="1">
      <alignment horizontal="left" vertical="center" wrapText="1"/>
    </xf>
    <xf numFmtId="0" fontId="1" fillId="0" borderId="21" xfId="3" applyBorder="1">
      <alignment horizontal="left" vertical="center" wrapText="1"/>
    </xf>
    <xf numFmtId="0" fontId="1" fillId="0" borderId="22" xfId="3" applyBorder="1">
      <alignment horizontal="left" vertical="center" wrapText="1"/>
    </xf>
    <xf numFmtId="0" fontId="3" fillId="2" borderId="6" xfId="4" applyBorder="1" applyAlignment="1">
      <alignment horizontal="right" vertical="center"/>
    </xf>
    <xf numFmtId="0" fontId="1" fillId="0" borderId="9" xfId="3" applyBorder="1" applyAlignment="1">
      <alignment horizontal="right" vertical="center" wrapText="1"/>
    </xf>
    <xf numFmtId="0" fontId="1" fillId="0" borderId="11" xfId="3" applyBorder="1" applyAlignment="1">
      <alignment horizontal="right" vertical="center" wrapText="1"/>
    </xf>
    <xf numFmtId="0" fontId="1" fillId="0" borderId="13" xfId="3" applyBorder="1" applyAlignment="1">
      <alignment horizontal="right" vertical="center" wrapText="1"/>
    </xf>
    <xf numFmtId="0" fontId="4" fillId="0" borderId="15" xfId="3" applyFont="1" applyBorder="1">
      <alignment horizontal="left" vertical="center" wrapText="1"/>
    </xf>
    <xf numFmtId="164" fontId="4" fillId="0" borderId="16" xfId="3" applyNumberFormat="1" applyFont="1" applyBorder="1" applyAlignment="1" applyProtection="1">
      <alignment horizontal="right" vertical="center" wrapText="1"/>
      <protection hidden="1"/>
    </xf>
    <xf numFmtId="164" fontId="4" fillId="0" borderId="17" xfId="3" applyNumberFormat="1" applyFont="1" applyBorder="1" applyAlignment="1" applyProtection="1">
      <alignment horizontal="right" vertical="center" wrapText="1"/>
      <protection hidden="1"/>
    </xf>
    <xf numFmtId="0" fontId="6" fillId="0" borderId="0" xfId="2" applyFont="1">
      <alignment horizontal="left" vertical="center"/>
    </xf>
    <xf numFmtId="0" fontId="2" fillId="0" borderId="0" xfId="2" applyAlignment="1">
      <alignment horizontal="right" vertical="center"/>
    </xf>
    <xf numFmtId="0" fontId="1" fillId="0" borderId="0" xfId="1" applyProtection="1">
      <alignment horizontal="left" vertical="center"/>
      <protection hidden="1"/>
    </xf>
  </cellXfs>
  <cellStyles count="5">
    <cellStyle name="JN-naslov" xfId="2"/>
    <cellStyle name="JN-naslov tabele" xfId="4"/>
    <cellStyle name="JN-navadno" xfId="1"/>
    <cellStyle name="JN-tabela" xfId="3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47"/>
  <sheetViews>
    <sheetView tabSelected="1"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0</v>
      </c>
    </row>
    <row r="5" spans="2:2" ht="13.5" thickBot="1" x14ac:dyDescent="0.3"/>
    <row r="6" spans="2:2" x14ac:dyDescent="0.25">
      <c r="B6" s="3" t="s">
        <v>1</v>
      </c>
    </row>
    <row r="7" spans="2:2" x14ac:dyDescent="0.25">
      <c r="B7" s="4"/>
    </row>
    <row r="8" spans="2:2" ht="38.25" x14ac:dyDescent="0.25">
      <c r="B8" s="4" t="s">
        <v>2</v>
      </c>
    </row>
    <row r="9" spans="2:2" x14ac:dyDescent="0.25">
      <c r="B9" s="4"/>
    </row>
    <row r="10" spans="2:2" ht="25.5" x14ac:dyDescent="0.25">
      <c r="B10" s="4" t="s">
        <v>3</v>
      </c>
    </row>
    <row r="11" spans="2:2" x14ac:dyDescent="0.25">
      <c r="B11" s="4"/>
    </row>
    <row r="12" spans="2:2" x14ac:dyDescent="0.25">
      <c r="B12" s="4" t="s">
        <v>4</v>
      </c>
    </row>
    <row r="13" spans="2:2" x14ac:dyDescent="0.25">
      <c r="B13" s="4" t="s">
        <v>5</v>
      </c>
    </row>
    <row r="14" spans="2:2" x14ac:dyDescent="0.25">
      <c r="B14" s="4" t="s">
        <v>6</v>
      </c>
    </row>
    <row r="15" spans="2:2" x14ac:dyDescent="0.25">
      <c r="B15" s="4" t="s">
        <v>7</v>
      </c>
    </row>
    <row r="16" spans="2:2" x14ac:dyDescent="0.25">
      <c r="B16" s="4" t="s">
        <v>8</v>
      </c>
    </row>
    <row r="17" spans="2:2" x14ac:dyDescent="0.25">
      <c r="B17" s="4" t="s">
        <v>9</v>
      </c>
    </row>
    <row r="18" spans="2:2" x14ac:dyDescent="0.25">
      <c r="B18" s="4" t="s">
        <v>10</v>
      </c>
    </row>
    <row r="19" spans="2:2" x14ac:dyDescent="0.25">
      <c r="B19" s="4" t="s">
        <v>11</v>
      </c>
    </row>
    <row r="20" spans="2:2" x14ac:dyDescent="0.25">
      <c r="B20" s="4" t="s">
        <v>12</v>
      </c>
    </row>
    <row r="21" spans="2:2" x14ac:dyDescent="0.25">
      <c r="B21" s="4"/>
    </row>
    <row r="22" spans="2:2" ht="25.5" x14ac:dyDescent="0.25">
      <c r="B22" s="4" t="s">
        <v>13</v>
      </c>
    </row>
    <row r="23" spans="2:2" x14ac:dyDescent="0.25">
      <c r="B23" s="4"/>
    </row>
    <row r="24" spans="2:2" x14ac:dyDescent="0.25">
      <c r="B24" s="4" t="s">
        <v>14</v>
      </c>
    </row>
    <row r="25" spans="2:2" x14ac:dyDescent="0.25">
      <c r="B25" s="4" t="s">
        <v>15</v>
      </c>
    </row>
    <row r="26" spans="2:2" x14ac:dyDescent="0.25">
      <c r="B26" s="4" t="s">
        <v>16</v>
      </c>
    </row>
    <row r="27" spans="2:2" x14ac:dyDescent="0.25">
      <c r="B27" s="4" t="s">
        <v>7</v>
      </c>
    </row>
    <row r="28" spans="2:2" x14ac:dyDescent="0.25">
      <c r="B28" s="4" t="s">
        <v>8</v>
      </c>
    </row>
    <row r="29" spans="2:2" x14ac:dyDescent="0.25">
      <c r="B29" s="4" t="s">
        <v>17</v>
      </c>
    </row>
    <row r="30" spans="2:2" x14ac:dyDescent="0.25">
      <c r="B30" s="4" t="s">
        <v>10</v>
      </c>
    </row>
    <row r="31" spans="2:2" x14ac:dyDescent="0.25">
      <c r="B31" s="4" t="s">
        <v>11</v>
      </c>
    </row>
    <row r="32" spans="2:2" x14ac:dyDescent="0.25">
      <c r="B32" s="4" t="s">
        <v>12</v>
      </c>
    </row>
    <row r="33" spans="2:2" x14ac:dyDescent="0.25">
      <c r="B33" s="4"/>
    </row>
    <row r="34" spans="2:2" x14ac:dyDescent="0.25">
      <c r="B34" s="4" t="s">
        <v>18</v>
      </c>
    </row>
    <row r="35" spans="2:2" ht="25.5" x14ac:dyDescent="0.25">
      <c r="B35" s="4" t="s">
        <v>19</v>
      </c>
    </row>
    <row r="36" spans="2:2" x14ac:dyDescent="0.25">
      <c r="B36" s="4" t="s">
        <v>6</v>
      </c>
    </row>
    <row r="37" spans="2:2" x14ac:dyDescent="0.25">
      <c r="B37" s="4" t="s">
        <v>7</v>
      </c>
    </row>
    <row r="38" spans="2:2" x14ac:dyDescent="0.25">
      <c r="B38" s="4" t="s">
        <v>12</v>
      </c>
    </row>
    <row r="39" spans="2:2" x14ac:dyDescent="0.25">
      <c r="B39" s="4"/>
    </row>
    <row r="40" spans="2:2" x14ac:dyDescent="0.25">
      <c r="B40" s="4" t="s">
        <v>20</v>
      </c>
    </row>
    <row r="41" spans="2:2" x14ac:dyDescent="0.25">
      <c r="B41" s="4"/>
    </row>
    <row r="42" spans="2:2" ht="25.5" x14ac:dyDescent="0.25">
      <c r="B42" s="4" t="s">
        <v>21</v>
      </c>
    </row>
    <row r="43" spans="2:2" x14ac:dyDescent="0.25">
      <c r="B43" s="4"/>
    </row>
    <row r="44" spans="2:2" x14ac:dyDescent="0.25">
      <c r="B44" s="4" t="s">
        <v>22</v>
      </c>
    </row>
    <row r="45" spans="2:2" x14ac:dyDescent="0.25">
      <c r="B45" s="4" t="s">
        <v>23</v>
      </c>
    </row>
    <row r="46" spans="2:2" x14ac:dyDescent="0.25">
      <c r="B46" s="4" t="s">
        <v>24</v>
      </c>
    </row>
    <row r="47" spans="2:2" ht="13.5" thickBot="1" x14ac:dyDescent="0.3">
      <c r="B47" s="5"/>
    </row>
  </sheetData>
  <sheetProtection algorithmName="SHA-512" hashValue="Fs0L/48sr7VGzYQNfSjpn7G4X3ebSXBOvwzMv5daQgxqAehwXUxa+2yzCm71jIR7/JWzcvpEf0HWMXbkGJ+INA==" saltValue="zL/vFe/X4tUA/jqpjyF37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16-37/21&amp;RStran &amp;P od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5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25</v>
      </c>
      <c r="C4" s="8"/>
    </row>
    <row r="5" spans="2:3" ht="20.100000000000001" customHeight="1" x14ac:dyDescent="0.25">
      <c r="B5" s="9" t="s">
        <v>26</v>
      </c>
      <c r="C5" s="10" t="s">
        <v>35</v>
      </c>
    </row>
    <row r="6" spans="2:3" ht="20.100000000000001" customHeight="1" x14ac:dyDescent="0.25">
      <c r="B6" s="11" t="s">
        <v>27</v>
      </c>
      <c r="C6" s="12" t="s">
        <v>36</v>
      </c>
    </row>
    <row r="7" spans="2:3" ht="27" customHeight="1" x14ac:dyDescent="0.25">
      <c r="B7" s="11" t="s">
        <v>28</v>
      </c>
      <c r="C7" s="12" t="s">
        <v>37</v>
      </c>
    </row>
    <row r="8" spans="2:3" ht="42.95" customHeight="1" x14ac:dyDescent="0.25">
      <c r="B8" s="11" t="s">
        <v>29</v>
      </c>
      <c r="C8" s="12"/>
    </row>
    <row r="9" spans="2:3" ht="20.100000000000001" customHeight="1" x14ac:dyDescent="0.25">
      <c r="B9" s="11" t="s">
        <v>30</v>
      </c>
      <c r="C9" s="12"/>
    </row>
    <row r="10" spans="2:3" ht="20.100000000000001" customHeight="1" x14ac:dyDescent="0.25">
      <c r="B10" s="11" t="s">
        <v>31</v>
      </c>
      <c r="C10" s="12" t="s">
        <v>38</v>
      </c>
    </row>
    <row r="11" spans="2:3" ht="20.100000000000001" customHeight="1" x14ac:dyDescent="0.25">
      <c r="B11" s="11" t="s">
        <v>32</v>
      </c>
      <c r="C11" s="12" t="s">
        <v>39</v>
      </c>
    </row>
    <row r="12" spans="2:3" ht="20.100000000000001" customHeight="1" x14ac:dyDescent="0.25">
      <c r="B12" s="11" t="s">
        <v>33</v>
      </c>
      <c r="C12" s="12" t="s">
        <v>40</v>
      </c>
    </row>
    <row r="13" spans="2:3" ht="20.100000000000001" customHeight="1" thickBot="1" x14ac:dyDescent="0.3">
      <c r="B13" s="13" t="s">
        <v>34</v>
      </c>
      <c r="C13" s="14"/>
    </row>
    <row r="15" spans="2:3" x14ac:dyDescent="0.25">
      <c r="B15" s="6" t="s">
        <v>41</v>
      </c>
    </row>
  </sheetData>
  <sheetProtection algorithmName="SHA-512" hashValue="mbn2bpZgDy+i/J37Ui38H/dZKGcTZvJA8v4KSF+Jt0ueFkivSakk6obPMbNUTnWMGZywVB7VsFZZ9Bb4jpNlMA==" saltValue="55taNpDUwylqYS0E2nnj0w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16-37/21&amp;RStran &amp;P od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1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42</v>
      </c>
      <c r="C4" s="8"/>
    </row>
    <row r="5" spans="2:3" ht="20.100000000000001" customHeight="1" x14ac:dyDescent="0.25">
      <c r="B5" s="9" t="s">
        <v>43</v>
      </c>
      <c r="C5" s="15"/>
    </row>
    <row r="6" spans="2:3" ht="20.100000000000001" customHeight="1" x14ac:dyDescent="0.25">
      <c r="B6" s="11" t="s">
        <v>44</v>
      </c>
      <c r="C6" s="16"/>
    </row>
    <row r="7" spans="2:3" ht="27" customHeight="1" x14ac:dyDescent="0.25">
      <c r="B7" s="11" t="s">
        <v>45</v>
      </c>
      <c r="C7" s="16"/>
    </row>
    <row r="8" spans="2:3" ht="20.100000000000001" customHeight="1" x14ac:dyDescent="0.25">
      <c r="B8" s="11" t="s">
        <v>46</v>
      </c>
      <c r="C8" s="16"/>
    </row>
    <row r="9" spans="2:3" ht="20.100000000000001" customHeight="1" x14ac:dyDescent="0.25">
      <c r="B9" s="11" t="s">
        <v>47</v>
      </c>
      <c r="C9" s="16"/>
    </row>
    <row r="10" spans="2:3" ht="20.100000000000001" customHeight="1" x14ac:dyDescent="0.25">
      <c r="B10" s="11" t="s">
        <v>48</v>
      </c>
      <c r="C10" s="16"/>
    </row>
    <row r="11" spans="2:3" ht="20.100000000000001" customHeight="1" thickBot="1" x14ac:dyDescent="0.3">
      <c r="B11" s="13" t="s">
        <v>49</v>
      </c>
      <c r="C11" s="17"/>
    </row>
  </sheetData>
  <sheetProtection algorithmName="SHA-512" hashValue="RJG1cXVCyoLq/7EnBQU7Uy+iNpJQXRlQMYRNoSVitbgj23hBOpySLcHBaBGrDpIDWOZRygUuVsMfDqLECICqOg==" saltValue="bGaoLTqt6e5L9y0bxGPZ2g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16-37/21&amp;RStran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"/>
  <sheetViews>
    <sheetView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50</v>
      </c>
    </row>
  </sheetData>
  <sheetProtection algorithmName="SHA-512" hashValue="2xFMaaOi92V1H3lsdqIuh5hInO8z4PiZPmXd/QS8EqsF9feCBmi0SO1zZls8mK8valIJhS1BqRq86KP2yXiFeA==" saltValue="7gLXQDyy2uEHiGF4cgw5m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16-37/21&amp;RStran &amp;P od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V26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39.7109375" style="1" customWidth="1"/>
    <col min="4" max="4" width="51.42578125" style="1" customWidth="1"/>
    <col min="5" max="5" width="33.28515625" style="1" customWidth="1"/>
    <col min="6" max="7" width="11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12.7109375" style="1" customWidth="1"/>
    <col min="22" max="22" width="25.7109375" style="1" customWidth="1"/>
    <col min="23" max="16384" width="9.140625" style="1"/>
  </cols>
  <sheetData>
    <row r="4" spans="1:22" ht="15.75" x14ac:dyDescent="0.25">
      <c r="C4" s="61" t="s">
        <v>51</v>
      </c>
    </row>
    <row r="5" spans="1:22" ht="18" x14ac:dyDescent="0.25">
      <c r="B5" s="62" t="s">
        <v>52</v>
      </c>
      <c r="C5" s="2" t="s">
        <v>53</v>
      </c>
    </row>
    <row r="7" spans="1:22" x14ac:dyDescent="0.25">
      <c r="C7" s="63" t="str">
        <f>IF('2. Podatki o ponudniku'!C5&lt;&gt;"","Naziv ponudnika: " &amp; '2. Podatki o ponudniku'!C5,"")</f>
        <v/>
      </c>
    </row>
    <row r="8" spans="1:22" x14ac:dyDescent="0.25">
      <c r="C8" s="63" t="str">
        <f>IF('2. Podatki o ponudniku'!C7&lt;&gt;"","Identifikacijska številka za DDV: " &amp; '2. Podatki o ponudniku'!C7,"")</f>
        <v/>
      </c>
    </row>
    <row r="10" spans="1:22" ht="13.5" thickBot="1" x14ac:dyDescent="0.3"/>
    <row r="11" spans="1:22" ht="13.5" thickBot="1" x14ac:dyDescent="0.3">
      <c r="A11" s="49" t="s">
        <v>54</v>
      </c>
      <c r="B11" s="54" t="s">
        <v>55</v>
      </c>
      <c r="C11" s="18" t="s">
        <v>56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53</v>
      </c>
      <c r="M11" s="18"/>
      <c r="N11" s="18"/>
      <c r="O11" s="18"/>
      <c r="P11" s="18"/>
      <c r="Q11" s="18"/>
      <c r="R11" s="18"/>
      <c r="S11" s="18"/>
      <c r="T11" s="18"/>
      <c r="U11" s="18"/>
      <c r="V11" s="8"/>
    </row>
    <row r="12" spans="1:22" ht="26.25" thickBot="1" x14ac:dyDescent="0.3">
      <c r="A12" s="50" t="s">
        <v>58</v>
      </c>
      <c r="B12" s="19" t="s">
        <v>59</v>
      </c>
      <c r="C12" s="20" t="s">
        <v>60</v>
      </c>
      <c r="D12" s="20" t="s">
        <v>61</v>
      </c>
      <c r="E12" s="20" t="s">
        <v>62</v>
      </c>
      <c r="F12" s="20" t="s">
        <v>63</v>
      </c>
      <c r="G12" s="20" t="s">
        <v>64</v>
      </c>
      <c r="H12" s="20" t="s">
        <v>65</v>
      </c>
      <c r="I12" s="20" t="s">
        <v>66</v>
      </c>
      <c r="J12" s="21" t="s">
        <v>67</v>
      </c>
      <c r="K12" s="19" t="s">
        <v>68</v>
      </c>
      <c r="L12" s="20" t="s">
        <v>69</v>
      </c>
      <c r="M12" s="20" t="s">
        <v>70</v>
      </c>
      <c r="N12" s="20" t="s">
        <v>71</v>
      </c>
      <c r="O12" s="20" t="s">
        <v>72</v>
      </c>
      <c r="P12" s="20" t="s">
        <v>73</v>
      </c>
      <c r="Q12" s="20" t="s">
        <v>74</v>
      </c>
      <c r="R12" s="20" t="s">
        <v>75</v>
      </c>
      <c r="S12" s="20" t="s">
        <v>76</v>
      </c>
      <c r="T12" s="20" t="s">
        <v>77</v>
      </c>
      <c r="U12" s="20" t="s">
        <v>78</v>
      </c>
      <c r="V12" s="21" t="s">
        <v>79</v>
      </c>
    </row>
    <row r="13" spans="1:22" ht="25.5" x14ac:dyDescent="0.25">
      <c r="A13" s="51" t="s">
        <v>80</v>
      </c>
      <c r="B13" s="9">
        <v>1</v>
      </c>
      <c r="C13" s="22" t="s">
        <v>81</v>
      </c>
      <c r="D13" s="22" t="s">
        <v>82</v>
      </c>
      <c r="E13" s="22" t="s">
        <v>80</v>
      </c>
      <c r="F13" s="22" t="s">
        <v>80</v>
      </c>
      <c r="G13" s="22" t="s">
        <v>80</v>
      </c>
      <c r="H13" s="23" t="s">
        <v>83</v>
      </c>
      <c r="I13" s="24">
        <v>2</v>
      </c>
      <c r="J13" s="5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>ROUND($I13*O13,4)</f>
        <v>0</v>
      </c>
      <c r="R13" s="28">
        <f>ROUND($I13*P13,4)</f>
        <v>0</v>
      </c>
      <c r="S13" s="29"/>
      <c r="T13" s="29"/>
      <c r="U13" s="29"/>
      <c r="V13" s="30"/>
    </row>
    <row r="14" spans="1:22" ht="25.5" x14ac:dyDescent="0.25">
      <c r="A14" s="52" t="s">
        <v>80</v>
      </c>
      <c r="B14" s="11">
        <v>2</v>
      </c>
      <c r="C14" s="31" t="s">
        <v>84</v>
      </c>
      <c r="D14" s="31" t="s">
        <v>82</v>
      </c>
      <c r="E14" s="31" t="s">
        <v>80</v>
      </c>
      <c r="F14" s="31" t="s">
        <v>80</v>
      </c>
      <c r="G14" s="31" t="s">
        <v>80</v>
      </c>
      <c r="H14" s="32" t="s">
        <v>85</v>
      </c>
      <c r="I14" s="33">
        <v>1</v>
      </c>
      <c r="J14" s="56"/>
      <c r="K14" s="11">
        <v>1</v>
      </c>
      <c r="L14" s="34"/>
      <c r="M14" s="35"/>
      <c r="N14" s="36"/>
      <c r="O14" s="37">
        <f>ROUND(ROUND(L14,4)*(1-M14),4)</f>
        <v>0</v>
      </c>
      <c r="P14" s="37">
        <f>ROUND(ROUND(O14,4)*(1+N14),4)</f>
        <v>0</v>
      </c>
      <c r="Q14" s="37">
        <f>ROUND($I14*O14,4)</f>
        <v>0</v>
      </c>
      <c r="R14" s="37">
        <f>ROUND($I14*P14,4)</f>
        <v>0</v>
      </c>
      <c r="S14" s="38"/>
      <c r="T14" s="38"/>
      <c r="U14" s="38"/>
      <c r="V14" s="39"/>
    </row>
    <row r="15" spans="1:22" ht="25.5" x14ac:dyDescent="0.25">
      <c r="A15" s="52" t="s">
        <v>80</v>
      </c>
      <c r="B15" s="11">
        <v>3</v>
      </c>
      <c r="C15" s="31" t="s">
        <v>86</v>
      </c>
      <c r="D15" s="31" t="s">
        <v>82</v>
      </c>
      <c r="E15" s="31" t="s">
        <v>80</v>
      </c>
      <c r="F15" s="31" t="s">
        <v>80</v>
      </c>
      <c r="G15" s="31" t="s">
        <v>80</v>
      </c>
      <c r="H15" s="32" t="s">
        <v>85</v>
      </c>
      <c r="I15" s="33">
        <v>1</v>
      </c>
      <c r="J15" s="56"/>
      <c r="K15" s="11">
        <v>1</v>
      </c>
      <c r="L15" s="34"/>
      <c r="M15" s="35"/>
      <c r="N15" s="36"/>
      <c r="O15" s="37">
        <f>ROUND(ROUND(L15,4)*(1-M15),4)</f>
        <v>0</v>
      </c>
      <c r="P15" s="37">
        <f>ROUND(ROUND(O15,4)*(1+N15),4)</f>
        <v>0</v>
      </c>
      <c r="Q15" s="37">
        <f>ROUND($I15*O15,4)</f>
        <v>0</v>
      </c>
      <c r="R15" s="37">
        <f>ROUND($I15*P15,4)</f>
        <v>0</v>
      </c>
      <c r="S15" s="38"/>
      <c r="T15" s="38"/>
      <c r="U15" s="38"/>
      <c r="V15" s="39"/>
    </row>
    <row r="16" spans="1:22" x14ac:dyDescent="0.25">
      <c r="A16" s="52" t="s">
        <v>80</v>
      </c>
      <c r="B16" s="11">
        <v>4</v>
      </c>
      <c r="C16" s="31" t="s">
        <v>87</v>
      </c>
      <c r="D16" s="31" t="s">
        <v>82</v>
      </c>
      <c r="E16" s="31" t="s">
        <v>80</v>
      </c>
      <c r="F16" s="31" t="s">
        <v>80</v>
      </c>
      <c r="G16" s="31" t="s">
        <v>80</v>
      </c>
      <c r="H16" s="32" t="s">
        <v>85</v>
      </c>
      <c r="I16" s="33">
        <v>2</v>
      </c>
      <c r="J16" s="56"/>
      <c r="K16" s="11">
        <v>1</v>
      </c>
      <c r="L16" s="34"/>
      <c r="M16" s="35"/>
      <c r="N16" s="36"/>
      <c r="O16" s="37">
        <f>ROUND(ROUND(L16,4)*(1-M16),4)</f>
        <v>0</v>
      </c>
      <c r="P16" s="37">
        <f>ROUND(ROUND(O16,4)*(1+N16),4)</f>
        <v>0</v>
      </c>
      <c r="Q16" s="37">
        <f>ROUND($I16*O16,4)</f>
        <v>0</v>
      </c>
      <c r="R16" s="37">
        <f>ROUND($I16*P16,4)</f>
        <v>0</v>
      </c>
      <c r="S16" s="38"/>
      <c r="T16" s="38"/>
      <c r="U16" s="38"/>
      <c r="V16" s="39"/>
    </row>
    <row r="17" spans="1:22" x14ac:dyDescent="0.25">
      <c r="A17" s="52" t="s">
        <v>80</v>
      </c>
      <c r="B17" s="11">
        <v>5</v>
      </c>
      <c r="C17" s="31" t="s">
        <v>88</v>
      </c>
      <c r="D17" s="31" t="s">
        <v>82</v>
      </c>
      <c r="E17" s="31" t="s">
        <v>80</v>
      </c>
      <c r="F17" s="31" t="s">
        <v>80</v>
      </c>
      <c r="G17" s="31" t="s">
        <v>80</v>
      </c>
      <c r="H17" s="32" t="s">
        <v>85</v>
      </c>
      <c r="I17" s="33">
        <v>1</v>
      </c>
      <c r="J17" s="56"/>
      <c r="K17" s="11">
        <v>1</v>
      </c>
      <c r="L17" s="34"/>
      <c r="M17" s="35"/>
      <c r="N17" s="36"/>
      <c r="O17" s="37">
        <f>ROUND(ROUND(L17,4)*(1-M17),4)</f>
        <v>0</v>
      </c>
      <c r="P17" s="37">
        <f>ROUND(ROUND(O17,4)*(1+N17),4)</f>
        <v>0</v>
      </c>
      <c r="Q17" s="37">
        <f>ROUND($I17*O17,4)</f>
        <v>0</v>
      </c>
      <c r="R17" s="37">
        <f>ROUND($I17*P17,4)</f>
        <v>0</v>
      </c>
      <c r="S17" s="38"/>
      <c r="T17" s="38"/>
      <c r="U17" s="38"/>
      <c r="V17" s="39"/>
    </row>
    <row r="18" spans="1:22" x14ac:dyDescent="0.25">
      <c r="A18" s="52" t="s">
        <v>80</v>
      </c>
      <c r="B18" s="11">
        <v>6</v>
      </c>
      <c r="C18" s="31" t="s">
        <v>89</v>
      </c>
      <c r="D18" s="31" t="s">
        <v>82</v>
      </c>
      <c r="E18" s="31" t="s">
        <v>80</v>
      </c>
      <c r="F18" s="31" t="s">
        <v>80</v>
      </c>
      <c r="G18" s="31" t="s">
        <v>80</v>
      </c>
      <c r="H18" s="32" t="s">
        <v>83</v>
      </c>
      <c r="I18" s="33">
        <v>4</v>
      </c>
      <c r="J18" s="56"/>
      <c r="K18" s="11">
        <v>1</v>
      </c>
      <c r="L18" s="34"/>
      <c r="M18" s="35"/>
      <c r="N18" s="36"/>
      <c r="O18" s="37">
        <f>ROUND(ROUND(L18,4)*(1-M18),4)</f>
        <v>0</v>
      </c>
      <c r="P18" s="37">
        <f>ROUND(ROUND(O18,4)*(1+N18),4)</f>
        <v>0</v>
      </c>
      <c r="Q18" s="37">
        <f>ROUND($I18*O18,4)</f>
        <v>0</v>
      </c>
      <c r="R18" s="37">
        <f>ROUND($I18*P18,4)</f>
        <v>0</v>
      </c>
      <c r="S18" s="38"/>
      <c r="T18" s="38"/>
      <c r="U18" s="38"/>
      <c r="V18" s="39"/>
    </row>
    <row r="19" spans="1:22" ht="25.5" x14ac:dyDescent="0.25">
      <c r="A19" s="52" t="s">
        <v>80</v>
      </c>
      <c r="B19" s="11">
        <v>7</v>
      </c>
      <c r="C19" s="31" t="s">
        <v>90</v>
      </c>
      <c r="D19" s="31" t="s">
        <v>82</v>
      </c>
      <c r="E19" s="31" t="s">
        <v>80</v>
      </c>
      <c r="F19" s="31" t="s">
        <v>80</v>
      </c>
      <c r="G19" s="31" t="s">
        <v>80</v>
      </c>
      <c r="H19" s="32" t="s">
        <v>85</v>
      </c>
      <c r="I19" s="33">
        <v>1</v>
      </c>
      <c r="J19" s="56"/>
      <c r="K19" s="11">
        <v>1</v>
      </c>
      <c r="L19" s="34"/>
      <c r="M19" s="35"/>
      <c r="N19" s="36"/>
      <c r="O19" s="37">
        <f>ROUND(ROUND(L19,4)*(1-M19),4)</f>
        <v>0</v>
      </c>
      <c r="P19" s="37">
        <f>ROUND(ROUND(O19,4)*(1+N19),4)</f>
        <v>0</v>
      </c>
      <c r="Q19" s="37">
        <f>ROUND($I19*O19,4)</f>
        <v>0</v>
      </c>
      <c r="R19" s="37">
        <f>ROUND($I19*P19,4)</f>
        <v>0</v>
      </c>
      <c r="S19" s="38"/>
      <c r="T19" s="38"/>
      <c r="U19" s="38"/>
      <c r="V19" s="39"/>
    </row>
    <row r="20" spans="1:22" ht="25.5" x14ac:dyDescent="0.25">
      <c r="A20" s="52" t="s">
        <v>80</v>
      </c>
      <c r="B20" s="11">
        <v>8</v>
      </c>
      <c r="C20" s="31" t="s">
        <v>91</v>
      </c>
      <c r="D20" s="31" t="s">
        <v>82</v>
      </c>
      <c r="E20" s="31" t="s">
        <v>80</v>
      </c>
      <c r="F20" s="31" t="s">
        <v>80</v>
      </c>
      <c r="G20" s="31" t="s">
        <v>80</v>
      </c>
      <c r="H20" s="32" t="s">
        <v>85</v>
      </c>
      <c r="I20" s="33">
        <v>1</v>
      </c>
      <c r="J20" s="56"/>
      <c r="K20" s="11">
        <v>1</v>
      </c>
      <c r="L20" s="34"/>
      <c r="M20" s="35"/>
      <c r="N20" s="36"/>
      <c r="O20" s="37">
        <f>ROUND(ROUND(L20,4)*(1-M20),4)</f>
        <v>0</v>
      </c>
      <c r="P20" s="37">
        <f>ROUND(ROUND(O20,4)*(1+N20),4)</f>
        <v>0</v>
      </c>
      <c r="Q20" s="37">
        <f>ROUND($I20*O20,4)</f>
        <v>0</v>
      </c>
      <c r="R20" s="37">
        <f>ROUND($I20*P20,4)</f>
        <v>0</v>
      </c>
      <c r="S20" s="38"/>
      <c r="T20" s="38"/>
      <c r="U20" s="38"/>
      <c r="V20" s="39"/>
    </row>
    <row r="21" spans="1:22" ht="51" x14ac:dyDescent="0.25">
      <c r="A21" s="52" t="s">
        <v>80</v>
      </c>
      <c r="B21" s="11">
        <v>9</v>
      </c>
      <c r="C21" s="31" t="s">
        <v>92</v>
      </c>
      <c r="D21" s="31" t="s">
        <v>82</v>
      </c>
      <c r="E21" s="31" t="s">
        <v>93</v>
      </c>
      <c r="F21" s="31" t="s">
        <v>80</v>
      </c>
      <c r="G21" s="31" t="s">
        <v>80</v>
      </c>
      <c r="H21" s="32" t="s">
        <v>83</v>
      </c>
      <c r="I21" s="33">
        <v>2</v>
      </c>
      <c r="J21" s="56"/>
      <c r="K21" s="11">
        <v>1</v>
      </c>
      <c r="L21" s="34"/>
      <c r="M21" s="35"/>
      <c r="N21" s="36"/>
      <c r="O21" s="37">
        <f>ROUND(ROUND(L21,4)*(1-M21),4)</f>
        <v>0</v>
      </c>
      <c r="P21" s="37">
        <f>ROUND(ROUND(O21,4)*(1+N21),4)</f>
        <v>0</v>
      </c>
      <c r="Q21" s="37">
        <f>ROUND($I21*O21,4)</f>
        <v>0</v>
      </c>
      <c r="R21" s="37">
        <f>ROUND($I21*P21,4)</f>
        <v>0</v>
      </c>
      <c r="S21" s="38"/>
      <c r="T21" s="38"/>
      <c r="U21" s="38"/>
      <c r="V21" s="39"/>
    </row>
    <row r="22" spans="1:22" ht="51" x14ac:dyDescent="0.25">
      <c r="A22" s="52" t="s">
        <v>80</v>
      </c>
      <c r="B22" s="11">
        <v>10</v>
      </c>
      <c r="C22" s="31" t="s">
        <v>94</v>
      </c>
      <c r="D22" s="31" t="s">
        <v>82</v>
      </c>
      <c r="E22" s="31" t="s">
        <v>93</v>
      </c>
      <c r="F22" s="31" t="s">
        <v>80</v>
      </c>
      <c r="G22" s="31" t="s">
        <v>80</v>
      </c>
      <c r="H22" s="32" t="s">
        <v>83</v>
      </c>
      <c r="I22" s="33">
        <v>650</v>
      </c>
      <c r="J22" s="56"/>
      <c r="K22" s="11">
        <v>1</v>
      </c>
      <c r="L22" s="34"/>
      <c r="M22" s="35"/>
      <c r="N22" s="36"/>
      <c r="O22" s="37">
        <f>ROUND(ROUND(L22,4)*(1-M22),4)</f>
        <v>0</v>
      </c>
      <c r="P22" s="37">
        <f>ROUND(ROUND(O22,4)*(1+N22),4)</f>
        <v>0</v>
      </c>
      <c r="Q22" s="37">
        <f>ROUND($I22*O22,4)</f>
        <v>0</v>
      </c>
      <c r="R22" s="37">
        <f>ROUND($I22*P22,4)</f>
        <v>0</v>
      </c>
      <c r="S22" s="38"/>
      <c r="T22" s="38"/>
      <c r="U22" s="38"/>
      <c r="V22" s="39"/>
    </row>
    <row r="23" spans="1:22" ht="51" x14ac:dyDescent="0.25">
      <c r="A23" s="52" t="s">
        <v>80</v>
      </c>
      <c r="B23" s="11">
        <v>11</v>
      </c>
      <c r="C23" s="31" t="s">
        <v>95</v>
      </c>
      <c r="D23" s="31" t="s">
        <v>82</v>
      </c>
      <c r="E23" s="31" t="s">
        <v>93</v>
      </c>
      <c r="F23" s="31" t="s">
        <v>80</v>
      </c>
      <c r="G23" s="31" t="s">
        <v>80</v>
      </c>
      <c r="H23" s="32" t="s">
        <v>83</v>
      </c>
      <c r="I23" s="33">
        <v>50</v>
      </c>
      <c r="J23" s="56"/>
      <c r="K23" s="11">
        <v>1</v>
      </c>
      <c r="L23" s="34"/>
      <c r="M23" s="35"/>
      <c r="N23" s="36"/>
      <c r="O23" s="37">
        <f>ROUND(ROUND(L23,4)*(1-M23),4)</f>
        <v>0</v>
      </c>
      <c r="P23" s="37">
        <f>ROUND(ROUND(O23,4)*(1+N23),4)</f>
        <v>0</v>
      </c>
      <c r="Q23" s="37">
        <f>ROUND($I23*O23,4)</f>
        <v>0</v>
      </c>
      <c r="R23" s="37">
        <f>ROUND($I23*P23,4)</f>
        <v>0</v>
      </c>
      <c r="S23" s="38"/>
      <c r="T23" s="38"/>
      <c r="U23" s="38"/>
      <c r="V23" s="39"/>
    </row>
    <row r="24" spans="1:22" ht="38.25" x14ac:dyDescent="0.25">
      <c r="A24" s="52" t="s">
        <v>80</v>
      </c>
      <c r="B24" s="11">
        <v>12</v>
      </c>
      <c r="C24" s="31" t="s">
        <v>96</v>
      </c>
      <c r="D24" s="31" t="s">
        <v>82</v>
      </c>
      <c r="E24" s="31" t="s">
        <v>80</v>
      </c>
      <c r="F24" s="31" t="s">
        <v>80</v>
      </c>
      <c r="G24" s="31" t="s">
        <v>80</v>
      </c>
      <c r="H24" s="32" t="s">
        <v>83</v>
      </c>
      <c r="I24" s="33">
        <v>1</v>
      </c>
      <c r="J24" s="56"/>
      <c r="K24" s="11">
        <v>1</v>
      </c>
      <c r="L24" s="34"/>
      <c r="M24" s="35"/>
      <c r="N24" s="36"/>
      <c r="O24" s="37">
        <f>ROUND(ROUND(L24,4)*(1-M24),4)</f>
        <v>0</v>
      </c>
      <c r="P24" s="37">
        <f>ROUND(ROUND(O24,4)*(1+N24),4)</f>
        <v>0</v>
      </c>
      <c r="Q24" s="37">
        <f>ROUND($I24*O24,4)</f>
        <v>0</v>
      </c>
      <c r="R24" s="37">
        <f>ROUND($I24*P24,4)</f>
        <v>0</v>
      </c>
      <c r="S24" s="38"/>
      <c r="T24" s="38"/>
      <c r="U24" s="38"/>
      <c r="V24" s="39"/>
    </row>
    <row r="25" spans="1:22" ht="51.75" thickBot="1" x14ac:dyDescent="0.3">
      <c r="A25" s="53" t="s">
        <v>80</v>
      </c>
      <c r="B25" s="13">
        <v>13</v>
      </c>
      <c r="C25" s="40" t="s">
        <v>97</v>
      </c>
      <c r="D25" s="40" t="s">
        <v>82</v>
      </c>
      <c r="E25" s="40" t="s">
        <v>80</v>
      </c>
      <c r="F25" s="40" t="s">
        <v>80</v>
      </c>
      <c r="G25" s="40" t="s">
        <v>80</v>
      </c>
      <c r="H25" s="41" t="s">
        <v>83</v>
      </c>
      <c r="I25" s="42">
        <v>4</v>
      </c>
      <c r="J25" s="57"/>
      <c r="K25" s="13">
        <v>1</v>
      </c>
      <c r="L25" s="43"/>
      <c r="M25" s="44"/>
      <c r="N25" s="45"/>
      <c r="O25" s="46">
        <f>ROUND(ROUND(L25,4)*(1-M25),4)</f>
        <v>0</v>
      </c>
      <c r="P25" s="46">
        <f>ROUND(ROUND(O25,4)*(1+N25),4)</f>
        <v>0</v>
      </c>
      <c r="Q25" s="46">
        <f>ROUND($I25*O25,4)</f>
        <v>0</v>
      </c>
      <c r="R25" s="46">
        <f>ROUND($I25*P25,4)</f>
        <v>0</v>
      </c>
      <c r="S25" s="47"/>
      <c r="T25" s="47"/>
      <c r="U25" s="47"/>
      <c r="V25" s="48"/>
    </row>
    <row r="26" spans="1:22" ht="13.5" thickBot="1" x14ac:dyDescent="0.3">
      <c r="P26" s="58" t="s">
        <v>98</v>
      </c>
      <c r="Q26" s="59">
        <f>SUM(Q13:Q25)</f>
        <v>0</v>
      </c>
      <c r="R26" s="60">
        <f>SUM(R13:R25)</f>
        <v>0</v>
      </c>
    </row>
  </sheetData>
  <sheetProtection algorithmName="SHA-512" hashValue="bRNcw2KaGPjCsN9oouUs69aqmM7soTIL3RneWivcF6dy5764Q3gg8zaZ7K0avsQD+y0MjNmjrC4HUAKmB6tw9A==" saltValue="Ux8cXk+sICFrzyMtF5dhDg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5" fitToHeight="0" pageOrder="overThenDown" orientation="landscape" r:id="rId1"/>
  <headerFooter>
    <oddHeader>&amp;ROBR-8A</oddHeader>
    <oddFooter>&amp;LJN št. 16-37/21&amp;RStran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Imenovani obsegi</vt:lpstr>
      </vt:variant>
      <vt:variant>
        <vt:i4>1</vt:i4>
      </vt:variant>
    </vt:vector>
  </HeadingPairs>
  <TitlesOfParts>
    <vt:vector size="6" baseType="lpstr">
      <vt:lpstr>NAVODILA</vt:lpstr>
      <vt:lpstr>1. Podatki naročnika</vt:lpstr>
      <vt:lpstr>2. Podatki o ponudniku</vt:lpstr>
      <vt:lpstr>3. Strokovne zahteve naročnika</vt:lpstr>
      <vt:lpstr>Sklop I.</vt:lpstr>
      <vt:lpstr>'Sklop I.'!Tiskanje_naslovov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Slak Turk</dc:creator>
  <cp:lastModifiedBy>Barbara Slak Turk</cp:lastModifiedBy>
  <dcterms:created xsi:type="dcterms:W3CDTF">2021-10-04T10:31:43Z</dcterms:created>
  <dcterms:modified xsi:type="dcterms:W3CDTF">2021-10-04T10:32:03Z</dcterms:modified>
</cp:coreProperties>
</file>