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ABAVA\JAVNA NAROČILA\16-44_19 VZDRŽEVANJE OPREME V PRALNICI\"/>
    </mc:Choice>
  </mc:AlternateContent>
  <bookViews>
    <workbookView xWindow="0" yWindow="0" windowWidth="21570" windowHeight="10215"/>
  </bookViews>
  <sheets>
    <sheet name="NAVODILA" sheetId="1" r:id="rId1"/>
    <sheet name="1. Podatki naročnika" sheetId="2" r:id="rId2"/>
    <sheet name="2. Podatki o ponudniku" sheetId="3" r:id="rId3"/>
    <sheet name="3. Strokovne zahteve naročnika" sheetId="4" r:id="rId4"/>
    <sheet name="Sklop I." sheetId="5" r:id="rId5"/>
    <sheet name="Sklop II." sheetId="6" r:id="rId6"/>
    <sheet name="Sklop III." sheetId="7" r:id="rId7"/>
  </sheets>
  <definedNames>
    <definedName name="_xlnm.Print_Titles" localSheetId="4">'Sklop I.'!$B:$B</definedName>
    <definedName name="_xlnm.Print_Titles" localSheetId="5">'Sklop II.'!$B:$B</definedName>
    <definedName name="_xlnm.Print_Titles" localSheetId="6">'Sklop III.'!$B:$B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7" l="1"/>
  <c r="Q22" i="7"/>
  <c r="R21" i="7"/>
  <c r="Q21" i="7"/>
  <c r="P21" i="7"/>
  <c r="O21" i="7"/>
  <c r="R20" i="7"/>
  <c r="Q20" i="7"/>
  <c r="P20" i="7"/>
  <c r="O20" i="7"/>
  <c r="R19" i="7"/>
  <c r="Q19" i="7"/>
  <c r="P19" i="7"/>
  <c r="O19" i="7"/>
  <c r="R14" i="7"/>
  <c r="Q14" i="7"/>
  <c r="R13" i="7"/>
  <c r="Q13" i="7"/>
  <c r="P13" i="7"/>
  <c r="O13" i="7"/>
  <c r="C8" i="7"/>
  <c r="C7" i="7"/>
  <c r="R26" i="6"/>
  <c r="Q26" i="6"/>
  <c r="R25" i="6"/>
  <c r="Q25" i="6"/>
  <c r="P25" i="6"/>
  <c r="O25" i="6"/>
  <c r="R24" i="6"/>
  <c r="Q24" i="6"/>
  <c r="P24" i="6"/>
  <c r="O24" i="6"/>
  <c r="R23" i="6"/>
  <c r="Q23" i="6"/>
  <c r="P23" i="6"/>
  <c r="O23" i="6"/>
  <c r="R18" i="6"/>
  <c r="Q18" i="6"/>
  <c r="R17" i="6"/>
  <c r="Q17" i="6"/>
  <c r="P17" i="6"/>
  <c r="O17" i="6"/>
  <c r="R16" i="6"/>
  <c r="Q16" i="6"/>
  <c r="P16" i="6"/>
  <c r="O16" i="6"/>
  <c r="R15" i="6"/>
  <c r="Q15" i="6"/>
  <c r="P15" i="6"/>
  <c r="O15" i="6"/>
  <c r="R14" i="6"/>
  <c r="Q14" i="6"/>
  <c r="P14" i="6"/>
  <c r="O14" i="6"/>
  <c r="R13" i="6"/>
  <c r="Q13" i="6"/>
  <c r="P13" i="6"/>
  <c r="O13" i="6"/>
  <c r="C8" i="6"/>
  <c r="C7" i="6"/>
  <c r="R33" i="5"/>
  <c r="Q33" i="5"/>
  <c r="R32" i="5"/>
  <c r="Q32" i="5"/>
  <c r="P32" i="5"/>
  <c r="O32" i="5"/>
  <c r="R31" i="5"/>
  <c r="Q31" i="5"/>
  <c r="P31" i="5"/>
  <c r="O31" i="5"/>
  <c r="R30" i="5"/>
  <c r="Q30" i="5"/>
  <c r="P30" i="5"/>
  <c r="O30" i="5"/>
  <c r="R25" i="5"/>
  <c r="Q25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C8" i="5"/>
  <c r="C7" i="5"/>
</calcChain>
</file>

<file path=xl/sharedStrings.xml><?xml version="1.0" encoding="utf-8"?>
<sst xmlns="http://schemas.openxmlformats.org/spreadsheetml/2006/main" count="432" uniqueCount="156">
  <si>
    <t>NAVODILA ZA IZPOLNITEV PREDRAČUNA – SEZNAMA  RAZPISANEGA BLAGA  (OBR-8a)</t>
  </si>
  <si>
    <t>1. Ponudnik mora  Predračun - Seznama razpisanega blaga (OBR – 8a) izpolniti, natisniti in natisnjeni izvod podpisati in žigosati.</t>
  </si>
  <si>
    <t>2. Ponudnik k ponudbi predloži Predračun - Seznam razpisanega blaga (lastni natis izpolnjenega predračuna iz OBR-8a) v pisni in obvezno tudi v elektronski obliki - na CD-ju ali USB ključku (v primeru enostavnega postopka ob elektronski oddaji ponudbe ponudniki dajo xls. datoteko in scan natisnjene verzije - pdf datoteko kot priponko k elektronski ponudbi).</t>
  </si>
  <si>
    <t>3. Ponudnik mora v »Predračun - Seznam razpisanega blaga« (exelova datoteka)  pri vrstah blaga, ki jih ponuja (v polja obarvana z rumeno barvo) obvezno vpisati naslednje podatke:</t>
  </si>
  <si>
    <t>Opcija 1:</t>
  </si>
  <si>
    <t>o    veljavna cena brez DDV/EM</t>
  </si>
  <si>
    <t>o    popust (stopnja fiksnega popusta)</t>
  </si>
  <si>
    <t>o    stopnjo DDV</t>
  </si>
  <si>
    <t>o    proizvajalca ponujenega blaga / izvajalca storitve</t>
  </si>
  <si>
    <t xml:space="preserve">o    ponudnikov naziv blaga / storitve </t>
  </si>
  <si>
    <t>o    EAN kodo ponujenega blaga / storitve (če jo ima)</t>
  </si>
  <si>
    <t>o    kataloško številko ponujenega blaga / storitve (če jo ima)</t>
  </si>
  <si>
    <t>Ceno brez DDV/EM, ceno z DDV/EM in vrednost z DDV izračuna aplikacija sama na osnovi predhodno vpisanih podatkov.</t>
  </si>
  <si>
    <t>Opcija 2 (velja pri sukcesivnih nabavah, večinoma medicinskega potrošnega materiala; ko je v predračunu odprta opcija vnosa cene za prijavljeno pakiranje in vnosa št. enot (EM) v prijavljenem pakiranju</t>
  </si>
  <si>
    <t xml:space="preserve">o    veljavna cena brez DDV za ponujeno pakiranje    </t>
  </si>
  <si>
    <t>o    št. enot (enot mere naročnika) v ponujenem pakiranju</t>
  </si>
  <si>
    <t xml:space="preserve">o    popust </t>
  </si>
  <si>
    <t>o    ponudnikov naziv blaga / storitve</t>
  </si>
  <si>
    <t>Opcija 3 (velja ob odpiranjih konkurence na podlagi sklenjenega okvirnega sporazuma in že priznani sposobnosti za blago / storitev)</t>
  </si>
  <si>
    <t>o    veljavna cena brez DDV/EM (v primeru, da gre za sukcesivne nabave blaga pa veljavno ceno brez DDV za ponujeno pakiranje in št. enot (enot mere naročnika) v ponujenem pakiranju)</t>
  </si>
  <si>
    <t xml:space="preserve">4. Ponudnik mora obvezno izpolniti tudi delovni list: »Podatki o ponudniku«. </t>
  </si>
  <si>
    <t>5. Ponudnik ne sme preimenovati, kopirati ali kako drugače spreminjati datoteke s Seznamom razpisanega blaga zaradi nadaljnje programske obdelave podatkov!</t>
  </si>
  <si>
    <t xml:space="preserve">6. OPOMBE: </t>
  </si>
  <si>
    <t xml:space="preserve">o    naročnik ne odgovarja za morebitne napake pri podajanju posameznih cen, št. enot v prijavljenem pakiranju in davčnih stopenj;  </t>
  </si>
  <si>
    <t>o    cena brez DDV mora vsebovati vse stroške, popuste, rabate.</t>
  </si>
  <si>
    <t>Podatki naročnika</t>
  </si>
  <si>
    <t>Naročnik:</t>
  </si>
  <si>
    <t>JN št.:</t>
  </si>
  <si>
    <t>Predmet JN:</t>
  </si>
  <si>
    <t>Obdobje priznane sposobnosti in usposobljenosti:</t>
  </si>
  <si>
    <t>Obdobje JN:</t>
  </si>
  <si>
    <t>Vrsta postopka JN:</t>
  </si>
  <si>
    <t>Okvirni sporazumi:</t>
  </si>
  <si>
    <t>Vrsta predmeta JN:</t>
  </si>
  <si>
    <t>Status:</t>
  </si>
  <si>
    <t>Splošna bolnišnica Novo mesto</t>
  </si>
  <si>
    <t>16-44/19</t>
  </si>
  <si>
    <t>VZDRŽEVANJE STROJNE OPREME V PRALNICI SBNM</t>
  </si>
  <si>
    <t>naročilo male vrednosti</t>
  </si>
  <si>
    <t>Ne</t>
  </si>
  <si>
    <t>STORITEV</t>
  </si>
  <si>
    <t>Aplikacija Javna naročila, različica 2.3.4</t>
  </si>
  <si>
    <t>Podatki o ponudniku</t>
  </si>
  <si>
    <t>Naziv:</t>
  </si>
  <si>
    <t>Naslov:</t>
  </si>
  <si>
    <t>Identifikacijska številka za DDV:</t>
  </si>
  <si>
    <t>Telefon:</t>
  </si>
  <si>
    <t>Faks:</t>
  </si>
  <si>
    <t>Kontaktna oseba:</t>
  </si>
  <si>
    <t>Elektronski naslov:</t>
  </si>
  <si>
    <t>Strokovne zahteve naročnika</t>
  </si>
  <si>
    <t>se nahajajo v razpisni dokumentaciji - poglavje Tehnične specifikacija.</t>
  </si>
  <si>
    <t>Seznam razpisanega blaga za sklop:</t>
  </si>
  <si>
    <t>I.</t>
  </si>
  <si>
    <t>VZDRŽEVANJE OPREME PROIZVAJALCA KANNEGIESSER</t>
  </si>
  <si>
    <t>*</t>
  </si>
  <si>
    <t>1.</t>
  </si>
  <si>
    <t xml:space="preserve">podsklop: Preventivni servisni pregledi pralnih  in sušilnih strojev strojev ter ostale opreme v pralnici proizvajalca Kannegisser </t>
  </si>
  <si>
    <t>ZAPRT</t>
  </si>
  <si>
    <t xml:space="preserve">Preventivni servisni pregledi pralnih  in sušilnih strojev strojev ter ostale opreme v pralnici proizvajalca Kannegisser </t>
  </si>
  <si>
    <t>EOB</t>
  </si>
  <si>
    <t>Zap. št.</t>
  </si>
  <si>
    <t>Naziv blaga</t>
  </si>
  <si>
    <t>Lastnost 1</t>
  </si>
  <si>
    <t>Inv.št.</t>
  </si>
  <si>
    <t>Lastnost 3</t>
  </si>
  <si>
    <t>Lastnost 4</t>
  </si>
  <si>
    <t>EM</t>
  </si>
  <si>
    <t>Količina</t>
  </si>
  <si>
    <t>Št. vzorcev</t>
  </si>
  <si>
    <t>Var.</t>
  </si>
  <si>
    <t>Veljavna cena brez DDV</t>
  </si>
  <si>
    <t>Popust</t>
  </si>
  <si>
    <t>Stopnja DDV</t>
  </si>
  <si>
    <t>Cena brez DDV</t>
  </si>
  <si>
    <t>Cena z DDV</t>
  </si>
  <si>
    <t>Vrednost brez DDV</t>
  </si>
  <si>
    <t>Vrednost z DDV</t>
  </si>
  <si>
    <t>Proizvajalec</t>
  </si>
  <si>
    <t>Ponudnikov naziv blaga</t>
  </si>
  <si>
    <t>EAN</t>
  </si>
  <si>
    <t>Kataloška številka</t>
  </si>
  <si>
    <t>Opomba</t>
  </si>
  <si>
    <t/>
  </si>
  <si>
    <t xml:space="preserve">Nakladalni trak KANNEGIESSER tip PB4 – 36 </t>
  </si>
  <si>
    <t>tov. številka 201967, leto izdelave 2007</t>
  </si>
  <si>
    <t>49912</t>
  </si>
  <si>
    <t>kpl</t>
  </si>
  <si>
    <t xml:space="preserve">Prekatni linijski pralni stroj KANNEGISSER tip PT 36-7BT </t>
  </si>
  <si>
    <t>tov. številka 201842/06.5119.210, leto izdelave 2007</t>
  </si>
  <si>
    <t xml:space="preserve">Osuševalna stiskalnica KANNEGIESSER tip PP 10-36-40 </t>
  </si>
  <si>
    <t>tov. številka 201396, leto izdelave 2007</t>
  </si>
  <si>
    <t xml:space="preserve">Dvižni transportni trak KANNEGIESSER tip LC 1500/1050       </t>
  </si>
  <si>
    <t xml:space="preserve">tov. številka 0201843, leto izdelave 2007           </t>
  </si>
  <si>
    <t>Prehodni taktni sušilni stroj KANNEGIESSER tip D 40 d-DL</t>
  </si>
  <si>
    <t xml:space="preserve"> tov. številka 201809, leto izdelave 2007</t>
  </si>
  <si>
    <t xml:space="preserve">Sortirni trak KANNEGIESSER tip SB </t>
  </si>
  <si>
    <t>tov. številka 201968, leto izdelave 2007</t>
  </si>
  <si>
    <t xml:space="preserve">Sušilni stroj KANNEGIESSER tip D-40-D-WU </t>
  </si>
  <si>
    <t>tov. številka 212083, leto izdelave 2010</t>
  </si>
  <si>
    <t>52106</t>
  </si>
  <si>
    <t xml:space="preserve">Likalni stroj valjčni KANNEGIESSER tip HLM 9-27-2 </t>
  </si>
  <si>
    <t>tov. št. 59266, leto izdelave 1998</t>
  </si>
  <si>
    <t>43017</t>
  </si>
  <si>
    <t xml:space="preserve">Zlagalni stroj KANNEGIESSER tip KFM 27-32 </t>
  </si>
  <si>
    <t>tov.št.43141, leto izdelave 1987</t>
  </si>
  <si>
    <t>27697</t>
  </si>
  <si>
    <t>Stiskalnica za likanje trupa KANNEGIESSER tip KS – R</t>
  </si>
  <si>
    <t>tov. številka 201339, leto izdelave 2007</t>
  </si>
  <si>
    <t>49913</t>
  </si>
  <si>
    <t>Stiskalnica za likanje rokavov KANNEGIESSER tip KS – A</t>
  </si>
  <si>
    <t>tov. številka 71482, leto izdelave 2007</t>
  </si>
  <si>
    <t>49914</t>
  </si>
  <si>
    <t>Stiskalnica za likanje ovratnikov, zapestnikov KANNEGIESSER tip SGH – O2</t>
  </si>
  <si>
    <t>tov. št.123, leto izdelave 1980</t>
  </si>
  <si>
    <t>27639</t>
  </si>
  <si>
    <t>Skupaj:</t>
  </si>
  <si>
    <t>2.</t>
  </si>
  <si>
    <t>podsklop: Izredno vzdrževanje – odprava napak, okvar  na opremi proizvajalca Kannegisser</t>
  </si>
  <si>
    <t>Izredno vzdrževanje – odprava napak, okvar  na opremi proizvajalca Kannegisser</t>
  </si>
  <si>
    <t>Lastnost 2</t>
  </si>
  <si>
    <t xml:space="preserve">servisna ura </t>
  </si>
  <si>
    <t>h</t>
  </si>
  <si>
    <t>potovalna ura</t>
  </si>
  <si>
    <t>kilometrina</t>
  </si>
  <si>
    <t>km</t>
  </si>
  <si>
    <t>II.</t>
  </si>
  <si>
    <t>VZDRŽEVANJE OPREME PROIZVAJALCEV PRIMUS, VEIT IN PONY</t>
  </si>
  <si>
    <t>podsklop: Preventivni servisni pregledi pralnih  in sušilnih strojev strojev proizvajalcev PRIMUS</t>
  </si>
  <si>
    <t>Preventivni servisni pregledi pralnih  in sušilnih strojev strojev proizvajalcev PRIMUS</t>
  </si>
  <si>
    <t xml:space="preserve">Klasični medicinski pralni stroj PRIMUS tip MB – 26 </t>
  </si>
  <si>
    <t>tov. številka 26M000383LA, leto izdelave 2007</t>
  </si>
  <si>
    <t>49909</t>
  </si>
  <si>
    <t xml:space="preserve">Sušilni stroj PRIMUS tip D-55 Pv </t>
  </si>
  <si>
    <t>tov. številka 0612019348, leto izdelave 2007</t>
  </si>
  <si>
    <t>49910</t>
  </si>
  <si>
    <t xml:space="preserve">Sušilni stroj PRIMUS tip T-16 Pv </t>
  </si>
  <si>
    <t>tov. številka 16T0024273X, leto izdelave 2007</t>
  </si>
  <si>
    <t>49911</t>
  </si>
  <si>
    <t>Likalna lutka PONY tip 404</t>
  </si>
  <si>
    <t>tov.številka 254789.leto izdelave2015</t>
  </si>
  <si>
    <t>55373</t>
  </si>
  <si>
    <t>Likalna  lutka VEIT tip 8741</t>
  </si>
  <si>
    <t>tov.številka 1200002061,leto izdelave 2006</t>
  </si>
  <si>
    <t>49915</t>
  </si>
  <si>
    <t xml:space="preserve">podsklop: Izredno vzdrževanje – odprava napak, okvar  na opremi proizvajalcev PRIMUS, VEIT IN PONY </t>
  </si>
  <si>
    <t xml:space="preserve">Izredno vzdrževanje – odprava napak, okvar  na opremi proizvajalcev PRIMUS, VEIT IN PONY </t>
  </si>
  <si>
    <t>III.</t>
  </si>
  <si>
    <t>VZDRŽEVANJE OPREME PROIZVAJALCA KREBE TIPPO</t>
  </si>
  <si>
    <t>podsklop: Preventivni servisni pregledi strojne opreme proizvajalca KREBE TIPPO</t>
  </si>
  <si>
    <t>Preventivni servisni pregledi strojne opreme proizvajalca KREBE TIPPO</t>
  </si>
  <si>
    <t>Stroj pralni medicinski, model PCH 451</t>
  </si>
  <si>
    <t>tov. št. 3640-44862, leto izdelave 2015</t>
  </si>
  <si>
    <t>inv. št. 55383</t>
  </si>
  <si>
    <t>podsklop: Izredno vzdrževanje – odprava napak, okvar  na opremi proizvajalca KREBE TIPPO</t>
  </si>
  <si>
    <t>Izredno vzdrževanje – odprava napak, okvar  na opremi proizvajalca KREBE TIPPO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</si>
</sst>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;#,##0.0000;"/>
    <numFmt numFmtId="165" formatCode="0.0000%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mall Fonts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1">
      <alignment horizontal="left" vertical="center" wrapText="1"/>
    </xf>
    <xf numFmtId="0" fontId="3" fillId="2" borderId="0">
      <alignment horizontal="left" vertical="center"/>
    </xf>
  </cellStyleXfs>
  <cellXfs count="76">
    <xf numFmtId="0" fontId="0" fillId="0" borderId="0" xfId="0"/>
    <xf numFmtId="0" fontId="1" fillId="0" borderId="0" xfId="1">
      <alignment horizontal="left" vertical="center"/>
    </xf>
    <xf numFmtId="0" fontId="2" fillId="0" borderId="0" xfId="2">
      <alignment horizontal="left" vertical="center"/>
    </xf>
    <xf numFmtId="0" fontId="1" fillId="3" borderId="3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2" borderId="6" xfId="4" applyBorder="1">
      <alignment horizontal="left" vertical="center"/>
    </xf>
    <xf numFmtId="0" fontId="3" fillId="2" borderId="7" xfId="4" applyBorder="1">
      <alignment horizontal="left" vertical="center"/>
    </xf>
    <xf numFmtId="0" fontId="1" fillId="0" borderId="8" xfId="3" applyBorder="1" applyAlignment="1">
      <alignment horizontal="right" vertical="center" wrapText="1"/>
    </xf>
    <xf numFmtId="0" fontId="4" fillId="0" borderId="9" xfId="3" applyFont="1" applyBorder="1">
      <alignment horizontal="left" vertical="center" wrapText="1"/>
    </xf>
    <xf numFmtId="0" fontId="1" fillId="0" borderId="10" xfId="3" applyBorder="1" applyAlignment="1">
      <alignment horizontal="right" vertical="center" wrapText="1"/>
    </xf>
    <xf numFmtId="0" fontId="4" fillId="0" borderId="11" xfId="3" applyFont="1" applyBorder="1">
      <alignment horizontal="left" vertical="center" wrapText="1"/>
    </xf>
    <xf numFmtId="0" fontId="1" fillId="0" borderId="12" xfId="3" applyBorder="1" applyAlignment="1">
      <alignment horizontal="right" vertical="center" wrapText="1"/>
    </xf>
    <xf numFmtId="0" fontId="4" fillId="0" borderId="13" xfId="3" applyFont="1" applyBorder="1" applyProtection="1">
      <alignment horizontal="left" vertical="center" wrapText="1"/>
      <protection locked="0"/>
    </xf>
    <xf numFmtId="0" fontId="4" fillId="4" borderId="9" xfId="3" applyFont="1" applyFill="1" applyBorder="1" applyProtection="1">
      <alignment horizontal="left" vertical="center" wrapText="1"/>
      <protection locked="0"/>
    </xf>
    <xf numFmtId="0" fontId="4" fillId="4" borderId="11" xfId="3" applyFont="1" applyFill="1" applyBorder="1" applyProtection="1">
      <alignment horizontal="left" vertical="center" wrapText="1"/>
      <protection locked="0"/>
    </xf>
    <xf numFmtId="0" fontId="4" fillId="4" borderId="13" xfId="3" applyFont="1" applyFill="1" applyBorder="1" applyProtection="1">
      <alignment horizontal="left" vertical="center" wrapText="1"/>
      <protection locked="0"/>
    </xf>
    <xf numFmtId="0" fontId="3" fillId="2" borderId="14" xfId="4" applyBorder="1">
      <alignment horizontal="left" vertical="center"/>
    </xf>
    <xf numFmtId="0" fontId="1" fillId="5" borderId="15" xfId="3" applyFill="1" applyBorder="1">
      <alignment horizontal="left" vertical="center" wrapText="1"/>
    </xf>
    <xf numFmtId="0" fontId="1" fillId="5" borderId="16" xfId="3" applyFill="1" applyBorder="1">
      <alignment horizontal="left" vertical="center" wrapText="1"/>
    </xf>
    <xf numFmtId="0" fontId="1" fillId="5" borderId="17" xfId="3" applyFill="1" applyBorder="1">
      <alignment horizontal="left" vertical="center" wrapText="1"/>
    </xf>
    <xf numFmtId="0" fontId="1" fillId="0" borderId="18" xfId="3" applyBorder="1">
      <alignment horizontal="left" vertical="center" wrapText="1"/>
    </xf>
    <xf numFmtId="0" fontId="1" fillId="0" borderId="18" xfId="3" applyBorder="1" applyAlignment="1">
      <alignment horizontal="center" vertical="center" wrapText="1"/>
    </xf>
    <xf numFmtId="3" fontId="1" fillId="0" borderId="18" xfId="3" applyNumberFormat="1" applyBorder="1" applyAlignment="1">
      <alignment horizontal="right" vertical="center" wrapText="1"/>
    </xf>
    <xf numFmtId="164" fontId="1" fillId="4" borderId="18" xfId="3" applyNumberFormat="1" applyFill="1" applyBorder="1" applyAlignment="1" applyProtection="1">
      <alignment horizontal="right" vertical="center" wrapText="1"/>
      <protection locked="0"/>
    </xf>
    <xf numFmtId="165" fontId="1" fillId="4" borderId="18" xfId="3" applyNumberFormat="1" applyFill="1" applyBorder="1" applyAlignment="1" applyProtection="1">
      <alignment horizontal="right" vertical="center" wrapText="1"/>
      <protection locked="0"/>
    </xf>
    <xf numFmtId="166" fontId="1" fillId="4" borderId="18" xfId="3" applyNumberFormat="1" applyFill="1" applyBorder="1" applyAlignment="1" applyProtection="1">
      <alignment horizontal="right" vertical="center" wrapText="1"/>
      <protection locked="0"/>
    </xf>
    <xf numFmtId="164" fontId="1" fillId="0" borderId="18" xfId="3" applyNumberFormat="1" applyBorder="1" applyAlignment="1" applyProtection="1">
      <alignment horizontal="right" vertical="center" wrapText="1"/>
      <protection hidden="1"/>
    </xf>
    <xf numFmtId="0" fontId="1" fillId="4" borderId="18" xfId="3" applyFill="1" applyBorder="1" applyProtection="1">
      <alignment horizontal="left" vertical="center" wrapText="1"/>
      <protection locked="0"/>
    </xf>
    <xf numFmtId="0" fontId="1" fillId="4" borderId="9" xfId="3" applyFill="1" applyBorder="1" applyProtection="1">
      <alignment horizontal="left" vertical="center" wrapText="1"/>
      <protection locked="0"/>
    </xf>
    <xf numFmtId="0" fontId="1" fillId="0" borderId="1" xfId="3" applyBorder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3" fontId="1" fillId="0" borderId="1" xfId="3" applyNumberFormat="1" applyBorder="1" applyAlignment="1">
      <alignment horizontal="right" vertical="center" wrapText="1"/>
    </xf>
    <xf numFmtId="164" fontId="1" fillId="4" borderId="1" xfId="3" applyNumberFormat="1" applyFill="1" applyBorder="1" applyAlignment="1" applyProtection="1">
      <alignment horizontal="right" vertical="center" wrapText="1"/>
      <protection locked="0"/>
    </xf>
    <xf numFmtId="165" fontId="1" fillId="4" borderId="1" xfId="3" applyNumberFormat="1" applyFill="1" applyBorder="1" applyAlignment="1" applyProtection="1">
      <alignment horizontal="right" vertical="center" wrapText="1"/>
      <protection locked="0"/>
    </xf>
    <xf numFmtId="166" fontId="1" fillId="4" borderId="1" xfId="3" applyNumberFormat="1" applyFill="1" applyBorder="1" applyAlignment="1" applyProtection="1">
      <alignment horizontal="right" vertical="center" wrapText="1"/>
      <protection locked="0"/>
    </xf>
    <xf numFmtId="164" fontId="1" fillId="0" borderId="1" xfId="3" applyNumberFormat="1" applyBorder="1" applyAlignment="1" applyProtection="1">
      <alignment horizontal="right" vertical="center" wrapText="1"/>
      <protection hidden="1"/>
    </xf>
    <xf numFmtId="0" fontId="1" fillId="4" borderId="1" xfId="3" applyFill="1" applyBorder="1" applyProtection="1">
      <alignment horizontal="left" vertical="center" wrapText="1"/>
      <protection locked="0"/>
    </xf>
    <xf numFmtId="0" fontId="1" fillId="4" borderId="11" xfId="3" applyFill="1" applyBorder="1" applyProtection="1">
      <alignment horizontal="left" vertical="center" wrapText="1"/>
      <protection locked="0"/>
    </xf>
    <xf numFmtId="0" fontId="1" fillId="0" borderId="19" xfId="3" applyBorder="1">
      <alignment horizontal="left" vertical="center" wrapText="1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wrapText="1"/>
    </xf>
    <xf numFmtId="164" fontId="1" fillId="4" borderId="19" xfId="3" applyNumberFormat="1" applyFill="1" applyBorder="1" applyAlignment="1" applyProtection="1">
      <alignment horizontal="right" vertical="center" wrapText="1"/>
      <protection locked="0"/>
    </xf>
    <xf numFmtId="165" fontId="1" fillId="4" borderId="19" xfId="3" applyNumberFormat="1" applyFill="1" applyBorder="1" applyAlignment="1" applyProtection="1">
      <alignment horizontal="right" vertical="center" wrapText="1"/>
      <protection locked="0"/>
    </xf>
    <xf numFmtId="166" fontId="1" fillId="4" borderId="19" xfId="3" applyNumberFormat="1" applyFill="1" applyBorder="1" applyAlignment="1" applyProtection="1">
      <alignment horizontal="right" vertical="center" wrapText="1"/>
      <protection locked="0"/>
    </xf>
    <xf numFmtId="164" fontId="1" fillId="0" borderId="19" xfId="3" applyNumberFormat="1" applyBorder="1" applyAlignment="1" applyProtection="1">
      <alignment horizontal="right" vertical="center" wrapText="1"/>
      <protection hidden="1"/>
    </xf>
    <xf numFmtId="0" fontId="1" fillId="4" borderId="19" xfId="3" applyFill="1" applyBorder="1" applyProtection="1">
      <alignment horizontal="left" vertical="center" wrapText="1"/>
      <protection locked="0"/>
    </xf>
    <xf numFmtId="0" fontId="1" fillId="4" borderId="13" xfId="3" applyFill="1" applyBorder="1" applyProtection="1">
      <alignment horizontal="left" vertical="center" wrapText="1"/>
      <protection locked="0"/>
    </xf>
    <xf numFmtId="0" fontId="3" fillId="2" borderId="2" xfId="4" applyBorder="1">
      <alignment horizontal="left" vertical="center"/>
    </xf>
    <xf numFmtId="0" fontId="1" fillId="5" borderId="2" xfId="3" applyFill="1" applyBorder="1">
      <alignment horizontal="left" vertical="center" wrapText="1"/>
    </xf>
    <xf numFmtId="0" fontId="1" fillId="0" borderId="20" xfId="3" applyBorder="1">
      <alignment horizontal="left" vertical="center" wrapText="1"/>
    </xf>
    <xf numFmtId="0" fontId="1" fillId="0" borderId="21" xfId="3" applyBorder="1">
      <alignment horizontal="left" vertical="center" wrapText="1"/>
    </xf>
    <xf numFmtId="0" fontId="1" fillId="0" borderId="22" xfId="3" applyBorder="1">
      <alignment horizontal="left" vertical="center" wrapText="1"/>
    </xf>
    <xf numFmtId="0" fontId="3" fillId="2" borderId="6" xfId="4" applyBorder="1" applyAlignment="1">
      <alignment horizontal="right" vertical="center"/>
    </xf>
    <xf numFmtId="0" fontId="1" fillId="0" borderId="9" xfId="3" applyBorder="1" applyAlignment="1">
      <alignment horizontal="right" vertical="center" wrapText="1"/>
    </xf>
    <xf numFmtId="0" fontId="1" fillId="0" borderId="11" xfId="3" applyBorder="1" applyAlignment="1">
      <alignment horizontal="right" vertical="center" wrapText="1"/>
    </xf>
    <xf numFmtId="0" fontId="1" fillId="0" borderId="13" xfId="3" applyBorder="1" applyAlignment="1">
      <alignment horizontal="right" vertical="center" wrapText="1"/>
    </xf>
    <xf numFmtId="0" fontId="4" fillId="0" borderId="15" xfId="3" applyFont="1" applyBorder="1">
      <alignment horizontal="left" vertical="center" wrapText="1"/>
    </xf>
    <xf numFmtId="164" fontId="4" fillId="0" borderId="16" xfId="3" applyNumberFormat="1" applyFont="1" applyBorder="1" applyAlignment="1" applyProtection="1">
      <alignment horizontal="right" vertical="center" wrapText="1"/>
      <protection hidden="1"/>
    </xf>
    <xf numFmtId="164" fontId="4" fillId="0" borderId="17" xfId="3" applyNumberFormat="1" applyFont="1" applyBorder="1" applyAlignment="1" applyProtection="1">
      <alignment horizontal="right" vertical="center" wrapText="1"/>
      <protection hidden="1"/>
    </xf>
    <xf numFmtId="0" fontId="6" fillId="0" borderId="0" xfId="2" applyFont="1">
      <alignment horizontal="left" vertical="center"/>
    </xf>
    <xf numFmtId="0" fontId="2" fillId="0" borderId="0" xfId="2" applyAlignment="1">
      <alignment horizontal="right" vertical="center"/>
    </xf>
    <xf numFmtId="0" fontId="1" fillId="0" borderId="0" xfId="1" applyProtection="1">
      <alignment horizontal="left" vertical="center"/>
      <protection hidden="1"/>
    </xf>
    <xf numFmtId="0" fontId="1" fillId="0" borderId="16" xfId="3" applyBorder="1">
      <alignment horizontal="left" vertical="center" wrapText="1"/>
    </xf>
    <xf numFmtId="0" fontId="1" fillId="0" borderId="16" xfId="3" applyBorder="1" applyAlignment="1">
      <alignment horizontal="center" vertical="center" wrapText="1"/>
    </xf>
    <xf numFmtId="3" fontId="1" fillId="0" borderId="16" xfId="3" applyNumberFormat="1" applyBorder="1" applyAlignment="1">
      <alignment horizontal="right" vertical="center" wrapText="1"/>
    </xf>
    <xf numFmtId="164" fontId="1" fillId="4" borderId="16" xfId="3" applyNumberFormat="1" applyFill="1" applyBorder="1" applyAlignment="1" applyProtection="1">
      <alignment horizontal="right" vertical="center" wrapText="1"/>
      <protection locked="0"/>
    </xf>
    <xf numFmtId="165" fontId="1" fillId="4" borderId="16" xfId="3" applyNumberFormat="1" applyFill="1" applyBorder="1" applyAlignment="1" applyProtection="1">
      <alignment horizontal="right" vertical="center" wrapText="1"/>
      <protection locked="0"/>
    </xf>
    <xf numFmtId="166" fontId="1" fillId="4" borderId="16" xfId="3" applyNumberFormat="1" applyFill="1" applyBorder="1" applyAlignment="1" applyProtection="1">
      <alignment horizontal="right" vertical="center" wrapText="1"/>
      <protection locked="0"/>
    </xf>
    <xf numFmtId="164" fontId="1" fillId="0" borderId="16" xfId="3" applyNumberFormat="1" applyBorder="1" applyAlignment="1" applyProtection="1">
      <alignment horizontal="right" vertical="center" wrapText="1"/>
      <protection hidden="1"/>
    </xf>
    <xf numFmtId="0" fontId="1" fillId="4" borderId="16" xfId="3" applyFill="1" applyBorder="1" applyProtection="1">
      <alignment horizontal="left" vertical="center" wrapText="1"/>
      <protection locked="0"/>
    </xf>
    <xf numFmtId="0" fontId="1" fillId="4" borderId="17" xfId="3" applyFill="1" applyBorder="1" applyProtection="1">
      <alignment horizontal="left" vertical="center" wrapText="1"/>
      <protection locked="0"/>
    </xf>
    <xf numFmtId="0" fontId="1" fillId="0" borderId="2" xfId="3" applyBorder="1">
      <alignment horizontal="left" vertical="center" wrapText="1"/>
    </xf>
    <xf numFmtId="0" fontId="1" fillId="0" borderId="15" xfId="3" applyBorder="1" applyAlignment="1">
      <alignment horizontal="right" vertical="center" wrapText="1"/>
    </xf>
    <xf numFmtId="0" fontId="1" fillId="0" borderId="17" xfId="3" applyBorder="1" applyAlignment="1">
      <alignment horizontal="right" vertical="center" wrapText="1"/>
    </xf>
  </cellXfs>
  <cellStyles count="5">
    <cellStyle name="JN-naslov" xfId="2"/>
    <cellStyle name="JN-naslov tabele" xfId="4"/>
    <cellStyle name="JN-navadno" xfId="1"/>
    <cellStyle name="JN-tabela" xfId="3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47"/>
  <sheetViews>
    <sheetView tabSelected="1"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0</v>
      </c>
    </row>
    <row r="5" spans="2:2" ht="13.5" thickBot="1" x14ac:dyDescent="0.3"/>
    <row r="6" spans="2:2" x14ac:dyDescent="0.25">
      <c r="B6" s="3" t="s">
        <v>1</v>
      </c>
    </row>
    <row r="7" spans="2:2" x14ac:dyDescent="0.25">
      <c r="B7" s="4"/>
    </row>
    <row r="8" spans="2:2" ht="38.25" x14ac:dyDescent="0.25">
      <c r="B8" s="4" t="s">
        <v>2</v>
      </c>
    </row>
    <row r="9" spans="2:2" x14ac:dyDescent="0.25">
      <c r="B9" s="4"/>
    </row>
    <row r="10" spans="2:2" ht="25.5" x14ac:dyDescent="0.25">
      <c r="B10" s="4" t="s">
        <v>3</v>
      </c>
    </row>
    <row r="11" spans="2:2" x14ac:dyDescent="0.25">
      <c r="B11" s="4"/>
    </row>
    <row r="12" spans="2:2" x14ac:dyDescent="0.25">
      <c r="B12" s="4" t="s">
        <v>4</v>
      </c>
    </row>
    <row r="13" spans="2:2" x14ac:dyDescent="0.25">
      <c r="B13" s="4" t="s">
        <v>5</v>
      </c>
    </row>
    <row r="14" spans="2:2" x14ac:dyDescent="0.25">
      <c r="B14" s="4" t="s">
        <v>6</v>
      </c>
    </row>
    <row r="15" spans="2:2" x14ac:dyDescent="0.25">
      <c r="B15" s="4" t="s">
        <v>7</v>
      </c>
    </row>
    <row r="16" spans="2:2" x14ac:dyDescent="0.25">
      <c r="B16" s="4" t="s">
        <v>8</v>
      </c>
    </row>
    <row r="17" spans="2:2" x14ac:dyDescent="0.25">
      <c r="B17" s="4" t="s">
        <v>9</v>
      </c>
    </row>
    <row r="18" spans="2:2" x14ac:dyDescent="0.25">
      <c r="B18" s="4" t="s">
        <v>10</v>
      </c>
    </row>
    <row r="19" spans="2:2" x14ac:dyDescent="0.25">
      <c r="B19" s="4" t="s">
        <v>11</v>
      </c>
    </row>
    <row r="20" spans="2:2" x14ac:dyDescent="0.25">
      <c r="B20" s="4" t="s">
        <v>12</v>
      </c>
    </row>
    <row r="21" spans="2:2" x14ac:dyDescent="0.25">
      <c r="B21" s="4"/>
    </row>
    <row r="22" spans="2:2" ht="25.5" x14ac:dyDescent="0.25">
      <c r="B22" s="4" t="s">
        <v>13</v>
      </c>
    </row>
    <row r="23" spans="2:2" x14ac:dyDescent="0.25">
      <c r="B23" s="4"/>
    </row>
    <row r="24" spans="2:2" x14ac:dyDescent="0.25">
      <c r="B24" s="4" t="s">
        <v>14</v>
      </c>
    </row>
    <row r="25" spans="2:2" x14ac:dyDescent="0.25">
      <c r="B25" s="4" t="s">
        <v>15</v>
      </c>
    </row>
    <row r="26" spans="2:2" x14ac:dyDescent="0.25">
      <c r="B26" s="4" t="s">
        <v>16</v>
      </c>
    </row>
    <row r="27" spans="2:2" x14ac:dyDescent="0.25">
      <c r="B27" s="4" t="s">
        <v>7</v>
      </c>
    </row>
    <row r="28" spans="2:2" x14ac:dyDescent="0.25">
      <c r="B28" s="4" t="s">
        <v>8</v>
      </c>
    </row>
    <row r="29" spans="2:2" x14ac:dyDescent="0.25">
      <c r="B29" s="4" t="s">
        <v>17</v>
      </c>
    </row>
    <row r="30" spans="2:2" x14ac:dyDescent="0.25">
      <c r="B30" s="4" t="s">
        <v>10</v>
      </c>
    </row>
    <row r="31" spans="2:2" x14ac:dyDescent="0.25">
      <c r="B31" s="4" t="s">
        <v>11</v>
      </c>
    </row>
    <row r="32" spans="2:2" x14ac:dyDescent="0.25">
      <c r="B32" s="4" t="s">
        <v>12</v>
      </c>
    </row>
    <row r="33" spans="2:2" x14ac:dyDescent="0.25">
      <c r="B33" s="4"/>
    </row>
    <row r="34" spans="2:2" x14ac:dyDescent="0.25">
      <c r="B34" s="4" t="s">
        <v>18</v>
      </c>
    </row>
    <row r="35" spans="2:2" ht="25.5" x14ac:dyDescent="0.25">
      <c r="B35" s="4" t="s">
        <v>19</v>
      </c>
    </row>
    <row r="36" spans="2:2" x14ac:dyDescent="0.25">
      <c r="B36" s="4" t="s">
        <v>6</v>
      </c>
    </row>
    <row r="37" spans="2:2" x14ac:dyDescent="0.25">
      <c r="B37" s="4" t="s">
        <v>7</v>
      </c>
    </row>
    <row r="38" spans="2:2" x14ac:dyDescent="0.25">
      <c r="B38" s="4" t="s">
        <v>12</v>
      </c>
    </row>
    <row r="39" spans="2:2" x14ac:dyDescent="0.25">
      <c r="B39" s="4"/>
    </row>
    <row r="40" spans="2:2" x14ac:dyDescent="0.25">
      <c r="B40" s="4" t="s">
        <v>20</v>
      </c>
    </row>
    <row r="41" spans="2:2" x14ac:dyDescent="0.25">
      <c r="B41" s="4"/>
    </row>
    <row r="42" spans="2:2" ht="25.5" x14ac:dyDescent="0.25">
      <c r="B42" s="4" t="s">
        <v>21</v>
      </c>
    </row>
    <row r="43" spans="2:2" x14ac:dyDescent="0.25">
      <c r="B43" s="4"/>
    </row>
    <row r="44" spans="2:2" x14ac:dyDescent="0.25">
      <c r="B44" s="4" t="s">
        <v>22</v>
      </c>
    </row>
    <row r="45" spans="2:2" x14ac:dyDescent="0.25">
      <c r="B45" s="4" t="s">
        <v>23</v>
      </c>
    </row>
    <row r="46" spans="2:2" x14ac:dyDescent="0.25">
      <c r="B46" s="4" t="s">
        <v>24</v>
      </c>
    </row>
    <row r="47" spans="2:2" ht="13.5" thickBot="1" x14ac:dyDescent="0.3">
      <c r="B47" s="5"/>
    </row>
  </sheetData>
  <sheetProtection algorithmName="SHA-512" hashValue="nMznP6XTZ6xm5BnQlHJae1s7P9rpvC1DJ0wZkgA3i0PA7rCbZsuGEzGH5DOOUj87rqz3Xbs0ah3F4UOhkKhxVQ==" saltValue="GAbTpKfgDky1mhDsQdoIi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16-44/19&amp;RStran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5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25</v>
      </c>
      <c r="C4" s="8"/>
    </row>
    <row r="5" spans="2:3" ht="20.100000000000001" customHeight="1" x14ac:dyDescent="0.25">
      <c r="B5" s="9" t="s">
        <v>26</v>
      </c>
      <c r="C5" s="10" t="s">
        <v>35</v>
      </c>
    </row>
    <row r="6" spans="2:3" ht="20.100000000000001" customHeight="1" x14ac:dyDescent="0.25">
      <c r="B6" s="11" t="s">
        <v>27</v>
      </c>
      <c r="C6" s="12" t="s">
        <v>36</v>
      </c>
    </row>
    <row r="7" spans="2:3" ht="27" customHeight="1" x14ac:dyDescent="0.25">
      <c r="B7" s="11" t="s">
        <v>28</v>
      </c>
      <c r="C7" s="12" t="s">
        <v>37</v>
      </c>
    </row>
    <row r="8" spans="2:3" ht="42.95" customHeight="1" x14ac:dyDescent="0.25">
      <c r="B8" s="11" t="s">
        <v>29</v>
      </c>
      <c r="C8" s="12"/>
    </row>
    <row r="9" spans="2:3" ht="20.100000000000001" customHeight="1" x14ac:dyDescent="0.25">
      <c r="B9" s="11" t="s">
        <v>30</v>
      </c>
      <c r="C9" s="12"/>
    </row>
    <row r="10" spans="2:3" ht="20.100000000000001" customHeight="1" x14ac:dyDescent="0.25">
      <c r="B10" s="11" t="s">
        <v>31</v>
      </c>
      <c r="C10" s="12" t="s">
        <v>38</v>
      </c>
    </row>
    <row r="11" spans="2:3" ht="20.100000000000001" customHeight="1" x14ac:dyDescent="0.25">
      <c r="B11" s="11" t="s">
        <v>32</v>
      </c>
      <c r="C11" s="12" t="s">
        <v>39</v>
      </c>
    </row>
    <row r="12" spans="2:3" ht="20.100000000000001" customHeight="1" x14ac:dyDescent="0.25">
      <c r="B12" s="11" t="s">
        <v>33</v>
      </c>
      <c r="C12" s="12" t="s">
        <v>40</v>
      </c>
    </row>
    <row r="13" spans="2:3" ht="20.100000000000001" customHeight="1" thickBot="1" x14ac:dyDescent="0.3">
      <c r="B13" s="13" t="s">
        <v>34</v>
      </c>
      <c r="C13" s="14"/>
    </row>
    <row r="15" spans="2:3" x14ac:dyDescent="0.25">
      <c r="B15" s="6" t="s">
        <v>41</v>
      </c>
    </row>
  </sheetData>
  <sheetProtection algorithmName="SHA-512" hashValue="NHZndsc30NWqG/ZuyWTNkTIhpyxI0viWf33ytcQORLVP/ihl/U0hMGmOI/9GSIE/xcjxv0VRoE5g0ncoByhvoA==" saltValue="KFsalIhzpYd2EESEQ5fnVQ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16-44/19&amp;RStran 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1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42</v>
      </c>
      <c r="C4" s="8"/>
    </row>
    <row r="5" spans="2:3" ht="20.100000000000001" customHeight="1" x14ac:dyDescent="0.25">
      <c r="B5" s="9" t="s">
        <v>43</v>
      </c>
      <c r="C5" s="15"/>
    </row>
    <row r="6" spans="2:3" ht="20.100000000000001" customHeight="1" x14ac:dyDescent="0.25">
      <c r="B6" s="11" t="s">
        <v>44</v>
      </c>
      <c r="C6" s="16"/>
    </row>
    <row r="7" spans="2:3" ht="27" customHeight="1" x14ac:dyDescent="0.25">
      <c r="B7" s="11" t="s">
        <v>45</v>
      </c>
      <c r="C7" s="16"/>
    </row>
    <row r="8" spans="2:3" ht="20.100000000000001" customHeight="1" x14ac:dyDescent="0.25">
      <c r="B8" s="11" t="s">
        <v>46</v>
      </c>
      <c r="C8" s="16"/>
    </row>
    <row r="9" spans="2:3" ht="20.100000000000001" customHeight="1" x14ac:dyDescent="0.25">
      <c r="B9" s="11" t="s">
        <v>47</v>
      </c>
      <c r="C9" s="16"/>
    </row>
    <row r="10" spans="2:3" ht="20.100000000000001" customHeight="1" x14ac:dyDescent="0.25">
      <c r="B10" s="11" t="s">
        <v>48</v>
      </c>
      <c r="C10" s="16"/>
    </row>
    <row r="11" spans="2:3" ht="20.100000000000001" customHeight="1" thickBot="1" x14ac:dyDescent="0.3">
      <c r="B11" s="13" t="s">
        <v>49</v>
      </c>
      <c r="C11" s="17"/>
    </row>
  </sheetData>
  <sheetProtection algorithmName="SHA-512" hashValue="bo1L8BljNzLId5HlRFVJtw1YHD8XGaonfO3nkfKkzrtnXhKycNvRbuaPJfKAIswmc2h3XxCMShPs5dgkaM/kSQ==" saltValue="W/VMbIofBecp/JrhoI5C/g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16-44/19&amp;RStran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7"/>
  <sheetViews>
    <sheetView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50</v>
      </c>
    </row>
    <row r="5" spans="2:2" ht="13.5" thickBot="1" x14ac:dyDescent="0.3"/>
    <row r="6" spans="2:2" x14ac:dyDescent="0.25">
      <c r="B6" s="3"/>
    </row>
    <row r="7" spans="2:2" ht="13.5" thickBot="1" x14ac:dyDescent="0.3">
      <c r="B7" s="5" t="s">
        <v>51</v>
      </c>
    </row>
  </sheetData>
  <sheetProtection algorithmName="SHA-512" hashValue="tuMG3DuY5cSCuV34UafossgKJnw2OpabXw3waRV1r9yhskkTp8/uDjP3w9bipdw73nGmUORAsUDd0ZnL+tQTrw==" saltValue="8Nn7x0Wafxte+pRZr3TrI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16-44/19&amp;RStran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33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0.7109375" style="1" customWidth="1"/>
    <col min="5" max="7" width="1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52</v>
      </c>
    </row>
    <row r="5" spans="1:23" ht="18" x14ac:dyDescent="0.25">
      <c r="B5" s="62" t="s">
        <v>53</v>
      </c>
      <c r="C5" s="2" t="s">
        <v>54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55</v>
      </c>
      <c r="B11" s="54" t="s">
        <v>56</v>
      </c>
      <c r="C11" s="18" t="s">
        <v>57</v>
      </c>
      <c r="D11" s="18"/>
      <c r="E11" s="18"/>
      <c r="F11" s="18"/>
      <c r="G11" s="18"/>
      <c r="H11" s="18" t="s">
        <v>58</v>
      </c>
      <c r="I11" s="18"/>
      <c r="J11" s="8"/>
      <c r="K11" s="7"/>
      <c r="L11" s="18" t="s">
        <v>59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60</v>
      </c>
      <c r="B12" s="19" t="s">
        <v>61</v>
      </c>
      <c r="C12" s="20" t="s">
        <v>62</v>
      </c>
      <c r="D12" s="20" t="s">
        <v>63</v>
      </c>
      <c r="E12" s="20" t="s">
        <v>64</v>
      </c>
      <c r="F12" s="20" t="s">
        <v>65</v>
      </c>
      <c r="G12" s="20" t="s">
        <v>66</v>
      </c>
      <c r="H12" s="20" t="s">
        <v>67</v>
      </c>
      <c r="I12" s="20" t="s">
        <v>68</v>
      </c>
      <c r="J12" s="21" t="s">
        <v>69</v>
      </c>
      <c r="K12" s="19" t="s">
        <v>70</v>
      </c>
      <c r="L12" s="20" t="s">
        <v>71</v>
      </c>
      <c r="M12" s="20" t="s">
        <v>72</v>
      </c>
      <c r="N12" s="20" t="s">
        <v>73</v>
      </c>
      <c r="O12" s="20" t="s">
        <v>74</v>
      </c>
      <c r="P12" s="20" t="s">
        <v>75</v>
      </c>
      <c r="Q12" s="20" t="s">
        <v>76</v>
      </c>
      <c r="R12" s="20" t="s">
        <v>77</v>
      </c>
      <c r="S12" s="20" t="s">
        <v>78</v>
      </c>
      <c r="T12" s="20" t="s">
        <v>79</v>
      </c>
      <c r="U12" s="20" t="s">
        <v>80</v>
      </c>
      <c r="V12" s="20" t="s">
        <v>81</v>
      </c>
      <c r="W12" s="21" t="s">
        <v>82</v>
      </c>
    </row>
    <row r="13" spans="1:23" ht="25.5" x14ac:dyDescent="0.25">
      <c r="A13" s="51" t="s">
        <v>83</v>
      </c>
      <c r="B13" s="9">
        <v>1</v>
      </c>
      <c r="C13" s="22" t="s">
        <v>84</v>
      </c>
      <c r="D13" s="22" t="s">
        <v>85</v>
      </c>
      <c r="E13" s="22" t="s">
        <v>86</v>
      </c>
      <c r="F13" s="22" t="s">
        <v>83</v>
      </c>
      <c r="G13" s="22" t="s">
        <v>83</v>
      </c>
      <c r="H13" s="23" t="s">
        <v>87</v>
      </c>
      <c r="I13" s="24">
        <v>3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83</v>
      </c>
      <c r="B14" s="11">
        <v>2</v>
      </c>
      <c r="C14" s="31" t="s">
        <v>88</v>
      </c>
      <c r="D14" s="31" t="s">
        <v>89</v>
      </c>
      <c r="E14" s="31" t="s">
        <v>86</v>
      </c>
      <c r="F14" s="31" t="s">
        <v>83</v>
      </c>
      <c r="G14" s="31" t="s">
        <v>83</v>
      </c>
      <c r="H14" s="32" t="s">
        <v>87</v>
      </c>
      <c r="I14" s="33">
        <v>3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25.5" x14ac:dyDescent="0.25">
      <c r="A15" s="52" t="s">
        <v>83</v>
      </c>
      <c r="B15" s="11">
        <v>3</v>
      </c>
      <c r="C15" s="31" t="s">
        <v>90</v>
      </c>
      <c r="D15" s="31" t="s">
        <v>91</v>
      </c>
      <c r="E15" s="31" t="s">
        <v>86</v>
      </c>
      <c r="F15" s="31" t="s">
        <v>83</v>
      </c>
      <c r="G15" s="31" t="s">
        <v>83</v>
      </c>
      <c r="H15" s="32" t="s">
        <v>87</v>
      </c>
      <c r="I15" s="33">
        <v>3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5.5" x14ac:dyDescent="0.25">
      <c r="A16" s="52" t="s">
        <v>83</v>
      </c>
      <c r="B16" s="11">
        <v>4</v>
      </c>
      <c r="C16" s="31" t="s">
        <v>92</v>
      </c>
      <c r="D16" s="31" t="s">
        <v>93</v>
      </c>
      <c r="E16" s="31" t="s">
        <v>86</v>
      </c>
      <c r="F16" s="31" t="s">
        <v>83</v>
      </c>
      <c r="G16" s="31" t="s">
        <v>83</v>
      </c>
      <c r="H16" s="32" t="s">
        <v>87</v>
      </c>
      <c r="I16" s="33">
        <v>3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25.5" x14ac:dyDescent="0.25">
      <c r="A17" s="52" t="s">
        <v>83</v>
      </c>
      <c r="B17" s="11">
        <v>5</v>
      </c>
      <c r="C17" s="31" t="s">
        <v>94</v>
      </c>
      <c r="D17" s="31" t="s">
        <v>95</v>
      </c>
      <c r="E17" s="31" t="s">
        <v>86</v>
      </c>
      <c r="F17" s="31" t="s">
        <v>83</v>
      </c>
      <c r="G17" s="31" t="s">
        <v>83</v>
      </c>
      <c r="H17" s="32" t="s">
        <v>87</v>
      </c>
      <c r="I17" s="33">
        <v>3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x14ac:dyDescent="0.25">
      <c r="A18" s="52" t="s">
        <v>83</v>
      </c>
      <c r="B18" s="11">
        <v>6</v>
      </c>
      <c r="C18" s="31" t="s">
        <v>96</v>
      </c>
      <c r="D18" s="31" t="s">
        <v>97</v>
      </c>
      <c r="E18" s="31" t="s">
        <v>86</v>
      </c>
      <c r="F18" s="31" t="s">
        <v>83</v>
      </c>
      <c r="G18" s="31" t="s">
        <v>83</v>
      </c>
      <c r="H18" s="32" t="s">
        <v>87</v>
      </c>
      <c r="I18" s="33">
        <v>3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x14ac:dyDescent="0.25">
      <c r="A19" s="52" t="s">
        <v>83</v>
      </c>
      <c r="B19" s="11">
        <v>7</v>
      </c>
      <c r="C19" s="31" t="s">
        <v>98</v>
      </c>
      <c r="D19" s="31" t="s">
        <v>99</v>
      </c>
      <c r="E19" s="31" t="s">
        <v>100</v>
      </c>
      <c r="F19" s="31" t="s">
        <v>83</v>
      </c>
      <c r="G19" s="31" t="s">
        <v>83</v>
      </c>
      <c r="H19" s="32" t="s">
        <v>87</v>
      </c>
      <c r="I19" s="33">
        <v>3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ht="25.5" x14ac:dyDescent="0.25">
      <c r="A20" s="52" t="s">
        <v>83</v>
      </c>
      <c r="B20" s="11">
        <v>8</v>
      </c>
      <c r="C20" s="31" t="s">
        <v>101</v>
      </c>
      <c r="D20" s="31" t="s">
        <v>102</v>
      </c>
      <c r="E20" s="31" t="s">
        <v>103</v>
      </c>
      <c r="F20" s="31" t="s">
        <v>83</v>
      </c>
      <c r="G20" s="31" t="s">
        <v>83</v>
      </c>
      <c r="H20" s="32" t="s">
        <v>87</v>
      </c>
      <c r="I20" s="33">
        <v>3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25.5" x14ac:dyDescent="0.25">
      <c r="A21" s="52" t="s">
        <v>83</v>
      </c>
      <c r="B21" s="11">
        <v>9</v>
      </c>
      <c r="C21" s="31" t="s">
        <v>104</v>
      </c>
      <c r="D21" s="31" t="s">
        <v>105</v>
      </c>
      <c r="E21" s="31" t="s">
        <v>106</v>
      </c>
      <c r="F21" s="31" t="s">
        <v>83</v>
      </c>
      <c r="G21" s="31" t="s">
        <v>83</v>
      </c>
      <c r="H21" s="32" t="s">
        <v>87</v>
      </c>
      <c r="I21" s="33">
        <v>3</v>
      </c>
      <c r="J21" s="56"/>
      <c r="K21" s="11">
        <v>1</v>
      </c>
      <c r="L21" s="34"/>
      <c r="M21" s="35"/>
      <c r="N21" s="36"/>
      <c r="O21" s="37">
        <f>ROUND(ROUND(L21,4)*(1-M21),4)</f>
        <v>0</v>
      </c>
      <c r="P21" s="37">
        <f>ROUND(ROUND(O21,4)*(1+N21),4)</f>
        <v>0</v>
      </c>
      <c r="Q21" s="37">
        <f>ROUND($I21*O21,4)</f>
        <v>0</v>
      </c>
      <c r="R21" s="37">
        <f>ROUND($I21*P21,4)</f>
        <v>0</v>
      </c>
      <c r="S21" s="38"/>
      <c r="T21" s="38"/>
      <c r="U21" s="38"/>
      <c r="V21" s="38"/>
      <c r="W21" s="39"/>
    </row>
    <row r="22" spans="1:23" ht="25.5" x14ac:dyDescent="0.25">
      <c r="A22" s="52" t="s">
        <v>83</v>
      </c>
      <c r="B22" s="11">
        <v>10</v>
      </c>
      <c r="C22" s="31" t="s">
        <v>107</v>
      </c>
      <c r="D22" s="31" t="s">
        <v>108</v>
      </c>
      <c r="E22" s="31" t="s">
        <v>109</v>
      </c>
      <c r="F22" s="31" t="s">
        <v>83</v>
      </c>
      <c r="G22" s="31" t="s">
        <v>83</v>
      </c>
      <c r="H22" s="32" t="s">
        <v>87</v>
      </c>
      <c r="I22" s="33">
        <v>3</v>
      </c>
      <c r="J22" s="56"/>
      <c r="K22" s="11">
        <v>1</v>
      </c>
      <c r="L22" s="34"/>
      <c r="M22" s="35"/>
      <c r="N22" s="36"/>
      <c r="O22" s="37">
        <f>ROUND(ROUND(L22,4)*(1-M22),4)</f>
        <v>0</v>
      </c>
      <c r="P22" s="37">
        <f>ROUND(ROUND(O22,4)*(1+N22),4)</f>
        <v>0</v>
      </c>
      <c r="Q22" s="37">
        <f>ROUND($I22*O22,4)</f>
        <v>0</v>
      </c>
      <c r="R22" s="37">
        <f>ROUND($I22*P22,4)</f>
        <v>0</v>
      </c>
      <c r="S22" s="38"/>
      <c r="T22" s="38"/>
      <c r="U22" s="38"/>
      <c r="V22" s="38"/>
      <c r="W22" s="39"/>
    </row>
    <row r="23" spans="1:23" ht="25.5" x14ac:dyDescent="0.25">
      <c r="A23" s="52" t="s">
        <v>83</v>
      </c>
      <c r="B23" s="11">
        <v>11</v>
      </c>
      <c r="C23" s="31" t="s">
        <v>110</v>
      </c>
      <c r="D23" s="31" t="s">
        <v>111</v>
      </c>
      <c r="E23" s="31" t="s">
        <v>112</v>
      </c>
      <c r="F23" s="31" t="s">
        <v>83</v>
      </c>
      <c r="G23" s="31" t="s">
        <v>83</v>
      </c>
      <c r="H23" s="32" t="s">
        <v>87</v>
      </c>
      <c r="I23" s="33">
        <v>3</v>
      </c>
      <c r="J23" s="56"/>
      <c r="K23" s="11">
        <v>1</v>
      </c>
      <c r="L23" s="34"/>
      <c r="M23" s="35"/>
      <c r="N23" s="36"/>
      <c r="O23" s="37">
        <f>ROUND(ROUND(L23,4)*(1-M23),4)</f>
        <v>0</v>
      </c>
      <c r="P23" s="37">
        <f>ROUND(ROUND(O23,4)*(1+N23),4)</f>
        <v>0</v>
      </c>
      <c r="Q23" s="37">
        <f>ROUND($I23*O23,4)</f>
        <v>0</v>
      </c>
      <c r="R23" s="37">
        <f>ROUND($I23*P23,4)</f>
        <v>0</v>
      </c>
      <c r="S23" s="38"/>
      <c r="T23" s="38"/>
      <c r="U23" s="38"/>
      <c r="V23" s="38"/>
      <c r="W23" s="39"/>
    </row>
    <row r="24" spans="1:23" ht="26.25" thickBot="1" x14ac:dyDescent="0.3">
      <c r="A24" s="53" t="s">
        <v>83</v>
      </c>
      <c r="B24" s="13">
        <v>12</v>
      </c>
      <c r="C24" s="40" t="s">
        <v>113</v>
      </c>
      <c r="D24" s="40" t="s">
        <v>114</v>
      </c>
      <c r="E24" s="40" t="s">
        <v>115</v>
      </c>
      <c r="F24" s="40" t="s">
        <v>83</v>
      </c>
      <c r="G24" s="40" t="s">
        <v>83</v>
      </c>
      <c r="H24" s="41" t="s">
        <v>87</v>
      </c>
      <c r="I24" s="42">
        <v>3</v>
      </c>
      <c r="J24" s="57"/>
      <c r="K24" s="13">
        <v>1</v>
      </c>
      <c r="L24" s="43"/>
      <c r="M24" s="44"/>
      <c r="N24" s="45"/>
      <c r="O24" s="46">
        <f>ROUND(ROUND(L24,4)*(1-M24),4)</f>
        <v>0</v>
      </c>
      <c r="P24" s="46">
        <f>ROUND(ROUND(O24,4)*(1+N24),4)</f>
        <v>0</v>
      </c>
      <c r="Q24" s="46">
        <f>ROUND($I24*O24,4)</f>
        <v>0</v>
      </c>
      <c r="R24" s="46">
        <f>ROUND($I24*P24,4)</f>
        <v>0</v>
      </c>
      <c r="S24" s="47"/>
      <c r="T24" s="47"/>
      <c r="U24" s="47"/>
      <c r="V24" s="47"/>
      <c r="W24" s="48"/>
    </row>
    <row r="25" spans="1:23" ht="13.5" thickBot="1" x14ac:dyDescent="0.3">
      <c r="P25" s="58" t="s">
        <v>116</v>
      </c>
      <c r="Q25" s="59">
        <f>SUM(Q13:Q24)</f>
        <v>0</v>
      </c>
      <c r="R25" s="60">
        <f>SUM(R13:R24)</f>
        <v>0</v>
      </c>
    </row>
    <row r="27" spans="1:23" ht="13.5" thickBot="1" x14ac:dyDescent="0.3"/>
    <row r="28" spans="1:23" ht="13.5" thickBot="1" x14ac:dyDescent="0.3">
      <c r="A28" s="49" t="s">
        <v>55</v>
      </c>
      <c r="B28" s="54" t="s">
        <v>117</v>
      </c>
      <c r="C28" s="18" t="s">
        <v>118</v>
      </c>
      <c r="D28" s="18"/>
      <c r="E28" s="18"/>
      <c r="F28" s="18"/>
      <c r="G28" s="18"/>
      <c r="H28" s="18" t="s">
        <v>58</v>
      </c>
      <c r="I28" s="18"/>
      <c r="J28" s="8"/>
      <c r="K28" s="7"/>
      <c r="L28" s="18" t="s">
        <v>119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8"/>
    </row>
    <row r="29" spans="1:23" ht="26.25" thickBot="1" x14ac:dyDescent="0.3">
      <c r="A29" s="50" t="s">
        <v>60</v>
      </c>
      <c r="B29" s="19" t="s">
        <v>61</v>
      </c>
      <c r="C29" s="20" t="s">
        <v>62</v>
      </c>
      <c r="D29" s="20" t="s">
        <v>63</v>
      </c>
      <c r="E29" s="20" t="s">
        <v>120</v>
      </c>
      <c r="F29" s="20" t="s">
        <v>65</v>
      </c>
      <c r="G29" s="20" t="s">
        <v>66</v>
      </c>
      <c r="H29" s="20" t="s">
        <v>67</v>
      </c>
      <c r="I29" s="20" t="s">
        <v>68</v>
      </c>
      <c r="J29" s="21" t="s">
        <v>69</v>
      </c>
      <c r="K29" s="19" t="s">
        <v>70</v>
      </c>
      <c r="L29" s="20" t="s">
        <v>71</v>
      </c>
      <c r="M29" s="20" t="s">
        <v>72</v>
      </c>
      <c r="N29" s="20" t="s">
        <v>73</v>
      </c>
      <c r="O29" s="20" t="s">
        <v>74</v>
      </c>
      <c r="P29" s="20" t="s">
        <v>75</v>
      </c>
      <c r="Q29" s="20" t="s">
        <v>76</v>
      </c>
      <c r="R29" s="20" t="s">
        <v>77</v>
      </c>
      <c r="S29" s="20" t="s">
        <v>78</v>
      </c>
      <c r="T29" s="20" t="s">
        <v>79</v>
      </c>
      <c r="U29" s="20" t="s">
        <v>80</v>
      </c>
      <c r="V29" s="20" t="s">
        <v>81</v>
      </c>
      <c r="W29" s="21" t="s">
        <v>82</v>
      </c>
    </row>
    <row r="30" spans="1:23" x14ac:dyDescent="0.25">
      <c r="A30" s="51" t="s">
        <v>83</v>
      </c>
      <c r="B30" s="9">
        <v>1</v>
      </c>
      <c r="C30" s="22" t="s">
        <v>121</v>
      </c>
      <c r="D30" s="22" t="s">
        <v>83</v>
      </c>
      <c r="E30" s="22" t="s">
        <v>83</v>
      </c>
      <c r="F30" s="22" t="s">
        <v>83</v>
      </c>
      <c r="G30" s="22" t="s">
        <v>83</v>
      </c>
      <c r="H30" s="23" t="s">
        <v>122</v>
      </c>
      <c r="I30" s="24">
        <v>1</v>
      </c>
      <c r="J30" s="55"/>
      <c r="K30" s="9">
        <v>1</v>
      </c>
      <c r="L30" s="25"/>
      <c r="M30" s="26"/>
      <c r="N30" s="27"/>
      <c r="O30" s="28">
        <f>ROUND(ROUND(L30,4)*(1-M30),4)</f>
        <v>0</v>
      </c>
      <c r="P30" s="28">
        <f>ROUND(ROUND(O30,4)*(1+N30),4)</f>
        <v>0</v>
      </c>
      <c r="Q30" s="28">
        <f>ROUND($I30*O30,4)</f>
        <v>0</v>
      </c>
      <c r="R30" s="28">
        <f>ROUND($I30*P30,4)</f>
        <v>0</v>
      </c>
      <c r="S30" s="29"/>
      <c r="T30" s="29"/>
      <c r="U30" s="29"/>
      <c r="V30" s="29"/>
      <c r="W30" s="30"/>
    </row>
    <row r="31" spans="1:23" x14ac:dyDescent="0.25">
      <c r="A31" s="52" t="s">
        <v>83</v>
      </c>
      <c r="B31" s="11">
        <v>2</v>
      </c>
      <c r="C31" s="31" t="s">
        <v>123</v>
      </c>
      <c r="D31" s="31" t="s">
        <v>83</v>
      </c>
      <c r="E31" s="31" t="s">
        <v>83</v>
      </c>
      <c r="F31" s="31" t="s">
        <v>83</v>
      </c>
      <c r="G31" s="31" t="s">
        <v>83</v>
      </c>
      <c r="H31" s="32" t="s">
        <v>122</v>
      </c>
      <c r="I31" s="33">
        <v>1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>ROUND($I31*O31,4)</f>
        <v>0</v>
      </c>
      <c r="R31" s="37">
        <f>ROUND($I31*P31,4)</f>
        <v>0</v>
      </c>
      <c r="S31" s="38"/>
      <c r="T31" s="38"/>
      <c r="U31" s="38"/>
      <c r="V31" s="38"/>
      <c r="W31" s="39"/>
    </row>
    <row r="32" spans="1:23" ht="13.5" thickBot="1" x14ac:dyDescent="0.3">
      <c r="A32" s="53" t="s">
        <v>83</v>
      </c>
      <c r="B32" s="13">
        <v>3</v>
      </c>
      <c r="C32" s="40" t="s">
        <v>124</v>
      </c>
      <c r="D32" s="40" t="s">
        <v>83</v>
      </c>
      <c r="E32" s="40" t="s">
        <v>83</v>
      </c>
      <c r="F32" s="40" t="s">
        <v>83</v>
      </c>
      <c r="G32" s="40" t="s">
        <v>83</v>
      </c>
      <c r="H32" s="41" t="s">
        <v>125</v>
      </c>
      <c r="I32" s="42">
        <v>1</v>
      </c>
      <c r="J32" s="57"/>
      <c r="K32" s="13">
        <v>1</v>
      </c>
      <c r="L32" s="43"/>
      <c r="M32" s="44"/>
      <c r="N32" s="45"/>
      <c r="O32" s="46">
        <f>ROUND(ROUND(L32,4)*(1-M32),4)</f>
        <v>0</v>
      </c>
      <c r="P32" s="46">
        <f>ROUND(ROUND(O32,4)*(1+N32),4)</f>
        <v>0</v>
      </c>
      <c r="Q32" s="46">
        <f>ROUND($I32*O32,4)</f>
        <v>0</v>
      </c>
      <c r="R32" s="46">
        <f>ROUND($I32*P32,4)</f>
        <v>0</v>
      </c>
      <c r="S32" s="47"/>
      <c r="T32" s="47"/>
      <c r="U32" s="47"/>
      <c r="V32" s="47"/>
      <c r="W32" s="48"/>
    </row>
    <row r="33" spans="16:18" ht="13.5" thickBot="1" x14ac:dyDescent="0.3">
      <c r="P33" s="58" t="s">
        <v>116</v>
      </c>
      <c r="Q33" s="59">
        <f>SUM(Q30:Q32)</f>
        <v>0</v>
      </c>
      <c r="R33" s="60">
        <f>SUM(R30:R32)</f>
        <v>0</v>
      </c>
    </row>
  </sheetData>
  <sheetProtection algorithmName="SHA-512" hashValue="0lciFogCdyZKU5It+g945HRZ8Qtd+3z1RSec32JbK1Sifwc28ZmopVPzxlcXLo+q2itC8k+DgpIzdel1PxHkOQ==" saltValue="HuNjm/NWlxpbTddyrULhy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6" fitToHeight="0" pageOrder="overThenDown" orientation="landscape" r:id="rId1"/>
  <headerFooter>
    <oddHeader>&amp;ROBR-8A</oddHeader>
    <oddFooter>&amp;LJN št. 16-44/19&amp;RStran 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26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0.7109375" style="1" customWidth="1"/>
    <col min="5" max="7" width="1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52</v>
      </c>
    </row>
    <row r="5" spans="1:23" ht="18" x14ac:dyDescent="0.25">
      <c r="B5" s="62" t="s">
        <v>126</v>
      </c>
      <c r="C5" s="2" t="s">
        <v>127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55</v>
      </c>
      <c r="B11" s="54" t="s">
        <v>56</v>
      </c>
      <c r="C11" s="18" t="s">
        <v>128</v>
      </c>
      <c r="D11" s="18"/>
      <c r="E11" s="18"/>
      <c r="F11" s="18"/>
      <c r="G11" s="18"/>
      <c r="H11" s="18" t="s">
        <v>58</v>
      </c>
      <c r="I11" s="18"/>
      <c r="J11" s="8"/>
      <c r="K11" s="7"/>
      <c r="L11" s="18" t="s">
        <v>129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60</v>
      </c>
      <c r="B12" s="19" t="s">
        <v>61</v>
      </c>
      <c r="C12" s="20" t="s">
        <v>62</v>
      </c>
      <c r="D12" s="20" t="s">
        <v>63</v>
      </c>
      <c r="E12" s="20" t="s">
        <v>64</v>
      </c>
      <c r="F12" s="20" t="s">
        <v>65</v>
      </c>
      <c r="G12" s="20" t="s">
        <v>66</v>
      </c>
      <c r="H12" s="20" t="s">
        <v>67</v>
      </c>
      <c r="I12" s="20" t="s">
        <v>68</v>
      </c>
      <c r="J12" s="21" t="s">
        <v>69</v>
      </c>
      <c r="K12" s="19" t="s">
        <v>70</v>
      </c>
      <c r="L12" s="20" t="s">
        <v>71</v>
      </c>
      <c r="M12" s="20" t="s">
        <v>72</v>
      </c>
      <c r="N12" s="20" t="s">
        <v>73</v>
      </c>
      <c r="O12" s="20" t="s">
        <v>74</v>
      </c>
      <c r="P12" s="20" t="s">
        <v>75</v>
      </c>
      <c r="Q12" s="20" t="s">
        <v>76</v>
      </c>
      <c r="R12" s="20" t="s">
        <v>77</v>
      </c>
      <c r="S12" s="20" t="s">
        <v>78</v>
      </c>
      <c r="T12" s="20" t="s">
        <v>79</v>
      </c>
      <c r="U12" s="20" t="s">
        <v>80</v>
      </c>
      <c r="V12" s="20" t="s">
        <v>81</v>
      </c>
      <c r="W12" s="21" t="s">
        <v>82</v>
      </c>
    </row>
    <row r="13" spans="1:23" ht="25.5" x14ac:dyDescent="0.25">
      <c r="A13" s="51" t="s">
        <v>83</v>
      </c>
      <c r="B13" s="9">
        <v>1</v>
      </c>
      <c r="C13" s="22" t="s">
        <v>130</v>
      </c>
      <c r="D13" s="22" t="s">
        <v>131</v>
      </c>
      <c r="E13" s="22" t="s">
        <v>132</v>
      </c>
      <c r="F13" s="22" t="s">
        <v>83</v>
      </c>
      <c r="G13" s="22" t="s">
        <v>83</v>
      </c>
      <c r="H13" s="23" t="s">
        <v>87</v>
      </c>
      <c r="I13" s="24">
        <v>3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x14ac:dyDescent="0.25">
      <c r="A14" s="52" t="s">
        <v>83</v>
      </c>
      <c r="B14" s="11">
        <v>2</v>
      </c>
      <c r="C14" s="31" t="s">
        <v>133</v>
      </c>
      <c r="D14" s="31" t="s">
        <v>134</v>
      </c>
      <c r="E14" s="31" t="s">
        <v>135</v>
      </c>
      <c r="F14" s="31" t="s">
        <v>83</v>
      </c>
      <c r="G14" s="31" t="s">
        <v>83</v>
      </c>
      <c r="H14" s="32" t="s">
        <v>87</v>
      </c>
      <c r="I14" s="33">
        <v>3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x14ac:dyDescent="0.25">
      <c r="A15" s="52" t="s">
        <v>83</v>
      </c>
      <c r="B15" s="11">
        <v>3</v>
      </c>
      <c r="C15" s="31" t="s">
        <v>136</v>
      </c>
      <c r="D15" s="31" t="s">
        <v>137</v>
      </c>
      <c r="E15" s="31" t="s">
        <v>138</v>
      </c>
      <c r="F15" s="31" t="s">
        <v>83</v>
      </c>
      <c r="G15" s="31" t="s">
        <v>83</v>
      </c>
      <c r="H15" s="32" t="s">
        <v>87</v>
      </c>
      <c r="I15" s="33">
        <v>3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x14ac:dyDescent="0.25">
      <c r="A16" s="52" t="s">
        <v>83</v>
      </c>
      <c r="B16" s="11">
        <v>4</v>
      </c>
      <c r="C16" s="31" t="s">
        <v>139</v>
      </c>
      <c r="D16" s="31" t="s">
        <v>140</v>
      </c>
      <c r="E16" s="31" t="s">
        <v>141</v>
      </c>
      <c r="F16" s="31" t="s">
        <v>83</v>
      </c>
      <c r="G16" s="31" t="s">
        <v>83</v>
      </c>
      <c r="H16" s="32" t="s">
        <v>87</v>
      </c>
      <c r="I16" s="33">
        <v>3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13.5" thickBot="1" x14ac:dyDescent="0.3">
      <c r="A17" s="53" t="s">
        <v>83</v>
      </c>
      <c r="B17" s="13">
        <v>5</v>
      </c>
      <c r="C17" s="40" t="s">
        <v>142</v>
      </c>
      <c r="D17" s="40" t="s">
        <v>143</v>
      </c>
      <c r="E17" s="40" t="s">
        <v>144</v>
      </c>
      <c r="F17" s="40" t="s">
        <v>83</v>
      </c>
      <c r="G17" s="40" t="s">
        <v>83</v>
      </c>
      <c r="H17" s="41" t="s">
        <v>87</v>
      </c>
      <c r="I17" s="42">
        <v>3</v>
      </c>
      <c r="J17" s="57"/>
      <c r="K17" s="13">
        <v>1</v>
      </c>
      <c r="L17" s="43"/>
      <c r="M17" s="44"/>
      <c r="N17" s="45"/>
      <c r="O17" s="46">
        <f>ROUND(ROUND(L17,4)*(1-M17),4)</f>
        <v>0</v>
      </c>
      <c r="P17" s="46">
        <f>ROUND(ROUND(O17,4)*(1+N17),4)</f>
        <v>0</v>
      </c>
      <c r="Q17" s="46">
        <f>ROUND($I17*O17,4)</f>
        <v>0</v>
      </c>
      <c r="R17" s="46">
        <f>ROUND($I17*P17,4)</f>
        <v>0</v>
      </c>
      <c r="S17" s="47"/>
      <c r="T17" s="47"/>
      <c r="U17" s="47"/>
      <c r="V17" s="47"/>
      <c r="W17" s="48"/>
    </row>
    <row r="18" spans="1:23" ht="13.5" thickBot="1" x14ac:dyDescent="0.3">
      <c r="P18" s="58" t="s">
        <v>116</v>
      </c>
      <c r="Q18" s="59">
        <f>SUM(Q13:Q17)</f>
        <v>0</v>
      </c>
      <c r="R18" s="60">
        <f>SUM(R13:R17)</f>
        <v>0</v>
      </c>
    </row>
    <row r="20" spans="1:23" ht="13.5" thickBot="1" x14ac:dyDescent="0.3"/>
    <row r="21" spans="1:23" ht="13.5" thickBot="1" x14ac:dyDescent="0.3">
      <c r="A21" s="49" t="s">
        <v>55</v>
      </c>
      <c r="B21" s="54" t="s">
        <v>117</v>
      </c>
      <c r="C21" s="18" t="s">
        <v>145</v>
      </c>
      <c r="D21" s="18"/>
      <c r="E21" s="18"/>
      <c r="F21" s="18"/>
      <c r="G21" s="18"/>
      <c r="H21" s="18" t="s">
        <v>58</v>
      </c>
      <c r="I21" s="18"/>
      <c r="J21" s="8"/>
      <c r="K21" s="7"/>
      <c r="L21" s="18" t="s">
        <v>146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8"/>
    </row>
    <row r="22" spans="1:23" ht="26.25" thickBot="1" x14ac:dyDescent="0.3">
      <c r="A22" s="50" t="s">
        <v>60</v>
      </c>
      <c r="B22" s="19" t="s">
        <v>61</v>
      </c>
      <c r="C22" s="20" t="s">
        <v>62</v>
      </c>
      <c r="D22" s="20" t="s">
        <v>63</v>
      </c>
      <c r="E22" s="20" t="s">
        <v>120</v>
      </c>
      <c r="F22" s="20" t="s">
        <v>65</v>
      </c>
      <c r="G22" s="20" t="s">
        <v>66</v>
      </c>
      <c r="H22" s="20" t="s">
        <v>67</v>
      </c>
      <c r="I22" s="20" t="s">
        <v>68</v>
      </c>
      <c r="J22" s="21" t="s">
        <v>69</v>
      </c>
      <c r="K22" s="19" t="s">
        <v>70</v>
      </c>
      <c r="L22" s="20" t="s">
        <v>71</v>
      </c>
      <c r="M22" s="20" t="s">
        <v>72</v>
      </c>
      <c r="N22" s="20" t="s">
        <v>73</v>
      </c>
      <c r="O22" s="20" t="s">
        <v>74</v>
      </c>
      <c r="P22" s="20" t="s">
        <v>75</v>
      </c>
      <c r="Q22" s="20" t="s">
        <v>76</v>
      </c>
      <c r="R22" s="20" t="s">
        <v>77</v>
      </c>
      <c r="S22" s="20" t="s">
        <v>78</v>
      </c>
      <c r="T22" s="20" t="s">
        <v>79</v>
      </c>
      <c r="U22" s="20" t="s">
        <v>80</v>
      </c>
      <c r="V22" s="20" t="s">
        <v>81</v>
      </c>
      <c r="W22" s="21" t="s">
        <v>82</v>
      </c>
    </row>
    <row r="23" spans="1:23" x14ac:dyDescent="0.25">
      <c r="A23" s="51" t="s">
        <v>83</v>
      </c>
      <c r="B23" s="9">
        <v>1</v>
      </c>
      <c r="C23" s="22" t="s">
        <v>121</v>
      </c>
      <c r="D23" s="22" t="s">
        <v>83</v>
      </c>
      <c r="E23" s="22" t="s">
        <v>83</v>
      </c>
      <c r="F23" s="22" t="s">
        <v>83</v>
      </c>
      <c r="G23" s="22" t="s">
        <v>83</v>
      </c>
      <c r="H23" s="23" t="s">
        <v>122</v>
      </c>
      <c r="I23" s="24">
        <v>1</v>
      </c>
      <c r="J23" s="55"/>
      <c r="K23" s="9">
        <v>1</v>
      </c>
      <c r="L23" s="25"/>
      <c r="M23" s="26"/>
      <c r="N23" s="27"/>
      <c r="O23" s="28">
        <f>ROUND(ROUND(L23,4)*(1-M23),4)</f>
        <v>0</v>
      </c>
      <c r="P23" s="28">
        <f>ROUND(ROUND(O23,4)*(1+N23),4)</f>
        <v>0</v>
      </c>
      <c r="Q23" s="28">
        <f>ROUND($I23*O23,4)</f>
        <v>0</v>
      </c>
      <c r="R23" s="28">
        <f>ROUND($I23*P23,4)</f>
        <v>0</v>
      </c>
      <c r="S23" s="29"/>
      <c r="T23" s="29"/>
      <c r="U23" s="29"/>
      <c r="V23" s="29"/>
      <c r="W23" s="30"/>
    </row>
    <row r="24" spans="1:23" x14ac:dyDescent="0.25">
      <c r="A24" s="52" t="s">
        <v>83</v>
      </c>
      <c r="B24" s="11">
        <v>2</v>
      </c>
      <c r="C24" s="31" t="s">
        <v>123</v>
      </c>
      <c r="D24" s="31" t="s">
        <v>83</v>
      </c>
      <c r="E24" s="31" t="s">
        <v>83</v>
      </c>
      <c r="F24" s="31" t="s">
        <v>83</v>
      </c>
      <c r="G24" s="31" t="s">
        <v>83</v>
      </c>
      <c r="H24" s="32" t="s">
        <v>122</v>
      </c>
      <c r="I24" s="33">
        <v>1</v>
      </c>
      <c r="J24" s="56"/>
      <c r="K24" s="11">
        <v>1</v>
      </c>
      <c r="L24" s="34"/>
      <c r="M24" s="35"/>
      <c r="N24" s="36"/>
      <c r="O24" s="37">
        <f>ROUND(ROUND(L24,4)*(1-M24),4)</f>
        <v>0</v>
      </c>
      <c r="P24" s="37">
        <f>ROUND(ROUND(O24,4)*(1+N24),4)</f>
        <v>0</v>
      </c>
      <c r="Q24" s="37">
        <f>ROUND($I24*O24,4)</f>
        <v>0</v>
      </c>
      <c r="R24" s="37">
        <f>ROUND($I24*P24,4)</f>
        <v>0</v>
      </c>
      <c r="S24" s="38"/>
      <c r="T24" s="38"/>
      <c r="U24" s="38"/>
      <c r="V24" s="38"/>
      <c r="W24" s="39"/>
    </row>
    <row r="25" spans="1:23" ht="13.5" thickBot="1" x14ac:dyDescent="0.3">
      <c r="A25" s="53" t="s">
        <v>83</v>
      </c>
      <c r="B25" s="13">
        <v>3</v>
      </c>
      <c r="C25" s="40" t="s">
        <v>124</v>
      </c>
      <c r="D25" s="40" t="s">
        <v>83</v>
      </c>
      <c r="E25" s="40" t="s">
        <v>83</v>
      </c>
      <c r="F25" s="40" t="s">
        <v>83</v>
      </c>
      <c r="G25" s="40" t="s">
        <v>83</v>
      </c>
      <c r="H25" s="41" t="s">
        <v>125</v>
      </c>
      <c r="I25" s="42">
        <v>1</v>
      </c>
      <c r="J25" s="57"/>
      <c r="K25" s="13">
        <v>1</v>
      </c>
      <c r="L25" s="43"/>
      <c r="M25" s="44"/>
      <c r="N25" s="45"/>
      <c r="O25" s="46">
        <f>ROUND(ROUND(L25,4)*(1-M25),4)</f>
        <v>0</v>
      </c>
      <c r="P25" s="46">
        <f>ROUND(ROUND(O25,4)*(1+N25),4)</f>
        <v>0</v>
      </c>
      <c r="Q25" s="46">
        <f>ROUND($I25*O25,4)</f>
        <v>0</v>
      </c>
      <c r="R25" s="46">
        <f>ROUND($I25*P25,4)</f>
        <v>0</v>
      </c>
      <c r="S25" s="47"/>
      <c r="T25" s="47"/>
      <c r="U25" s="47"/>
      <c r="V25" s="47"/>
      <c r="W25" s="48"/>
    </row>
    <row r="26" spans="1:23" ht="13.5" thickBot="1" x14ac:dyDescent="0.3">
      <c r="P26" s="58" t="s">
        <v>116</v>
      </c>
      <c r="Q26" s="59">
        <f>SUM(Q23:Q25)</f>
        <v>0</v>
      </c>
      <c r="R26" s="60">
        <f>SUM(R23:R25)</f>
        <v>0</v>
      </c>
    </row>
  </sheetData>
  <sheetProtection algorithmName="SHA-512" hashValue="tXbOY4Zy79FG6G85y0yEzd4s4Cy812BZ47mnM1CcsemkfIv+E95rr6aD5/pXHHfha3awAasDMLEYHISLfxct3A==" saltValue="UepVYzNZC6lFK8JuFsAo8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6" fitToHeight="0" pageOrder="overThenDown" orientation="landscape" r:id="rId1"/>
  <headerFooter>
    <oddHeader>&amp;ROBR-8A</oddHeader>
    <oddFooter>&amp;LJN št. 16-44/19&amp;RStran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22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0.7109375" style="1" customWidth="1"/>
    <col min="5" max="7" width="1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52</v>
      </c>
    </row>
    <row r="5" spans="1:23" ht="18" x14ac:dyDescent="0.25">
      <c r="B5" s="62" t="s">
        <v>147</v>
      </c>
      <c r="C5" s="2" t="s">
        <v>148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55</v>
      </c>
      <c r="B11" s="54" t="s">
        <v>56</v>
      </c>
      <c r="C11" s="18" t="s">
        <v>149</v>
      </c>
      <c r="D11" s="18"/>
      <c r="E11" s="18"/>
      <c r="F11" s="18"/>
      <c r="G11" s="18"/>
      <c r="H11" s="18" t="s">
        <v>58</v>
      </c>
      <c r="I11" s="18"/>
      <c r="J11" s="8"/>
      <c r="K11" s="7"/>
      <c r="L11" s="18" t="s">
        <v>150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60</v>
      </c>
      <c r="B12" s="19" t="s">
        <v>61</v>
      </c>
      <c r="C12" s="20" t="s">
        <v>62</v>
      </c>
      <c r="D12" s="20" t="s">
        <v>63</v>
      </c>
      <c r="E12" s="20" t="s">
        <v>120</v>
      </c>
      <c r="F12" s="20" t="s">
        <v>65</v>
      </c>
      <c r="G12" s="20" t="s">
        <v>66</v>
      </c>
      <c r="H12" s="20" t="s">
        <v>67</v>
      </c>
      <c r="I12" s="20" t="s">
        <v>68</v>
      </c>
      <c r="J12" s="21" t="s">
        <v>69</v>
      </c>
      <c r="K12" s="19" t="s">
        <v>70</v>
      </c>
      <c r="L12" s="20" t="s">
        <v>71</v>
      </c>
      <c r="M12" s="20" t="s">
        <v>72</v>
      </c>
      <c r="N12" s="20" t="s">
        <v>73</v>
      </c>
      <c r="O12" s="20" t="s">
        <v>74</v>
      </c>
      <c r="P12" s="20" t="s">
        <v>75</v>
      </c>
      <c r="Q12" s="20" t="s">
        <v>76</v>
      </c>
      <c r="R12" s="20" t="s">
        <v>77</v>
      </c>
      <c r="S12" s="20" t="s">
        <v>78</v>
      </c>
      <c r="T12" s="20" t="s">
        <v>79</v>
      </c>
      <c r="U12" s="20" t="s">
        <v>80</v>
      </c>
      <c r="V12" s="20" t="s">
        <v>81</v>
      </c>
      <c r="W12" s="21" t="s">
        <v>82</v>
      </c>
    </row>
    <row r="13" spans="1:23" ht="26.25" thickBot="1" x14ac:dyDescent="0.3">
      <c r="A13" s="73" t="s">
        <v>83</v>
      </c>
      <c r="B13" s="74">
        <v>1</v>
      </c>
      <c r="C13" s="64" t="s">
        <v>151</v>
      </c>
      <c r="D13" s="64" t="s">
        <v>152</v>
      </c>
      <c r="E13" s="64" t="s">
        <v>153</v>
      </c>
      <c r="F13" s="64" t="s">
        <v>83</v>
      </c>
      <c r="G13" s="64" t="s">
        <v>83</v>
      </c>
      <c r="H13" s="65" t="s">
        <v>87</v>
      </c>
      <c r="I13" s="66">
        <v>3</v>
      </c>
      <c r="J13" s="75"/>
      <c r="K13" s="74">
        <v>1</v>
      </c>
      <c r="L13" s="67"/>
      <c r="M13" s="68"/>
      <c r="N13" s="69"/>
      <c r="O13" s="70">
        <f>ROUND(ROUND(L13,4)*(1-M13),4)</f>
        <v>0</v>
      </c>
      <c r="P13" s="70">
        <f>ROUND(ROUND(O13,4)*(1+N13),4)</f>
        <v>0</v>
      </c>
      <c r="Q13" s="70">
        <f>ROUND($I13*O13,4)</f>
        <v>0</v>
      </c>
      <c r="R13" s="70">
        <f>ROUND($I13*P13,4)</f>
        <v>0</v>
      </c>
      <c r="S13" s="71"/>
      <c r="T13" s="71"/>
      <c r="U13" s="71"/>
      <c r="V13" s="71"/>
      <c r="W13" s="72"/>
    </row>
    <row r="14" spans="1:23" ht="13.5" thickBot="1" x14ac:dyDescent="0.3">
      <c r="P14" s="58" t="s">
        <v>116</v>
      </c>
      <c r="Q14" s="59">
        <f>SUM(Q13:Q13)</f>
        <v>0</v>
      </c>
      <c r="R14" s="60">
        <f>SUM(R13:R13)</f>
        <v>0</v>
      </c>
    </row>
    <row r="16" spans="1:23" ht="13.5" thickBot="1" x14ac:dyDescent="0.3"/>
    <row r="17" spans="1:23" ht="13.5" thickBot="1" x14ac:dyDescent="0.3">
      <c r="A17" s="49" t="s">
        <v>55</v>
      </c>
      <c r="B17" s="54" t="s">
        <v>117</v>
      </c>
      <c r="C17" s="18" t="s">
        <v>154</v>
      </c>
      <c r="D17" s="18"/>
      <c r="E17" s="18"/>
      <c r="F17" s="18"/>
      <c r="G17" s="18"/>
      <c r="H17" s="18" t="s">
        <v>58</v>
      </c>
      <c r="I17" s="18"/>
      <c r="J17" s="8"/>
      <c r="K17" s="7"/>
      <c r="L17" s="18" t="s">
        <v>155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8"/>
    </row>
    <row r="18" spans="1:23" ht="26.25" thickBot="1" x14ac:dyDescent="0.3">
      <c r="A18" s="50" t="s">
        <v>60</v>
      </c>
      <c r="B18" s="19" t="s">
        <v>61</v>
      </c>
      <c r="C18" s="20" t="s">
        <v>62</v>
      </c>
      <c r="D18" s="20" t="s">
        <v>63</v>
      </c>
      <c r="E18" s="20" t="s">
        <v>120</v>
      </c>
      <c r="F18" s="20" t="s">
        <v>65</v>
      </c>
      <c r="G18" s="20" t="s">
        <v>66</v>
      </c>
      <c r="H18" s="20" t="s">
        <v>67</v>
      </c>
      <c r="I18" s="20" t="s">
        <v>68</v>
      </c>
      <c r="J18" s="21" t="s">
        <v>69</v>
      </c>
      <c r="K18" s="19" t="s">
        <v>70</v>
      </c>
      <c r="L18" s="20" t="s">
        <v>71</v>
      </c>
      <c r="M18" s="20" t="s">
        <v>72</v>
      </c>
      <c r="N18" s="20" t="s">
        <v>73</v>
      </c>
      <c r="O18" s="20" t="s">
        <v>74</v>
      </c>
      <c r="P18" s="20" t="s">
        <v>75</v>
      </c>
      <c r="Q18" s="20" t="s">
        <v>76</v>
      </c>
      <c r="R18" s="20" t="s">
        <v>77</v>
      </c>
      <c r="S18" s="20" t="s">
        <v>78</v>
      </c>
      <c r="T18" s="20" t="s">
        <v>79</v>
      </c>
      <c r="U18" s="20" t="s">
        <v>80</v>
      </c>
      <c r="V18" s="20" t="s">
        <v>81</v>
      </c>
      <c r="W18" s="21" t="s">
        <v>82</v>
      </c>
    </row>
    <row r="19" spans="1:23" x14ac:dyDescent="0.25">
      <c r="A19" s="51" t="s">
        <v>83</v>
      </c>
      <c r="B19" s="9">
        <v>1</v>
      </c>
      <c r="C19" s="22" t="s">
        <v>121</v>
      </c>
      <c r="D19" s="22" t="s">
        <v>83</v>
      </c>
      <c r="E19" s="22" t="s">
        <v>83</v>
      </c>
      <c r="F19" s="22" t="s">
        <v>83</v>
      </c>
      <c r="G19" s="22" t="s">
        <v>83</v>
      </c>
      <c r="H19" s="23" t="s">
        <v>122</v>
      </c>
      <c r="I19" s="24">
        <v>1</v>
      </c>
      <c r="J19" s="55"/>
      <c r="K19" s="9">
        <v>1</v>
      </c>
      <c r="L19" s="25"/>
      <c r="M19" s="26"/>
      <c r="N19" s="27"/>
      <c r="O19" s="28">
        <f>ROUND(ROUND(L19,4)*(1-M19),4)</f>
        <v>0</v>
      </c>
      <c r="P19" s="28">
        <f>ROUND(ROUND(O19,4)*(1+N19),4)</f>
        <v>0</v>
      </c>
      <c r="Q19" s="28">
        <f>ROUND($I19*O19,4)</f>
        <v>0</v>
      </c>
      <c r="R19" s="28">
        <f>ROUND($I19*P19,4)</f>
        <v>0</v>
      </c>
      <c r="S19" s="29"/>
      <c r="T19" s="29"/>
      <c r="U19" s="29"/>
      <c r="V19" s="29"/>
      <c r="W19" s="30"/>
    </row>
    <row r="20" spans="1:23" x14ac:dyDescent="0.25">
      <c r="A20" s="52" t="s">
        <v>83</v>
      </c>
      <c r="B20" s="11">
        <v>2</v>
      </c>
      <c r="C20" s="31" t="s">
        <v>123</v>
      </c>
      <c r="D20" s="31" t="s">
        <v>83</v>
      </c>
      <c r="E20" s="31" t="s">
        <v>83</v>
      </c>
      <c r="F20" s="31" t="s">
        <v>83</v>
      </c>
      <c r="G20" s="31" t="s">
        <v>83</v>
      </c>
      <c r="H20" s="32" t="s">
        <v>122</v>
      </c>
      <c r="I20" s="33">
        <v>1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13.5" thickBot="1" x14ac:dyDescent="0.3">
      <c r="A21" s="53" t="s">
        <v>83</v>
      </c>
      <c r="B21" s="13">
        <v>3</v>
      </c>
      <c r="C21" s="40" t="s">
        <v>124</v>
      </c>
      <c r="D21" s="40" t="s">
        <v>83</v>
      </c>
      <c r="E21" s="40" t="s">
        <v>83</v>
      </c>
      <c r="F21" s="40" t="s">
        <v>83</v>
      </c>
      <c r="G21" s="40" t="s">
        <v>83</v>
      </c>
      <c r="H21" s="41" t="s">
        <v>125</v>
      </c>
      <c r="I21" s="42">
        <v>1</v>
      </c>
      <c r="J21" s="57"/>
      <c r="K21" s="13">
        <v>1</v>
      </c>
      <c r="L21" s="43"/>
      <c r="M21" s="44"/>
      <c r="N21" s="45"/>
      <c r="O21" s="46">
        <f>ROUND(ROUND(L21,4)*(1-M21),4)</f>
        <v>0</v>
      </c>
      <c r="P21" s="46">
        <f>ROUND(ROUND(O21,4)*(1+N21),4)</f>
        <v>0</v>
      </c>
      <c r="Q21" s="46">
        <f>ROUND($I21*O21,4)</f>
        <v>0</v>
      </c>
      <c r="R21" s="46">
        <f>ROUND($I21*P21,4)</f>
        <v>0</v>
      </c>
      <c r="S21" s="47"/>
      <c r="T21" s="47"/>
      <c r="U21" s="47"/>
      <c r="V21" s="47"/>
      <c r="W21" s="48"/>
    </row>
    <row r="22" spans="1:23" ht="13.5" thickBot="1" x14ac:dyDescent="0.3">
      <c r="P22" s="58" t="s">
        <v>116</v>
      </c>
      <c r="Q22" s="59">
        <f>SUM(Q19:Q21)</f>
        <v>0</v>
      </c>
      <c r="R22" s="60">
        <f>SUM(R19:R21)</f>
        <v>0</v>
      </c>
    </row>
  </sheetData>
  <sheetProtection algorithmName="SHA-512" hashValue="sw6ozW0YZGc7NXGjn9K+mphNR16w/bHsCH+LV49Y117jVQy5Za+0d8KYUYDmBgnBhaxmVGuSK1Urv/MOW5Ovfw==" saltValue="qXoFJkp/M1/fyQ6E4KaTZ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6" fitToHeight="0" pageOrder="overThenDown" orientation="landscape" r:id="rId1"/>
  <headerFooter>
    <oddHeader>&amp;ROBR-8A</oddHeader>
    <oddFooter>&amp;LJN št. 16-44/19&amp;RStran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NAVODILA</vt:lpstr>
      <vt:lpstr>1. Podatki naročnika</vt:lpstr>
      <vt:lpstr>2. Podatki o ponudniku</vt:lpstr>
      <vt:lpstr>3. Strokovne zahteve naročnika</vt:lpstr>
      <vt:lpstr>Sklop I.</vt:lpstr>
      <vt:lpstr>Sklop II.</vt:lpstr>
      <vt:lpstr>Sklop III.</vt:lpstr>
      <vt:lpstr>'Sklop I.'!Tiskanje_naslovov</vt:lpstr>
      <vt:lpstr>'Sklop II.'!Tiskanje_naslovov</vt:lpstr>
      <vt:lpstr>'Sklop III.'!Tiskanje_naslovov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Hočevar</dc:creator>
  <cp:lastModifiedBy>Irena Hočevar</cp:lastModifiedBy>
  <dcterms:created xsi:type="dcterms:W3CDTF">2019-10-23T10:22:52Z</dcterms:created>
  <dcterms:modified xsi:type="dcterms:W3CDTF">2019-10-23T10:23:32Z</dcterms:modified>
</cp:coreProperties>
</file>