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7\1 aJavna naročila  2017\16_19_17 REAGENTI ZA IN VITRO DIAGNOSTIKO\"/>
    </mc:Choice>
  </mc:AlternateContent>
  <bookViews>
    <workbookView xWindow="0" yWindow="0" windowWidth="28770" windowHeight="1443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  <sheet name="Sklop VI." sheetId="10" r:id="rId10"/>
    <sheet name="Sklop VII." sheetId="11" r:id="rId11"/>
    <sheet name="Sklop VIII." sheetId="12" r:id="rId12"/>
    <sheet name="Sklop IX." sheetId="13" r:id="rId13"/>
    <sheet name="Sklop X." sheetId="14" r:id="rId14"/>
    <sheet name="Sklop XI." sheetId="15" r:id="rId15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12">'Sklop IX.'!$B:$B</definedName>
    <definedName name="_xlnm.Print_Titles" localSheetId="8">'Sklop V.'!$B:$B</definedName>
    <definedName name="_xlnm.Print_Titles" localSheetId="9">'Sklop VI.'!$B:$B</definedName>
    <definedName name="_xlnm.Print_Titles" localSheetId="10">'Sklop VII.'!$B:$B</definedName>
    <definedName name="_xlnm.Print_Titles" localSheetId="11">'Sklop VIII.'!$B:$B</definedName>
    <definedName name="_xlnm.Print_Titles" localSheetId="13">'Sklop X.'!$B:$B</definedName>
    <definedName name="_xlnm.Print_Titles" localSheetId="14">'Sklop XI.'!$B:$B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5" l="1"/>
  <c r="Q14" i="15"/>
  <c r="R13" i="15"/>
  <c r="Q13" i="15"/>
  <c r="P13" i="15"/>
  <c r="O13" i="15"/>
  <c r="C8" i="15"/>
  <c r="C7" i="15"/>
  <c r="R16" i="14"/>
  <c r="Q16" i="14"/>
  <c r="R15" i="14"/>
  <c r="Q15" i="14"/>
  <c r="P15" i="14"/>
  <c r="O15" i="14"/>
  <c r="R14" i="14"/>
  <c r="Q14" i="14"/>
  <c r="P14" i="14"/>
  <c r="O14" i="14"/>
  <c r="R13" i="14"/>
  <c r="Q13" i="14"/>
  <c r="P13" i="14"/>
  <c r="O13" i="14"/>
  <c r="C8" i="14"/>
  <c r="C7" i="14"/>
  <c r="R20" i="13"/>
  <c r="Q20" i="13"/>
  <c r="R19" i="13"/>
  <c r="Q19" i="13"/>
  <c r="P19" i="13"/>
  <c r="O19" i="13"/>
  <c r="R18" i="13"/>
  <c r="Q18" i="13"/>
  <c r="P18" i="13"/>
  <c r="O18" i="13"/>
  <c r="R17" i="13"/>
  <c r="Q17" i="13"/>
  <c r="P17" i="13"/>
  <c r="O17" i="13"/>
  <c r="R16" i="13"/>
  <c r="Q16" i="13"/>
  <c r="P16" i="13"/>
  <c r="O16" i="13"/>
  <c r="R15" i="13"/>
  <c r="Q15" i="13"/>
  <c r="P15" i="13"/>
  <c r="O15" i="13"/>
  <c r="R14" i="13"/>
  <c r="Q14" i="13"/>
  <c r="P14" i="13"/>
  <c r="O14" i="13"/>
  <c r="R13" i="13"/>
  <c r="Q13" i="13"/>
  <c r="P13" i="13"/>
  <c r="O13" i="13"/>
  <c r="C8" i="13"/>
  <c r="C7" i="13"/>
  <c r="R16" i="12"/>
  <c r="Q16" i="12"/>
  <c r="R15" i="12"/>
  <c r="Q15" i="12"/>
  <c r="P15" i="12"/>
  <c r="O15" i="12"/>
  <c r="R14" i="12"/>
  <c r="Q14" i="12"/>
  <c r="P14" i="12"/>
  <c r="O14" i="12"/>
  <c r="R13" i="12"/>
  <c r="Q13" i="12"/>
  <c r="P13" i="12"/>
  <c r="O13" i="12"/>
  <c r="C8" i="12"/>
  <c r="C7" i="12"/>
  <c r="R19" i="11"/>
  <c r="Q19" i="11"/>
  <c r="R18" i="11"/>
  <c r="Q18" i="11"/>
  <c r="P18" i="11"/>
  <c r="O18" i="11"/>
  <c r="R17" i="11"/>
  <c r="Q17" i="11"/>
  <c r="P17" i="11"/>
  <c r="O17" i="11"/>
  <c r="R16" i="11"/>
  <c r="Q16" i="11"/>
  <c r="P16" i="11"/>
  <c r="O16" i="11"/>
  <c r="R15" i="11"/>
  <c r="Q15" i="11"/>
  <c r="P15" i="11"/>
  <c r="O15" i="11"/>
  <c r="R14" i="11"/>
  <c r="Q14" i="11"/>
  <c r="P14" i="11"/>
  <c r="O14" i="11"/>
  <c r="R13" i="11"/>
  <c r="Q13" i="11"/>
  <c r="P13" i="11"/>
  <c r="O13" i="11"/>
  <c r="C8" i="11"/>
  <c r="C7" i="11"/>
  <c r="R28" i="10"/>
  <c r="Q28" i="10"/>
  <c r="R27" i="10"/>
  <c r="Q27" i="10"/>
  <c r="P27" i="10"/>
  <c r="O27" i="10"/>
  <c r="R26" i="10"/>
  <c r="Q26" i="10"/>
  <c r="P26" i="10"/>
  <c r="O26" i="10"/>
  <c r="R25" i="10"/>
  <c r="Q25" i="10"/>
  <c r="P25" i="10"/>
  <c r="O25" i="10"/>
  <c r="R24" i="10"/>
  <c r="Q24" i="10"/>
  <c r="P24" i="10"/>
  <c r="O24" i="10"/>
  <c r="R23" i="10"/>
  <c r="Q23" i="10"/>
  <c r="P23" i="10"/>
  <c r="O23" i="10"/>
  <c r="R22" i="10"/>
  <c r="Q22" i="10"/>
  <c r="P22" i="10"/>
  <c r="O22" i="10"/>
  <c r="R21" i="10"/>
  <c r="Q21" i="10"/>
  <c r="P21" i="10"/>
  <c r="O21" i="10"/>
  <c r="R20" i="10"/>
  <c r="Q20" i="10"/>
  <c r="P20" i="10"/>
  <c r="O20" i="10"/>
  <c r="R19" i="10"/>
  <c r="Q19" i="10"/>
  <c r="P19" i="10"/>
  <c r="O19" i="10"/>
  <c r="R18" i="10"/>
  <c r="Q18" i="10"/>
  <c r="P18" i="10"/>
  <c r="O18" i="10"/>
  <c r="R17" i="10"/>
  <c r="Q17" i="10"/>
  <c r="P17" i="10"/>
  <c r="O17" i="10"/>
  <c r="R16" i="10"/>
  <c r="Q16" i="10"/>
  <c r="P16" i="10"/>
  <c r="O16" i="10"/>
  <c r="R15" i="10"/>
  <c r="Q15" i="10"/>
  <c r="P15" i="10"/>
  <c r="O15" i="10"/>
  <c r="R14" i="10"/>
  <c r="Q14" i="10"/>
  <c r="P14" i="10"/>
  <c r="O14" i="10"/>
  <c r="R13" i="10"/>
  <c r="Q13" i="10"/>
  <c r="P13" i="10"/>
  <c r="O13" i="10"/>
  <c r="C8" i="10"/>
  <c r="C7" i="10"/>
  <c r="R52" i="9"/>
  <c r="Q52" i="9"/>
  <c r="R51" i="9"/>
  <c r="Q51" i="9"/>
  <c r="P51" i="9"/>
  <c r="O51" i="9"/>
  <c r="R50" i="9"/>
  <c r="Q50" i="9"/>
  <c r="P50" i="9"/>
  <c r="O50" i="9"/>
  <c r="R49" i="9"/>
  <c r="Q49" i="9"/>
  <c r="P49" i="9"/>
  <c r="O49" i="9"/>
  <c r="R48" i="9"/>
  <c r="Q48" i="9"/>
  <c r="P48" i="9"/>
  <c r="O48" i="9"/>
  <c r="R47" i="9"/>
  <c r="Q47" i="9"/>
  <c r="P47" i="9"/>
  <c r="O47" i="9"/>
  <c r="R46" i="9"/>
  <c r="Q46" i="9"/>
  <c r="P46" i="9"/>
  <c r="O46" i="9"/>
  <c r="R45" i="9"/>
  <c r="Q45" i="9"/>
  <c r="P45" i="9"/>
  <c r="O45" i="9"/>
  <c r="R44" i="9"/>
  <c r="Q44" i="9"/>
  <c r="P44" i="9"/>
  <c r="O44" i="9"/>
  <c r="R43" i="9"/>
  <c r="Q43" i="9"/>
  <c r="P43" i="9"/>
  <c r="O43" i="9"/>
  <c r="R42" i="9"/>
  <c r="Q42" i="9"/>
  <c r="P42" i="9"/>
  <c r="O42" i="9"/>
  <c r="R41" i="9"/>
  <c r="Q41" i="9"/>
  <c r="P41" i="9"/>
  <c r="O41" i="9"/>
  <c r="R40" i="9"/>
  <c r="Q40" i="9"/>
  <c r="P40" i="9"/>
  <c r="O40" i="9"/>
  <c r="R39" i="9"/>
  <c r="Q39" i="9"/>
  <c r="P39" i="9"/>
  <c r="O39" i="9"/>
  <c r="R38" i="9"/>
  <c r="Q38" i="9"/>
  <c r="P38" i="9"/>
  <c r="O38" i="9"/>
  <c r="R37" i="9"/>
  <c r="Q37" i="9"/>
  <c r="P37" i="9"/>
  <c r="O37" i="9"/>
  <c r="R36" i="9"/>
  <c r="Q36" i="9"/>
  <c r="P36" i="9"/>
  <c r="O36" i="9"/>
  <c r="R35" i="9"/>
  <c r="Q35" i="9"/>
  <c r="P35" i="9"/>
  <c r="O35" i="9"/>
  <c r="R34" i="9"/>
  <c r="Q34" i="9"/>
  <c r="P34" i="9"/>
  <c r="O34" i="9"/>
  <c r="R33" i="9"/>
  <c r="Q33" i="9"/>
  <c r="P33" i="9"/>
  <c r="O33" i="9"/>
  <c r="R32" i="9"/>
  <c r="Q32" i="9"/>
  <c r="P32" i="9"/>
  <c r="O32" i="9"/>
  <c r="R31" i="9"/>
  <c r="Q31" i="9"/>
  <c r="P31" i="9"/>
  <c r="O31" i="9"/>
  <c r="R30" i="9"/>
  <c r="Q30" i="9"/>
  <c r="P30" i="9"/>
  <c r="O30" i="9"/>
  <c r="R29" i="9"/>
  <c r="Q29" i="9"/>
  <c r="P29" i="9"/>
  <c r="O29" i="9"/>
  <c r="R28" i="9"/>
  <c r="Q28" i="9"/>
  <c r="P28" i="9"/>
  <c r="O28" i="9"/>
  <c r="R27" i="9"/>
  <c r="Q27" i="9"/>
  <c r="P27" i="9"/>
  <c r="O27" i="9"/>
  <c r="R26" i="9"/>
  <c r="Q26" i="9"/>
  <c r="P26" i="9"/>
  <c r="O26" i="9"/>
  <c r="R25" i="9"/>
  <c r="Q25" i="9"/>
  <c r="P25" i="9"/>
  <c r="O25" i="9"/>
  <c r="R24" i="9"/>
  <c r="Q24" i="9"/>
  <c r="P24" i="9"/>
  <c r="O24" i="9"/>
  <c r="R23" i="9"/>
  <c r="Q23" i="9"/>
  <c r="P23" i="9"/>
  <c r="O23" i="9"/>
  <c r="R22" i="9"/>
  <c r="Q22" i="9"/>
  <c r="P22" i="9"/>
  <c r="O22" i="9"/>
  <c r="R21" i="9"/>
  <c r="Q21" i="9"/>
  <c r="P21" i="9"/>
  <c r="O21" i="9"/>
  <c r="R20" i="9"/>
  <c r="Q20" i="9"/>
  <c r="P20" i="9"/>
  <c r="O20" i="9"/>
  <c r="R19" i="9"/>
  <c r="Q19" i="9"/>
  <c r="P19" i="9"/>
  <c r="O19" i="9"/>
  <c r="R18" i="9"/>
  <c r="Q18" i="9"/>
  <c r="P18" i="9"/>
  <c r="O18" i="9"/>
  <c r="R17" i="9"/>
  <c r="Q17" i="9"/>
  <c r="P17" i="9"/>
  <c r="O17" i="9"/>
  <c r="R16" i="9"/>
  <c r="Q16" i="9"/>
  <c r="P16" i="9"/>
  <c r="O16" i="9"/>
  <c r="R15" i="9"/>
  <c r="Q15" i="9"/>
  <c r="P15" i="9"/>
  <c r="O15" i="9"/>
  <c r="R14" i="9"/>
  <c r="Q14" i="9"/>
  <c r="P14" i="9"/>
  <c r="O14" i="9"/>
  <c r="R13" i="9"/>
  <c r="Q13" i="9"/>
  <c r="P13" i="9"/>
  <c r="O13" i="9"/>
  <c r="C8" i="9"/>
  <c r="C7" i="9"/>
  <c r="R20" i="8"/>
  <c r="Q20" i="8"/>
  <c r="R19" i="8"/>
  <c r="Q19" i="8"/>
  <c r="P19" i="8"/>
  <c r="O19" i="8"/>
  <c r="R18" i="8"/>
  <c r="Q18" i="8"/>
  <c r="P18" i="8"/>
  <c r="O18" i="8"/>
  <c r="R17" i="8"/>
  <c r="Q17" i="8"/>
  <c r="P17" i="8"/>
  <c r="O17" i="8"/>
  <c r="R16" i="8"/>
  <c r="Q16" i="8"/>
  <c r="P16" i="8"/>
  <c r="O16" i="8"/>
  <c r="R15" i="8"/>
  <c r="Q15" i="8"/>
  <c r="P15" i="8"/>
  <c r="O15" i="8"/>
  <c r="R14" i="8"/>
  <c r="Q14" i="8"/>
  <c r="P14" i="8"/>
  <c r="O14" i="8"/>
  <c r="R13" i="8"/>
  <c r="Q13" i="8"/>
  <c r="P13" i="8"/>
  <c r="O13" i="8"/>
  <c r="C8" i="8"/>
  <c r="C7" i="8"/>
  <c r="R14" i="7"/>
  <c r="Q14" i="7"/>
  <c r="R13" i="7"/>
  <c r="Q13" i="7"/>
  <c r="P13" i="7"/>
  <c r="O13" i="7"/>
  <c r="C8" i="7"/>
  <c r="C7" i="7"/>
  <c r="R29" i="6"/>
  <c r="Q29" i="6"/>
  <c r="R28" i="6"/>
  <c r="Q28" i="6"/>
  <c r="P28" i="6"/>
  <c r="O28" i="6"/>
  <c r="R27" i="6"/>
  <c r="Q27" i="6"/>
  <c r="P27" i="6"/>
  <c r="O27" i="6"/>
  <c r="R26" i="6"/>
  <c r="Q26" i="6"/>
  <c r="P26" i="6"/>
  <c r="O26" i="6"/>
  <c r="R25" i="6"/>
  <c r="Q25" i="6"/>
  <c r="P25" i="6"/>
  <c r="O25" i="6"/>
  <c r="R24" i="6"/>
  <c r="Q24" i="6"/>
  <c r="P24" i="6"/>
  <c r="O24" i="6"/>
  <c r="R23" i="6"/>
  <c r="Q23" i="6"/>
  <c r="P23" i="6"/>
  <c r="O23" i="6"/>
  <c r="R22" i="6"/>
  <c r="Q22" i="6"/>
  <c r="P22" i="6"/>
  <c r="O22" i="6"/>
  <c r="R21" i="6"/>
  <c r="Q21" i="6"/>
  <c r="P21" i="6"/>
  <c r="O21" i="6"/>
  <c r="R20" i="6"/>
  <c r="Q20" i="6"/>
  <c r="P20" i="6"/>
  <c r="O20" i="6"/>
  <c r="R19" i="6"/>
  <c r="Q19" i="6"/>
  <c r="P19" i="6"/>
  <c r="O19" i="6"/>
  <c r="R18" i="6"/>
  <c r="Q18" i="6"/>
  <c r="P18" i="6"/>
  <c r="O18" i="6"/>
  <c r="R17" i="6"/>
  <c r="Q17" i="6"/>
  <c r="P17" i="6"/>
  <c r="O17" i="6"/>
  <c r="R16" i="6"/>
  <c r="Q16" i="6"/>
  <c r="P16" i="6"/>
  <c r="O16" i="6"/>
  <c r="R15" i="6"/>
  <c r="Q15" i="6"/>
  <c r="P15" i="6"/>
  <c r="O15" i="6"/>
  <c r="R14" i="6"/>
  <c r="Q14" i="6"/>
  <c r="P14" i="6"/>
  <c r="O14" i="6"/>
  <c r="R13" i="6"/>
  <c r="Q13" i="6"/>
  <c r="P13" i="6"/>
  <c r="O13" i="6"/>
  <c r="C8" i="6"/>
  <c r="C7" i="6"/>
  <c r="R74" i="5"/>
  <c r="Q74" i="5"/>
  <c r="R73" i="5"/>
  <c r="Q73" i="5"/>
  <c r="P73" i="5"/>
  <c r="O73" i="5"/>
  <c r="R72" i="5"/>
  <c r="Q72" i="5"/>
  <c r="P72" i="5"/>
  <c r="O72" i="5"/>
  <c r="R71" i="5"/>
  <c r="Q71" i="5"/>
  <c r="P71" i="5"/>
  <c r="O71" i="5"/>
  <c r="R70" i="5"/>
  <c r="Q70" i="5"/>
  <c r="P70" i="5"/>
  <c r="O70" i="5"/>
  <c r="R69" i="5"/>
  <c r="Q69" i="5"/>
  <c r="P69" i="5"/>
  <c r="O69" i="5"/>
  <c r="R68" i="5"/>
  <c r="Q68" i="5"/>
  <c r="P68" i="5"/>
  <c r="O68" i="5"/>
  <c r="R67" i="5"/>
  <c r="Q67" i="5"/>
  <c r="P67" i="5"/>
  <c r="O67" i="5"/>
  <c r="R66" i="5"/>
  <c r="Q66" i="5"/>
  <c r="P66" i="5"/>
  <c r="O66" i="5"/>
  <c r="R65" i="5"/>
  <c r="Q65" i="5"/>
  <c r="P65" i="5"/>
  <c r="O65" i="5"/>
  <c r="R64" i="5"/>
  <c r="Q64" i="5"/>
  <c r="P64" i="5"/>
  <c r="O64" i="5"/>
  <c r="R63" i="5"/>
  <c r="Q63" i="5"/>
  <c r="P63" i="5"/>
  <c r="O63" i="5"/>
  <c r="R62" i="5"/>
  <c r="Q62" i="5"/>
  <c r="P62" i="5"/>
  <c r="O62" i="5"/>
  <c r="R61" i="5"/>
  <c r="Q61" i="5"/>
  <c r="P61" i="5"/>
  <c r="O61" i="5"/>
  <c r="R60" i="5"/>
  <c r="Q60" i="5"/>
  <c r="P60" i="5"/>
  <c r="O60" i="5"/>
  <c r="R59" i="5"/>
  <c r="Q59" i="5"/>
  <c r="P59" i="5"/>
  <c r="O59" i="5"/>
  <c r="R58" i="5"/>
  <c r="Q58" i="5"/>
  <c r="P58" i="5"/>
  <c r="O58" i="5"/>
  <c r="R57" i="5"/>
  <c r="Q57" i="5"/>
  <c r="P57" i="5"/>
  <c r="O57" i="5"/>
  <c r="R56" i="5"/>
  <c r="Q56" i="5"/>
  <c r="P56" i="5"/>
  <c r="O56" i="5"/>
  <c r="R55" i="5"/>
  <c r="Q55" i="5"/>
  <c r="P55" i="5"/>
  <c r="O55" i="5"/>
  <c r="R54" i="5"/>
  <c r="Q54" i="5"/>
  <c r="P54" i="5"/>
  <c r="O54" i="5"/>
  <c r="R53" i="5"/>
  <c r="Q53" i="5"/>
  <c r="P53" i="5"/>
  <c r="O53" i="5"/>
  <c r="R52" i="5"/>
  <c r="Q52" i="5"/>
  <c r="P52" i="5"/>
  <c r="O52" i="5"/>
  <c r="R51" i="5"/>
  <c r="Q51" i="5"/>
  <c r="P51" i="5"/>
  <c r="O51" i="5"/>
  <c r="R50" i="5"/>
  <c r="Q50" i="5"/>
  <c r="P50" i="5"/>
  <c r="O50" i="5"/>
  <c r="R49" i="5"/>
  <c r="Q49" i="5"/>
  <c r="P49" i="5"/>
  <c r="O49" i="5"/>
  <c r="R48" i="5"/>
  <c r="Q48" i="5"/>
  <c r="P48" i="5"/>
  <c r="O48" i="5"/>
  <c r="R47" i="5"/>
  <c r="Q47" i="5"/>
  <c r="P47" i="5"/>
  <c r="O47" i="5"/>
  <c r="R46" i="5"/>
  <c r="Q46" i="5"/>
  <c r="P46" i="5"/>
  <c r="O46" i="5"/>
  <c r="R45" i="5"/>
  <c r="Q45" i="5"/>
  <c r="P45" i="5"/>
  <c r="O45" i="5"/>
  <c r="R44" i="5"/>
  <c r="Q44" i="5"/>
  <c r="P44" i="5"/>
  <c r="O44" i="5"/>
  <c r="R43" i="5"/>
  <c r="Q43" i="5"/>
  <c r="P43" i="5"/>
  <c r="O43" i="5"/>
  <c r="R42" i="5"/>
  <c r="Q42" i="5"/>
  <c r="P42" i="5"/>
  <c r="O42" i="5"/>
  <c r="R41" i="5"/>
  <c r="Q41" i="5"/>
  <c r="P41" i="5"/>
  <c r="O41" i="5"/>
  <c r="R40" i="5"/>
  <c r="Q40" i="5"/>
  <c r="P40" i="5"/>
  <c r="O40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P36" i="5"/>
  <c r="O36" i="5"/>
  <c r="R35" i="5"/>
  <c r="Q35" i="5"/>
  <c r="P35" i="5"/>
  <c r="O35" i="5"/>
  <c r="R34" i="5"/>
  <c r="Q34" i="5"/>
  <c r="P34" i="5"/>
  <c r="O34" i="5"/>
  <c r="R33" i="5"/>
  <c r="Q33" i="5"/>
  <c r="P33" i="5"/>
  <c r="O33" i="5"/>
  <c r="R32" i="5"/>
  <c r="Q32" i="5"/>
  <c r="P32" i="5"/>
  <c r="O32" i="5"/>
  <c r="R31" i="5"/>
  <c r="Q31" i="5"/>
  <c r="P31" i="5"/>
  <c r="O31" i="5"/>
  <c r="R30" i="5"/>
  <c r="Q30" i="5"/>
  <c r="P30" i="5"/>
  <c r="O30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5" i="5"/>
  <c r="Q25" i="5"/>
  <c r="P25" i="5"/>
  <c r="O25" i="5"/>
  <c r="R24" i="5"/>
  <c r="Q24" i="5"/>
  <c r="P24" i="5"/>
  <c r="O24" i="5"/>
  <c r="R23" i="5"/>
  <c r="Q23" i="5"/>
  <c r="P23" i="5"/>
  <c r="O23" i="5"/>
  <c r="R22" i="5"/>
  <c r="Q22" i="5"/>
  <c r="P22" i="5"/>
  <c r="O22" i="5"/>
  <c r="R21" i="5"/>
  <c r="Q21" i="5"/>
  <c r="P21" i="5"/>
  <c r="O21" i="5"/>
  <c r="R20" i="5"/>
  <c r="Q20" i="5"/>
  <c r="P20" i="5"/>
  <c r="O20" i="5"/>
  <c r="R19" i="5"/>
  <c r="Q19" i="5"/>
  <c r="P19" i="5"/>
  <c r="O19" i="5"/>
  <c r="R18" i="5"/>
  <c r="Q18" i="5"/>
  <c r="P18" i="5"/>
  <c r="O18" i="5"/>
  <c r="R17" i="5"/>
  <c r="Q17" i="5"/>
  <c r="P17" i="5"/>
  <c r="O17" i="5"/>
  <c r="R16" i="5"/>
  <c r="Q16" i="5"/>
  <c r="P16" i="5"/>
  <c r="O16" i="5"/>
  <c r="R15" i="5"/>
  <c r="Q15" i="5"/>
  <c r="P15" i="5"/>
  <c r="O15" i="5"/>
  <c r="R14" i="5"/>
  <c r="Q14" i="5"/>
  <c r="P14" i="5"/>
  <c r="O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<sst xmlns="http://schemas.openxmlformats.org/spreadsheetml/2006/main" count="1524" uniqueCount="335">
  <si>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</si>
  <si>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</si>
  <si>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</si>
  <si>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</si>
  <si>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</si>
  <si>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</si>
  <si>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</si>
  <si>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</si>
  <si>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</si>
  <si>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</si>
  <si>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</si>
  <si>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</si>
  <si>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</si>
  <si>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</si>
  <si>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</si>
  <si>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</si>
  <si>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</si>
  <si>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</si>
  <si>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</si>
  <si>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</si>
  <si>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</si>
  <si>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</si>
  <si>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</si>
  <si>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</si>
  <si>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</si>
  <si>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</si>
  <si>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</si>
  <si>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</si>
  <si>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</si>
  <si>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</si>
  <si>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</si>
  <si>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</si>
  <si>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</si>
  <si>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</si>
  <si>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</si>
  <si>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</si>
  <si>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16-19/17</t>
  </si>
  <si>
    <t>REAGENTI ZA IN VITRO DIAGNOSTIKO</t>
  </si>
  <si>
    <t>odprti postopek</t>
  </si>
  <si>
    <t>Ne</t>
  </si>
  <si>
    <t>BLAGO</t>
  </si>
  <si>
    <t>Aplikacija Javna naročila, različica 2.3.1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</si>
  <si>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</si>
  <si>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</si>
  <si>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</si>
  <si>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</si>
  <si>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</si>
  <si>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</si>
  <si>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</si>
  <si>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</si>
  <si>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</si>
  <si>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</si>
  <si>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</si>
  <si>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IMUNOKEMIJA 1 - ALERGOLOGIJA</t>
  </si>
  <si>
    <t>*</t>
  </si>
  <si>
    <t>1.</t>
  </si>
  <si>
    <t>podsklop: IMUNOKEMIJA 1 - ALERGOLOGIJA</t>
  </si>
  <si>
    <t>ZAPRT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</si>
  <si>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</si>
  <si>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</si>
  <si>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</si>
  <si>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</si>
  <si>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</si>
  <si>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</si>
  <si>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</si>
  <si>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</si>
  <si>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</si>
  <si>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</si>
  <si>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</si>
  <si>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</si>
  <si>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</si>
  <si>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</si>
  <si>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</si>
  <si>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</si>
  <si>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</si>
  <si>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</si>
  <si>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</si>
  <si>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</si>
  <si>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</si>
  <si>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</si>
  <si>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</si>
  <si>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</si>
  <si>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 xml:space="preserve"> IgE CELOKUPNI (SERUM)</t>
  </si>
  <si>
    <t>Predvideno število preiskav letno: 3.000</t>
  </si>
  <si>
    <t xml:space="preserve">V ceni preiskave mora biti zajeta uporaba analizatorja, strošek vsega potrebnega potrošnega materiala za izvedbo preiskave in delež stroška preventivnega vzdrževanja in odprave morebitnih okvar analizatorja </t>
  </si>
  <si>
    <t>Obvezna priloga xls s specifikacijo vsega potrošnega materiala na posamezno preiskavo</t>
  </si>
  <si>
    <t>V stolpcu količina so podane okvirne 3 letne vrednosti</t>
  </si>
  <si>
    <t>kpl</t>
  </si>
  <si>
    <t xml:space="preserve"> E1 MAČJI EPITELIJ (SERUM)</t>
  </si>
  <si>
    <t>Predvideno število preiskav letno: 1.000</t>
  </si>
  <si>
    <t xml:space="preserve"> E2 PASJI EPITELIJ (SERUM)</t>
  </si>
  <si>
    <t xml:space="preserve"> E5 PASJA DLAKA (SERUM)</t>
  </si>
  <si>
    <t>Predvideno število preiskav letno: 40</t>
  </si>
  <si>
    <t xml:space="preserve"> E81 OVČJI EPITELIJ (SERUM)</t>
  </si>
  <si>
    <t xml:space="preserve"> E82 ZAJČJI EPITELIJ</t>
  </si>
  <si>
    <t xml:space="preserve"> E85 PIŠČANČJE PERJE (SERUM)</t>
  </si>
  <si>
    <t xml:space="preserve"> E91 PERJE PAPIGE (SERUM)</t>
  </si>
  <si>
    <t xml:space="preserve"> C1 PENICILIN G (SERUM)</t>
  </si>
  <si>
    <t>Predvideno število preiskav letno: 120</t>
  </si>
  <si>
    <t xml:space="preserve"> C2 PENICILIN V (SERUM)</t>
  </si>
  <si>
    <t xml:space="preserve"> C203 AMPICILIN (SERUM)</t>
  </si>
  <si>
    <t>Predvideno število preiskav letno: 80</t>
  </si>
  <si>
    <t xml:space="preserve"> C204 AMOKSICILIN (SERUM)</t>
  </si>
  <si>
    <t xml:space="preserve"> F1 JAJČNI BELJAK (SERUM)</t>
  </si>
  <si>
    <t xml:space="preserve"> F2 MLEKO (SERUM)</t>
  </si>
  <si>
    <t xml:space="preserve"> F4 PŠENICA (SERUM)</t>
  </si>
  <si>
    <t>Predvideno število preiskav letno: 250</t>
  </si>
  <si>
    <t xml:space="preserve"> F13 ARAŠIDI (SERUM)</t>
  </si>
  <si>
    <t>Predvideno število preiskav letno: 350</t>
  </si>
  <si>
    <t xml:space="preserve"> F14 SOJA (SERUM)</t>
  </si>
  <si>
    <t xml:space="preserve"> F17 LEŠNIK (SERUM)</t>
  </si>
  <si>
    <t xml:space="preserve"> F25 PARADIŽNIK (SERUM)</t>
  </si>
  <si>
    <t xml:space="preserve"> F26 SVINJINA (SERUM)</t>
  </si>
  <si>
    <t xml:space="preserve"> F27 GOVEDINA (SERUM)</t>
  </si>
  <si>
    <t xml:space="preserve"> F33 POMARANČA (SERUM)</t>
  </si>
  <si>
    <t xml:space="preserve"> F35 KROMPIR (SERUM)</t>
  </si>
  <si>
    <t xml:space="preserve"> F40 TUNA (SERUM)</t>
  </si>
  <si>
    <t xml:space="preserve"> F44 JAGODA (SERUM)</t>
  </si>
  <si>
    <t xml:space="preserve"> F48 ČEBULA (SERUM)</t>
  </si>
  <si>
    <t xml:space="preserve"> F49 JABOLKO (SERUM)</t>
  </si>
  <si>
    <t xml:space="preserve"> F75 JAJČNI RUMENJAK</t>
  </si>
  <si>
    <t>Predvideno število preiskav letno: 1.200</t>
  </si>
  <si>
    <t xml:space="preserve"> F81 SIR (SERUM)</t>
  </si>
  <si>
    <t xml:space="preserve"> F83 PIŠČANEC (SERUM)</t>
  </si>
  <si>
    <t xml:space="preserve"> F84 KIVI (SERUM)</t>
  </si>
  <si>
    <t xml:space="preserve"> F92 BANANA (SERUM)</t>
  </si>
  <si>
    <t xml:space="preserve"> F93 KAKAV (SERUM)</t>
  </si>
  <si>
    <t>Predvideno število preiskav letno: 200</t>
  </si>
  <si>
    <t xml:space="preserve">  F105 ČOKOLADA (SERUM)</t>
  </si>
  <si>
    <t xml:space="preserve"> F203 PISTACIJA (SERUM)</t>
  </si>
  <si>
    <t xml:space="preserve"> F209 GRENIVKA (SERUM)</t>
  </si>
  <si>
    <t xml:space="preserve"> F210 ANANAS (SERUM)</t>
  </si>
  <si>
    <t xml:space="preserve"> F212 GOBE (SERUM)</t>
  </si>
  <si>
    <t xml:space="preserve"> F218 PAPRIKA (SERUM)</t>
  </si>
  <si>
    <t xml:space="preserve"> F237 MARELICA (SERUM)</t>
  </si>
  <si>
    <t xml:space="preserve"> I1 ČEBELA (SERUM)</t>
  </si>
  <si>
    <t xml:space="preserve"> I3 OSA (SERUM)</t>
  </si>
  <si>
    <t xml:space="preserve"> D1 DERMA.PTERONYSSINUS (SERUM)</t>
  </si>
  <si>
    <t>Predvideno število preiskav letno: 2000</t>
  </si>
  <si>
    <t xml:space="preserve"> D1 DERMATOPHAGOIDES FARINAE (SERUM)</t>
  </si>
  <si>
    <t xml:space="preserve"> M3 ASPERGILLUS FUMIGATUS (SERUM)</t>
  </si>
  <si>
    <t xml:space="preserve"> M5 CANDIDA ALBICANS (SERUM)</t>
  </si>
  <si>
    <t xml:space="preserve"> T2 JELŠA (SERUM)</t>
  </si>
  <si>
    <t xml:space="preserve"> T3 BREZA (SERUM)</t>
  </si>
  <si>
    <t xml:space="preserve"> T4 LESKA (SERUM)</t>
  </si>
  <si>
    <t>Predvideno število preiskav letno: 100</t>
  </si>
  <si>
    <t xml:space="preserve"> W209 AMBROZIJA (SERUM)</t>
  </si>
  <si>
    <t xml:space="preserve"> PANEL OREHI 1 (F13,F17,F18,F20,F36) (SERUM)</t>
  </si>
  <si>
    <t xml:space="preserve"> MORSKI PANEL 2 (F3,F24,F37,F40,F41) (SERUM)</t>
  </si>
  <si>
    <t xml:space="preserve"> PANEL ŽITA (F4,F7,F8,F10,F11) (SERUM)</t>
  </si>
  <si>
    <t xml:space="preserve"> PANEL ŽIVILA 73 (F26,F27,F83,F88) (SERUM)</t>
  </si>
  <si>
    <t xml:space="preserve"> PANEL TRAVE 1 (G3,G4,G5,G6,G8) (SERUM)</t>
  </si>
  <si>
    <t>Predvideno število preiskav letno: 1200</t>
  </si>
  <si>
    <t xml:space="preserve"> PANEL PLESNI 1 (M1,M2,M3,M5,M6) (SERUM)</t>
  </si>
  <si>
    <t xml:space="preserve"> PANEL DREVESA 5 (T2,T4,T8,T12,T14) (SERUM)</t>
  </si>
  <si>
    <t xml:space="preserve"> PANEL DREVESA 6 (T1,T3,T5,T7,T9) (SERUM)</t>
  </si>
  <si>
    <t xml:space="preserve"> PANEL CVETJE 3 (W6,W9,W10,W12,W20) (SERUM)</t>
  </si>
  <si>
    <t xml:space="preserve"> PANEL CVETJE 5 (W1,W6,W7,W8,W12) (SERUM)</t>
  </si>
  <si>
    <t xml:space="preserve"> K82 LATEKS (SERUM)</t>
  </si>
  <si>
    <t>Predvideno število preiskav letno: 800</t>
  </si>
  <si>
    <t>Skupaj:</t>
  </si>
  <si>
    <t>II.</t>
  </si>
  <si>
    <t>IMUNOKEMIJA 2</t>
  </si>
  <si>
    <t>podsklop: IMUNOKEMIJA 2</t>
  </si>
  <si>
    <t xml:space="preserve"> TSH</t>
  </si>
  <si>
    <t>Predvideno število preiskav letno: 8000</t>
  </si>
  <si>
    <t xml:space="preserve"> FT3</t>
  </si>
  <si>
    <t>Predvideno število preiskav letno: 3000</t>
  </si>
  <si>
    <t xml:space="preserve"> FT4</t>
  </si>
  <si>
    <t xml:space="preserve"> KORTIZOL</t>
  </si>
  <si>
    <t>Predvideno število preiskav letno: 600</t>
  </si>
  <si>
    <t xml:space="preserve"> CEA</t>
  </si>
  <si>
    <t xml:space="preserve"> AFP</t>
  </si>
  <si>
    <t xml:space="preserve"> CA 15-3</t>
  </si>
  <si>
    <t>Predvideno število preiskav letno: 1000</t>
  </si>
  <si>
    <t xml:space="preserve"> CA 125</t>
  </si>
  <si>
    <t>Predvideno število preiskav letno: 1700</t>
  </si>
  <si>
    <t xml:space="preserve"> HE4</t>
  </si>
  <si>
    <t>Predvideno število preiskav letno: 700</t>
  </si>
  <si>
    <t xml:space="preserve"> BetaHCG</t>
  </si>
  <si>
    <t xml:space="preserve">Predvideno število preiskav letno: 1200 </t>
  </si>
  <si>
    <t xml:space="preserve"> KARBAMAZEPIN</t>
  </si>
  <si>
    <t xml:space="preserve"> VALPROAT</t>
  </si>
  <si>
    <t xml:space="preserve"> DIGOKSIN</t>
  </si>
  <si>
    <t xml:space="preserve"> GENTAMICIN</t>
  </si>
  <si>
    <t>Predvideno število preiskav letno: 400</t>
  </si>
  <si>
    <t xml:space="preserve"> VANKOMICIN</t>
  </si>
  <si>
    <t>Predvideno število preiskav letno: 1100</t>
  </si>
  <si>
    <t xml:space="preserve"> CIKLOSPORIN</t>
  </si>
  <si>
    <t>III.</t>
  </si>
  <si>
    <t>BIOKEMIJA 1</t>
  </si>
  <si>
    <t>podsklop: BIOKEMIJA 1</t>
  </si>
  <si>
    <t>ioniziran kalcij</t>
  </si>
  <si>
    <t>Predvideno število preiskav letno: 9000</t>
  </si>
  <si>
    <t>IV.</t>
  </si>
  <si>
    <t>BIOKEMIJA 2 - KOAGULACIJA IN FIBRINOLIZA</t>
  </si>
  <si>
    <t>podsklop: BIOKEMIJA 2 - KOAGULACIJA IN FIBRINOLIZA</t>
  </si>
  <si>
    <t>Vrsta preiskave: PČ, INR</t>
  </si>
  <si>
    <t>Predvideno število preiskav letno: 20000</t>
  </si>
  <si>
    <t>Vrsta preiskave: PTČ</t>
  </si>
  <si>
    <t>Vrsta preiskave: TROMBINSKI ČAS</t>
  </si>
  <si>
    <t>Predvideno število preiskav letno: 180</t>
  </si>
  <si>
    <t>Vrsta preiskave: ANTITROMBIN III</t>
  </si>
  <si>
    <t>Predvideno število preiskav letno: 70</t>
  </si>
  <si>
    <t>Vrsta preiskave: FAKTOR Xa</t>
  </si>
  <si>
    <t>Vrsta preiskave: FIBRINOGEN</t>
  </si>
  <si>
    <t xml:space="preserve">Predvideno število preiskav letno: 500 </t>
  </si>
  <si>
    <t>Vrsta preiskave: D-DIMER</t>
  </si>
  <si>
    <t>Predvideno število preiskav letno: 4000</t>
  </si>
  <si>
    <t>V.</t>
  </si>
  <si>
    <t>BIOKEMIJA 3</t>
  </si>
  <si>
    <t>podsklop: BIOKEMIJA 3</t>
  </si>
  <si>
    <t xml:space="preserve"> GLUKOZA (serum, plazma,likvor,urin,PTV)</t>
  </si>
  <si>
    <t>Predvideno število preiskav letno: 34.000</t>
  </si>
  <si>
    <t xml:space="preserve"> BILIRUBIN CELOKUPNI (serum)</t>
  </si>
  <si>
    <t>Predvideno število preiskav letno: 20.000</t>
  </si>
  <si>
    <t xml:space="preserve"> BILIRUBIN DIREKTNI (serum)</t>
  </si>
  <si>
    <t>Predvideno število preiskav letno: 19.000</t>
  </si>
  <si>
    <t xml:space="preserve"> AST (aspartat aminotransferaza)(serum)</t>
  </si>
  <si>
    <t>Predvideno število preiskav letno: 28.000</t>
  </si>
  <si>
    <t xml:space="preserve"> ALT (alanin aminotransferaza)(serum)</t>
  </si>
  <si>
    <t xml:space="preserve"> GGT (gama glutamil transferaza)(serum)</t>
  </si>
  <si>
    <t>Predvideno število preiskav letno: 27.000</t>
  </si>
  <si>
    <t xml:space="preserve"> ALKALNA FOSFATAZA (serum)</t>
  </si>
  <si>
    <t xml:space="preserve"> ALFA AMILAZA (serum, urin, PTV)</t>
  </si>
  <si>
    <t>Predvideno število preiskav letno: 10.000</t>
  </si>
  <si>
    <t xml:space="preserve"> LIPAZA (serum)</t>
  </si>
  <si>
    <t xml:space="preserve"> LDH (laktat dehidrogenaza) (serum,PTV)</t>
  </si>
  <si>
    <t xml:space="preserve">Predvideno število preiskav letno: 6.000 </t>
  </si>
  <si>
    <t xml:space="preserve"> CK (kreatin kinaza) (serum)</t>
  </si>
  <si>
    <t>Predvideno število preiskav letno: 3.500</t>
  </si>
  <si>
    <t xml:space="preserve"> SEČNINA (serum, urin) </t>
  </si>
  <si>
    <t>Predvideno število preiskav letno: 55.000</t>
  </si>
  <si>
    <t xml:space="preserve"> KREATININ (serum, urin)</t>
  </si>
  <si>
    <t>Predvideno število preiskav letno: 60.000</t>
  </si>
  <si>
    <t xml:space="preserve"> KALIJ (serum, plazma, urin)</t>
  </si>
  <si>
    <t>Predvideno število preiskav letno: 58.000</t>
  </si>
  <si>
    <t xml:space="preserve"> NATRIJ (serum, plazma, urin)</t>
  </si>
  <si>
    <t>Predvideno število preiskav letno: 54.000</t>
  </si>
  <si>
    <t xml:space="preserve"> KLORID (serum, urin)</t>
  </si>
  <si>
    <t>Predvideno število preiskav letno: 41.000</t>
  </si>
  <si>
    <t xml:space="preserve"> KALCIJ (serum, urin)</t>
  </si>
  <si>
    <t>Predvideno število preiskav letno: 25.000</t>
  </si>
  <si>
    <t xml:space="preserve"> FOSFAT ANORGANSKI (serum, urin)</t>
  </si>
  <si>
    <t>Predvideno število preiskav letno: 5.500</t>
  </si>
  <si>
    <t xml:space="preserve"> URAT (serum, urin, ST)</t>
  </si>
  <si>
    <t>Predvideno število preiskav letno: 2.000</t>
  </si>
  <si>
    <t xml:space="preserve"> ŽELEZO (serum)</t>
  </si>
  <si>
    <t xml:space="preserve"> TRANSFERIN (serum)</t>
  </si>
  <si>
    <t xml:space="preserve"> HOLESTEROL (serum)</t>
  </si>
  <si>
    <t>Predvideno število preiskav letno: 12.000</t>
  </si>
  <si>
    <t xml:space="preserve"> TRIGLICERIDI (serum)</t>
  </si>
  <si>
    <t xml:space="preserve"> HDL-HOLESTEROL (serum)</t>
  </si>
  <si>
    <t>Predvideno število preiskav letno: 6.500</t>
  </si>
  <si>
    <t xml:space="preserve"> CRP (serum, ST)</t>
  </si>
  <si>
    <t xml:space="preserve"> PROTEINI CELOKUPNI (serum, PTV)</t>
  </si>
  <si>
    <t xml:space="preserve"> ALBUMIN (serum)</t>
  </si>
  <si>
    <t xml:space="preserve"> MAGNEZIJ (serum) </t>
  </si>
  <si>
    <t>Predvideno število preiskav letno: 5.000</t>
  </si>
  <si>
    <t xml:space="preserve"> REVMA FAKTOR (serum)</t>
  </si>
  <si>
    <t xml:space="preserve"> ETANOL (serum)</t>
  </si>
  <si>
    <t xml:space="preserve"> KOMPLEMENT C3 (serum)</t>
  </si>
  <si>
    <t>Predvideno število preiskav letno: 300</t>
  </si>
  <si>
    <t xml:space="preserve"> KOMPLEMENT C4 (serum)</t>
  </si>
  <si>
    <t xml:space="preserve"> IgA (serum)</t>
  </si>
  <si>
    <t>Predvideno število preiskav letno: 500</t>
  </si>
  <si>
    <t xml:space="preserve"> IgG (serum)</t>
  </si>
  <si>
    <t xml:space="preserve"> IgM (serum)</t>
  </si>
  <si>
    <t xml:space="preserve"> LAKTAT (plazma)</t>
  </si>
  <si>
    <t xml:space="preserve"> AMONIAK (plazma)</t>
  </si>
  <si>
    <t>Predvideno število preiskav letno: 1.500</t>
  </si>
  <si>
    <t xml:space="preserve"> PROTEINI CELOKUPNI (urin)</t>
  </si>
  <si>
    <t xml:space="preserve"> ALBUMIN (urin, likvor)</t>
  </si>
  <si>
    <t>VI.</t>
  </si>
  <si>
    <t>IMUNOKEMIJA 3</t>
  </si>
  <si>
    <t>podsklop: IMUNOKEMIJA 3</t>
  </si>
  <si>
    <t xml:space="preserve"> CA 19-9</t>
  </si>
  <si>
    <t>Predvideno število preiskav letno: 2500</t>
  </si>
  <si>
    <t xml:space="preserve"> t-PSA (celokupni)</t>
  </si>
  <si>
    <t xml:space="preserve"> f-PSA (prosti)</t>
  </si>
  <si>
    <t xml:space="preserve"> TESTOSTERON</t>
  </si>
  <si>
    <t xml:space="preserve"> SHBG</t>
  </si>
  <si>
    <t xml:space="preserve"> B12</t>
  </si>
  <si>
    <t xml:space="preserve"> FOLNA KISLINA</t>
  </si>
  <si>
    <t xml:space="preserve"> PTH</t>
  </si>
  <si>
    <t>Predvideno število preiskav letno: 1600</t>
  </si>
  <si>
    <t xml:space="preserve"> TROPONIN T-hs</t>
  </si>
  <si>
    <t xml:space="preserve"> CK-MB-masni</t>
  </si>
  <si>
    <t xml:space="preserve"> MIOGLOBIN</t>
  </si>
  <si>
    <t xml:space="preserve"> FERITIN</t>
  </si>
  <si>
    <t xml:space="preserve"> NTpro BNP</t>
  </si>
  <si>
    <t>Predvideno število preiskav letno: 3400</t>
  </si>
  <si>
    <t xml:space="preserve"> VITAMIN D (celokupni)</t>
  </si>
  <si>
    <t xml:space="preserve"> PCT</t>
  </si>
  <si>
    <t>Predvideno število preiskav letno: 7000</t>
  </si>
  <si>
    <t>VII.</t>
  </si>
  <si>
    <t>BIOKEMIJA 4 - SUHA KEMIJA</t>
  </si>
  <si>
    <t>podsklop: BIOKEMIJA 4 - SUHA KEMIJA</t>
  </si>
  <si>
    <t xml:space="preserve"> S-Bilirubin-neonatalni</t>
  </si>
  <si>
    <t xml:space="preserve"> S-TEOFILIN</t>
  </si>
  <si>
    <t xml:space="preserve"> S-SEČNINA</t>
  </si>
  <si>
    <t xml:space="preserve"> S-KREATININ</t>
  </si>
  <si>
    <t xml:space="preserve"> S-KALCIJ</t>
  </si>
  <si>
    <t xml:space="preserve"> S-GLUKOZA</t>
  </si>
  <si>
    <t>VIII.</t>
  </si>
  <si>
    <t>HEMATOLOGIJA</t>
  </si>
  <si>
    <t>podsklop: HEMATOLOGIJA</t>
  </si>
  <si>
    <t xml:space="preserve"> HEMOGRAM</t>
  </si>
  <si>
    <t>Predvideno število preiskav letno: 75150</t>
  </si>
  <si>
    <t xml:space="preserve"> DKS avtomatski</t>
  </si>
  <si>
    <t>Predvideno število preiskav letno: 28000</t>
  </si>
  <si>
    <t xml:space="preserve"> RETIKULOCITI</t>
  </si>
  <si>
    <t>IX.</t>
  </si>
  <si>
    <t>BIOKEMIJA 5 - NEFELOMETRIJA</t>
  </si>
  <si>
    <t>podsklop: BIOKEMIJA 5 - NEFELOMETRIJA</t>
  </si>
  <si>
    <t>Vrsta preiskave: S-%CDT</t>
  </si>
  <si>
    <t>Vrsta preiskave: S-beta2-Mikroglobulin</t>
  </si>
  <si>
    <t>Vrsta preiskave: U-alfa1-Mikroglobulin</t>
  </si>
  <si>
    <t>Vrsta preiskave: U-IgG</t>
  </si>
  <si>
    <t>Vrsta preiskave: U-ALBUMIN</t>
  </si>
  <si>
    <t>Predvideno število preiskav letno: 3500</t>
  </si>
  <si>
    <t>Vrsta preiskave: S-proste kapa</t>
  </si>
  <si>
    <t xml:space="preserve">Predvideno število preiskav letno: 250 </t>
  </si>
  <si>
    <t>Vrsta preiskave: S-proste lambda</t>
  </si>
  <si>
    <t>X.</t>
  </si>
  <si>
    <t>BIOKEMIJA 6 - ELEKTROFOREZA IN IMUNOFIKSACIJSKA ELEKTROFOREZA</t>
  </si>
  <si>
    <t>podsklop: BIOKEMIJA 6 - ELEKTROFOREZA IN IMUNOFIKSACIJSKA ELEKTROFOREZA</t>
  </si>
  <si>
    <t>Vrsta preiskave: S-ELEKTROFOREZA PROTEINOV</t>
  </si>
  <si>
    <t>Predvideno število preiskav letno: 2100</t>
  </si>
  <si>
    <t>Vrsta preiskave: S-IMUNOELEKTROFOREZA</t>
  </si>
  <si>
    <t>Vrsta preiskave: U-IMUNOELEKTROFOREZA</t>
  </si>
  <si>
    <t>XI.</t>
  </si>
  <si>
    <t>BIOKEMIJA 7 - PLINSKA ANALIZA Z OKSIMETRIJO</t>
  </si>
  <si>
    <t>podsklop: BIOKEMIJA 7 - PLINSKA ANALIZA Z OKSIMETRIJO</t>
  </si>
  <si>
    <t>Vrsta preiskave: PLINSKA ANALIZA Z OKSIMETRIJO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</si>
</sst>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76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CddKclayWv+j20gCA0VzR5U58huxqLKoxCy+O3EdYxdHXrhwSTXeFSVaMO180Smx7rq6+JlGoNuHwAO/O9uD+w==" saltValue="7ceA507+LfolaQv0F9L0W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16-19/17&amp;RStran &amp;P od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8.5703125" style="1" customWidth="1"/>
    <col min="5" max="5" width="29.140625" style="1" customWidth="1"/>
    <col min="6" max="6" width="25" style="1" customWidth="1"/>
    <col min="7" max="7" width="26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273</v>
      </c>
      <c r="C5" s="2" t="s">
        <v>274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275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274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89.25" x14ac:dyDescent="0.25">
      <c r="A13" s="51" t="s">
        <v>81</v>
      </c>
      <c r="B13" s="9">
        <v>1</v>
      </c>
      <c r="C13" s="22" t="s">
        <v>276</v>
      </c>
      <c r="D13" s="22" t="s">
        <v>277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7500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89.25" x14ac:dyDescent="0.25">
      <c r="A14" s="52" t="s">
        <v>81</v>
      </c>
      <c r="B14" s="11">
        <v>2</v>
      </c>
      <c r="C14" s="31" t="s">
        <v>278</v>
      </c>
      <c r="D14" s="31" t="s">
        <v>165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7500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89.25" x14ac:dyDescent="0.25">
      <c r="A15" s="52" t="s">
        <v>81</v>
      </c>
      <c r="B15" s="11">
        <v>3</v>
      </c>
      <c r="C15" s="31" t="s">
        <v>279</v>
      </c>
      <c r="D15" s="31" t="s">
        <v>159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7500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89.25" x14ac:dyDescent="0.25">
      <c r="A16" s="52" t="s">
        <v>81</v>
      </c>
      <c r="B16" s="11">
        <v>4</v>
      </c>
      <c r="C16" s="31" t="s">
        <v>280</v>
      </c>
      <c r="D16" s="31" t="s">
        <v>170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7500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89.25" x14ac:dyDescent="0.25">
      <c r="A17" s="52" t="s">
        <v>81</v>
      </c>
      <c r="B17" s="11">
        <v>5</v>
      </c>
      <c r="C17" s="31" t="s">
        <v>281</v>
      </c>
      <c r="D17" s="31" t="s">
        <v>145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7500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89.25" x14ac:dyDescent="0.25">
      <c r="A18" s="52" t="s">
        <v>81</v>
      </c>
      <c r="B18" s="11">
        <v>6</v>
      </c>
      <c r="C18" s="31" t="s">
        <v>282</v>
      </c>
      <c r="D18" s="31" t="s">
        <v>167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7500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89.25" x14ac:dyDescent="0.25">
      <c r="A19" s="52" t="s">
        <v>81</v>
      </c>
      <c r="B19" s="11">
        <v>7</v>
      </c>
      <c r="C19" s="31" t="s">
        <v>283</v>
      </c>
      <c r="D19" s="31" t="s">
        <v>167</v>
      </c>
      <c r="E19" s="31" t="s">
        <v>84</v>
      </c>
      <c r="F19" s="31" t="s">
        <v>85</v>
      </c>
      <c r="G19" s="31" t="s">
        <v>86</v>
      </c>
      <c r="H19" s="32" t="s">
        <v>87</v>
      </c>
      <c r="I19" s="33">
        <v>7500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8"/>
      <c r="W19" s="39"/>
    </row>
    <row r="20" spans="1:23" ht="89.25" x14ac:dyDescent="0.25">
      <c r="A20" s="52" t="s">
        <v>81</v>
      </c>
      <c r="B20" s="11">
        <v>8</v>
      </c>
      <c r="C20" s="31" t="s">
        <v>284</v>
      </c>
      <c r="D20" s="31" t="s">
        <v>285</v>
      </c>
      <c r="E20" s="31" t="s">
        <v>84</v>
      </c>
      <c r="F20" s="31" t="s">
        <v>85</v>
      </c>
      <c r="G20" s="31" t="s">
        <v>86</v>
      </c>
      <c r="H20" s="32" t="s">
        <v>87</v>
      </c>
      <c r="I20" s="33">
        <v>7500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8"/>
      <c r="W20" s="39"/>
    </row>
    <row r="21" spans="1:23" ht="89.25" x14ac:dyDescent="0.25">
      <c r="A21" s="52" t="s">
        <v>81</v>
      </c>
      <c r="B21" s="11">
        <v>9</v>
      </c>
      <c r="C21" s="31" t="s">
        <v>286</v>
      </c>
      <c r="D21" s="31" t="s">
        <v>193</v>
      </c>
      <c r="E21" s="31" t="s">
        <v>84</v>
      </c>
      <c r="F21" s="31" t="s">
        <v>85</v>
      </c>
      <c r="G21" s="31" t="s">
        <v>86</v>
      </c>
      <c r="H21" s="32" t="s">
        <v>87</v>
      </c>
      <c r="I21" s="33">
        <v>7500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8"/>
      <c r="W21" s="39"/>
    </row>
    <row r="22" spans="1:23" ht="89.25" x14ac:dyDescent="0.25">
      <c r="A22" s="52" t="s">
        <v>81</v>
      </c>
      <c r="B22" s="11">
        <v>10</v>
      </c>
      <c r="C22" s="31" t="s">
        <v>287</v>
      </c>
      <c r="D22" s="31" t="s">
        <v>206</v>
      </c>
      <c r="E22" s="31" t="s">
        <v>84</v>
      </c>
      <c r="F22" s="31" t="s">
        <v>85</v>
      </c>
      <c r="G22" s="31" t="s">
        <v>86</v>
      </c>
      <c r="H22" s="32" t="s">
        <v>87</v>
      </c>
      <c r="I22" s="33">
        <v>7500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ht="89.25" x14ac:dyDescent="0.25">
      <c r="A23" s="52" t="s">
        <v>81</v>
      </c>
      <c r="B23" s="11">
        <v>11</v>
      </c>
      <c r="C23" s="31" t="s">
        <v>288</v>
      </c>
      <c r="D23" s="31" t="s">
        <v>174</v>
      </c>
      <c r="E23" s="31" t="s">
        <v>84</v>
      </c>
      <c r="F23" s="31" t="s">
        <v>85</v>
      </c>
      <c r="G23" s="31" t="s">
        <v>86</v>
      </c>
      <c r="H23" s="32" t="s">
        <v>87</v>
      </c>
      <c r="I23" s="33">
        <v>7500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8"/>
      <c r="W23" s="39"/>
    </row>
    <row r="24" spans="1:23" ht="89.25" x14ac:dyDescent="0.25">
      <c r="A24" s="52" t="s">
        <v>81</v>
      </c>
      <c r="B24" s="11">
        <v>12</v>
      </c>
      <c r="C24" s="31" t="s">
        <v>289</v>
      </c>
      <c r="D24" s="31" t="s">
        <v>167</v>
      </c>
      <c r="E24" s="31" t="s">
        <v>84</v>
      </c>
      <c r="F24" s="31" t="s">
        <v>85</v>
      </c>
      <c r="G24" s="31" t="s">
        <v>86</v>
      </c>
      <c r="H24" s="32" t="s">
        <v>87</v>
      </c>
      <c r="I24" s="33">
        <v>7500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8"/>
      <c r="W24" s="39"/>
    </row>
    <row r="25" spans="1:23" ht="89.25" x14ac:dyDescent="0.25">
      <c r="A25" s="52" t="s">
        <v>81</v>
      </c>
      <c r="B25" s="11">
        <v>13</v>
      </c>
      <c r="C25" s="31" t="s">
        <v>290</v>
      </c>
      <c r="D25" s="31" t="s">
        <v>291</v>
      </c>
      <c r="E25" s="31" t="s">
        <v>84</v>
      </c>
      <c r="F25" s="31" t="s">
        <v>85</v>
      </c>
      <c r="G25" s="31" t="s">
        <v>86</v>
      </c>
      <c r="H25" s="32" t="s">
        <v>87</v>
      </c>
      <c r="I25" s="33">
        <v>7500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8"/>
      <c r="W25" s="39"/>
    </row>
    <row r="26" spans="1:23" ht="89.25" x14ac:dyDescent="0.25">
      <c r="A26" s="52" t="s">
        <v>81</v>
      </c>
      <c r="B26" s="11">
        <v>14</v>
      </c>
      <c r="C26" s="31" t="s">
        <v>292</v>
      </c>
      <c r="D26" s="31" t="s">
        <v>176</v>
      </c>
      <c r="E26" s="31" t="s">
        <v>84</v>
      </c>
      <c r="F26" s="31" t="s">
        <v>85</v>
      </c>
      <c r="G26" s="31" t="s">
        <v>86</v>
      </c>
      <c r="H26" s="32" t="s">
        <v>87</v>
      </c>
      <c r="I26" s="33">
        <v>7500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8"/>
      <c r="W26" s="39"/>
    </row>
    <row r="27" spans="1:23" ht="90" thickBot="1" x14ac:dyDescent="0.3">
      <c r="A27" s="53" t="s">
        <v>81</v>
      </c>
      <c r="B27" s="13">
        <v>15</v>
      </c>
      <c r="C27" s="40" t="s">
        <v>293</v>
      </c>
      <c r="D27" s="40" t="s">
        <v>294</v>
      </c>
      <c r="E27" s="40" t="s">
        <v>84</v>
      </c>
      <c r="F27" s="40" t="s">
        <v>85</v>
      </c>
      <c r="G27" s="40" t="s">
        <v>86</v>
      </c>
      <c r="H27" s="41" t="s">
        <v>87</v>
      </c>
      <c r="I27" s="42">
        <v>7500</v>
      </c>
      <c r="J27" s="57"/>
      <c r="K27" s="13">
        <v>1</v>
      </c>
      <c r="L27" s="43"/>
      <c r="M27" s="44"/>
      <c r="N27" s="45"/>
      <c r="O27" s="46">
        <f>ROUND(ROUND(L27,4)*(1-M27),4)</f>
        <v>0</v>
      </c>
      <c r="P27" s="46">
        <f>ROUND(ROUND(O27,4)*(1+N27),4)</f>
        <v>0</v>
      </c>
      <c r="Q27" s="46">
        <f>ROUND($I27*O27,4)</f>
        <v>0</v>
      </c>
      <c r="R27" s="46">
        <f>ROUND($I27*P27,4)</f>
        <v>0</v>
      </c>
      <c r="S27" s="47"/>
      <c r="T27" s="47"/>
      <c r="U27" s="47"/>
      <c r="V27" s="47"/>
      <c r="W27" s="48"/>
    </row>
    <row r="28" spans="1:23" ht="13.5" thickBot="1" x14ac:dyDescent="0.3">
      <c r="P28" s="58" t="s">
        <v>160</v>
      </c>
      <c r="Q28" s="59">
        <f>SUM(Q13:Q27)</f>
        <v>0</v>
      </c>
      <c r="R28" s="60">
        <f>SUM(R13:R27)</f>
        <v>0</v>
      </c>
    </row>
  </sheetData>
  <sheetProtection algorithmName="SHA-512" hashValue="/AYSvKhP+bZgjh36pxBdN0x3/QETo9+VWO6TMwZvty8xnRo9cxeHALgztWJBL5DbzhFHFPIYVIskmfDqbQz4xw==" saltValue="WSxaUmqG7ov9T8LYb5LOl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5.5703125" style="1" customWidth="1"/>
    <col min="5" max="5" width="26.42578125" style="1" customWidth="1"/>
    <col min="6" max="6" width="27.85546875" style="1" customWidth="1"/>
    <col min="7" max="7" width="18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295</v>
      </c>
      <c r="C5" s="2" t="s">
        <v>296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297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296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02" x14ac:dyDescent="0.25">
      <c r="A13" s="51" t="s">
        <v>81</v>
      </c>
      <c r="B13" s="9">
        <v>1</v>
      </c>
      <c r="C13" s="22" t="s">
        <v>298</v>
      </c>
      <c r="D13" s="22" t="s">
        <v>138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6000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02" x14ac:dyDescent="0.25">
      <c r="A14" s="52" t="s">
        <v>81</v>
      </c>
      <c r="B14" s="11">
        <v>2</v>
      </c>
      <c r="C14" s="31" t="s">
        <v>299</v>
      </c>
      <c r="D14" s="31" t="s">
        <v>203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210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02" x14ac:dyDescent="0.25">
      <c r="A15" s="52" t="s">
        <v>81</v>
      </c>
      <c r="B15" s="11">
        <v>3</v>
      </c>
      <c r="C15" s="31" t="s">
        <v>300</v>
      </c>
      <c r="D15" s="31" t="s">
        <v>170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1800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02" x14ac:dyDescent="0.25">
      <c r="A16" s="52" t="s">
        <v>81</v>
      </c>
      <c r="B16" s="11">
        <v>4</v>
      </c>
      <c r="C16" s="31" t="s">
        <v>301</v>
      </c>
      <c r="D16" s="31" t="s">
        <v>152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3600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02" x14ac:dyDescent="0.25">
      <c r="A17" s="52" t="s">
        <v>81</v>
      </c>
      <c r="B17" s="11">
        <v>5</v>
      </c>
      <c r="C17" s="31" t="s">
        <v>302</v>
      </c>
      <c r="D17" s="31" t="s">
        <v>170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1800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02.75" thickBot="1" x14ac:dyDescent="0.3">
      <c r="A18" s="53" t="s">
        <v>81</v>
      </c>
      <c r="B18" s="13">
        <v>6</v>
      </c>
      <c r="C18" s="40" t="s">
        <v>303</v>
      </c>
      <c r="D18" s="40" t="s">
        <v>170</v>
      </c>
      <c r="E18" s="40" t="s">
        <v>84</v>
      </c>
      <c r="F18" s="40" t="s">
        <v>85</v>
      </c>
      <c r="G18" s="40" t="s">
        <v>86</v>
      </c>
      <c r="H18" s="41" t="s">
        <v>87</v>
      </c>
      <c r="I18" s="42">
        <v>1800</v>
      </c>
      <c r="J18" s="57"/>
      <c r="K18" s="13">
        <v>1</v>
      </c>
      <c r="L18" s="43"/>
      <c r="M18" s="44"/>
      <c r="N18" s="45"/>
      <c r="O18" s="46">
        <f>ROUND(ROUND(L18,4)*(1-M18),4)</f>
        <v>0</v>
      </c>
      <c r="P18" s="46">
        <f>ROUND(ROUND(O18,4)*(1+N18),4)</f>
        <v>0</v>
      </c>
      <c r="Q18" s="46">
        <f>ROUND($I18*O18,4)</f>
        <v>0</v>
      </c>
      <c r="R18" s="46">
        <f>ROUND($I18*P18,4)</f>
        <v>0</v>
      </c>
      <c r="S18" s="47"/>
      <c r="T18" s="47"/>
      <c r="U18" s="47"/>
      <c r="V18" s="47"/>
      <c r="W18" s="48"/>
    </row>
    <row r="19" spans="1:23" ht="13.5" thickBot="1" x14ac:dyDescent="0.3">
      <c r="P19" s="58" t="s">
        <v>160</v>
      </c>
      <c r="Q19" s="59">
        <f>SUM(Q13:Q18)</f>
        <v>0</v>
      </c>
      <c r="R19" s="60">
        <f>SUM(R13:R18)</f>
        <v>0</v>
      </c>
    </row>
  </sheetData>
  <sheetProtection algorithmName="SHA-512" hashValue="hKeliOTeByG2p9dY9jLeS3XztYa7katBie9GhCf/QWLiZVVDlwRoIj8Y6EqTZgkQRowB3r57MTSM/QM8RU6asw==" saltValue="ppJ2aP9+gewkDCM3XSACs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3.85546875" style="1" customWidth="1"/>
    <col min="5" max="5" width="29.85546875" style="1" customWidth="1"/>
    <col min="6" max="6" width="43.7109375" style="1" customWidth="1"/>
    <col min="7" max="7" width="31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304</v>
      </c>
      <c r="C5" s="2" t="s">
        <v>305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306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305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89.25" x14ac:dyDescent="0.25">
      <c r="A13" s="51" t="s">
        <v>81</v>
      </c>
      <c r="B13" s="9">
        <v>1</v>
      </c>
      <c r="C13" s="22" t="s">
        <v>307</v>
      </c>
      <c r="D13" s="22" t="s">
        <v>308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225450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89.25" x14ac:dyDescent="0.25">
      <c r="A14" s="52" t="s">
        <v>81</v>
      </c>
      <c r="B14" s="11">
        <v>2</v>
      </c>
      <c r="C14" s="31" t="s">
        <v>309</v>
      </c>
      <c r="D14" s="31" t="s">
        <v>310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84000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90" thickBot="1" x14ac:dyDescent="0.3">
      <c r="A15" s="53" t="s">
        <v>81</v>
      </c>
      <c r="B15" s="13">
        <v>3</v>
      </c>
      <c r="C15" s="40" t="s">
        <v>311</v>
      </c>
      <c r="D15" s="40" t="s">
        <v>174</v>
      </c>
      <c r="E15" s="40" t="s">
        <v>84</v>
      </c>
      <c r="F15" s="40" t="s">
        <v>85</v>
      </c>
      <c r="G15" s="40" t="s">
        <v>86</v>
      </c>
      <c r="H15" s="41" t="s">
        <v>87</v>
      </c>
      <c r="I15" s="42">
        <v>3000</v>
      </c>
      <c r="J15" s="57"/>
      <c r="K15" s="13">
        <v>1</v>
      </c>
      <c r="L15" s="43"/>
      <c r="M15" s="44"/>
      <c r="N15" s="45"/>
      <c r="O15" s="46">
        <f>ROUND(ROUND(L15,4)*(1-M15),4)</f>
        <v>0</v>
      </c>
      <c r="P15" s="46">
        <f>ROUND(ROUND(O15,4)*(1+N15),4)</f>
        <v>0</v>
      </c>
      <c r="Q15" s="46">
        <f>ROUND($I15*O15,4)</f>
        <v>0</v>
      </c>
      <c r="R15" s="46">
        <f>ROUND($I15*P15,4)</f>
        <v>0</v>
      </c>
      <c r="S15" s="47"/>
      <c r="T15" s="47"/>
      <c r="U15" s="47"/>
      <c r="V15" s="47"/>
      <c r="W15" s="48"/>
    </row>
    <row r="16" spans="1:23" ht="13.5" thickBot="1" x14ac:dyDescent="0.3">
      <c r="P16" s="58" t="s">
        <v>160</v>
      </c>
      <c r="Q16" s="59">
        <f>SUM(Q13:Q15)</f>
        <v>0</v>
      </c>
      <c r="R16" s="60">
        <f>SUM(R13:R15)</f>
        <v>0</v>
      </c>
    </row>
  </sheetData>
  <sheetProtection algorithmName="SHA-512" hashValue="Eu4Ac/7wGMdCokjZwR0e71tpBUxydG3RMT5VETlY8y+JPy9CGWQT596d/lnE3GAXiC+YRCaWjlFp2vtEJ478Ag==" saltValue="fpffLYTVyytY5mMTkOoDF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7.42578125" style="1" customWidth="1"/>
    <col min="5" max="5" width="28.85546875" style="1" customWidth="1"/>
    <col min="6" max="7" width="2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312</v>
      </c>
      <c r="C5" s="2" t="s">
        <v>313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314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313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89.25" x14ac:dyDescent="0.25">
      <c r="A13" s="51" t="s">
        <v>81</v>
      </c>
      <c r="B13" s="9">
        <v>1</v>
      </c>
      <c r="C13" s="22" t="s">
        <v>315</v>
      </c>
      <c r="D13" s="22" t="s">
        <v>138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6000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89.25" x14ac:dyDescent="0.25">
      <c r="A14" s="52" t="s">
        <v>81</v>
      </c>
      <c r="B14" s="11">
        <v>2</v>
      </c>
      <c r="C14" s="31" t="s">
        <v>316</v>
      </c>
      <c r="D14" s="31" t="s">
        <v>145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300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89.25" x14ac:dyDescent="0.25">
      <c r="A15" s="52" t="s">
        <v>81</v>
      </c>
      <c r="B15" s="11">
        <v>3</v>
      </c>
      <c r="C15" s="31" t="s">
        <v>317</v>
      </c>
      <c r="D15" s="31" t="s">
        <v>145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300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89.25" x14ac:dyDescent="0.25">
      <c r="A16" s="52" t="s">
        <v>81</v>
      </c>
      <c r="B16" s="11">
        <v>4</v>
      </c>
      <c r="C16" s="31" t="s">
        <v>318</v>
      </c>
      <c r="D16" s="31" t="s">
        <v>145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300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89.25" x14ac:dyDescent="0.25">
      <c r="A17" s="52" t="s">
        <v>81</v>
      </c>
      <c r="B17" s="11">
        <v>5</v>
      </c>
      <c r="C17" s="31" t="s">
        <v>319</v>
      </c>
      <c r="D17" s="31" t="s">
        <v>320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10500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89.25" x14ac:dyDescent="0.25">
      <c r="A18" s="52" t="s">
        <v>81</v>
      </c>
      <c r="B18" s="11">
        <v>6</v>
      </c>
      <c r="C18" s="31" t="s">
        <v>321</v>
      </c>
      <c r="D18" s="31" t="s">
        <v>322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750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90" thickBot="1" x14ac:dyDescent="0.3">
      <c r="A19" s="53" t="s">
        <v>81</v>
      </c>
      <c r="B19" s="13">
        <v>7</v>
      </c>
      <c r="C19" s="40" t="s">
        <v>323</v>
      </c>
      <c r="D19" s="40" t="s">
        <v>322</v>
      </c>
      <c r="E19" s="40" t="s">
        <v>84</v>
      </c>
      <c r="F19" s="40" t="s">
        <v>85</v>
      </c>
      <c r="G19" s="40" t="s">
        <v>86</v>
      </c>
      <c r="H19" s="41" t="s">
        <v>87</v>
      </c>
      <c r="I19" s="42">
        <v>750</v>
      </c>
      <c r="J19" s="57"/>
      <c r="K19" s="13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7"/>
      <c r="W19" s="48"/>
    </row>
    <row r="20" spans="1:23" ht="13.5" thickBot="1" x14ac:dyDescent="0.3">
      <c r="P20" s="58" t="s">
        <v>160</v>
      </c>
      <c r="Q20" s="59">
        <f>SUM(Q13:Q19)</f>
        <v>0</v>
      </c>
      <c r="R20" s="60">
        <f>SUM(R13:R19)</f>
        <v>0</v>
      </c>
    </row>
  </sheetData>
  <sheetProtection algorithmName="SHA-512" hashValue="3H0BIvv/ggKsgiMWkPX/nWsMYtnE4ZaTiPqakSSlQzsHb8O+PwpbIX1QdvhPdyOIcT6nJ7u9RoMc3IHKREO0PA==" saltValue="FnMUXReo+dZ3EGM0dAcSL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5703125" style="1" customWidth="1"/>
    <col min="5" max="5" width="31.5703125" style="1" customWidth="1"/>
    <col min="6" max="6" width="19.42578125" style="1" customWidth="1"/>
    <col min="7" max="7" width="2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324</v>
      </c>
      <c r="C5" s="2" t="s">
        <v>325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326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325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76.5" x14ac:dyDescent="0.25">
      <c r="A13" s="51" t="s">
        <v>81</v>
      </c>
      <c r="B13" s="9">
        <v>1</v>
      </c>
      <c r="C13" s="22" t="s">
        <v>327</v>
      </c>
      <c r="D13" s="22" t="s">
        <v>328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6300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76.5" x14ac:dyDescent="0.25">
      <c r="A14" s="52" t="s">
        <v>81</v>
      </c>
      <c r="B14" s="11">
        <v>2</v>
      </c>
      <c r="C14" s="31" t="s">
        <v>329</v>
      </c>
      <c r="D14" s="31" t="s">
        <v>185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1200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77.25" thickBot="1" x14ac:dyDescent="0.3">
      <c r="A15" s="53" t="s">
        <v>81</v>
      </c>
      <c r="B15" s="13">
        <v>3</v>
      </c>
      <c r="C15" s="40" t="s">
        <v>330</v>
      </c>
      <c r="D15" s="40" t="s">
        <v>185</v>
      </c>
      <c r="E15" s="40" t="s">
        <v>84</v>
      </c>
      <c r="F15" s="40" t="s">
        <v>85</v>
      </c>
      <c r="G15" s="40" t="s">
        <v>86</v>
      </c>
      <c r="H15" s="41" t="s">
        <v>87</v>
      </c>
      <c r="I15" s="42">
        <v>1200</v>
      </c>
      <c r="J15" s="57"/>
      <c r="K15" s="13">
        <v>1</v>
      </c>
      <c r="L15" s="43"/>
      <c r="M15" s="44"/>
      <c r="N15" s="45"/>
      <c r="O15" s="46">
        <f>ROUND(ROUND(L15,4)*(1-M15),4)</f>
        <v>0</v>
      </c>
      <c r="P15" s="46">
        <f>ROUND(ROUND(O15,4)*(1+N15),4)</f>
        <v>0</v>
      </c>
      <c r="Q15" s="46">
        <f>ROUND($I15*O15,4)</f>
        <v>0</v>
      </c>
      <c r="R15" s="46">
        <f>ROUND($I15*P15,4)</f>
        <v>0</v>
      </c>
      <c r="S15" s="47"/>
      <c r="T15" s="47"/>
      <c r="U15" s="47"/>
      <c r="V15" s="47"/>
      <c r="W15" s="48"/>
    </row>
    <row r="16" spans="1:23" ht="13.5" thickBot="1" x14ac:dyDescent="0.3">
      <c r="P16" s="58" t="s">
        <v>160</v>
      </c>
      <c r="Q16" s="59">
        <f>SUM(Q13:Q15)</f>
        <v>0</v>
      </c>
      <c r="R16" s="60">
        <f>SUM(R13:R15)</f>
        <v>0</v>
      </c>
    </row>
  </sheetData>
  <sheetProtection algorithmName="SHA-512" hashValue="I6yfer6fTpNDZecUai8dj3aPPa4NBUKqgl1nJ1ugLixX12YyuC9vVJ2bBpDwfIyPHj9GVO9wDSsaRF8m6/ynhQ==" saltValue="KeiPQXMfqYxBY2azv0pt9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5703125" style="1" customWidth="1"/>
    <col min="5" max="5" width="31.5703125" style="1" customWidth="1"/>
    <col min="6" max="6" width="19.42578125" style="1" customWidth="1"/>
    <col min="7" max="7" width="2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331</v>
      </c>
      <c r="C5" s="2" t="s">
        <v>332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333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332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77.25" thickBot="1" x14ac:dyDescent="0.3">
      <c r="A13" s="73" t="s">
        <v>81</v>
      </c>
      <c r="B13" s="74">
        <v>1</v>
      </c>
      <c r="C13" s="64" t="s">
        <v>334</v>
      </c>
      <c r="D13" s="64" t="s">
        <v>198</v>
      </c>
      <c r="E13" s="64" t="s">
        <v>84</v>
      </c>
      <c r="F13" s="64" t="s">
        <v>85</v>
      </c>
      <c r="G13" s="64" t="s">
        <v>86</v>
      </c>
      <c r="H13" s="65" t="s">
        <v>87</v>
      </c>
      <c r="I13" s="66">
        <v>60000</v>
      </c>
      <c r="J13" s="75"/>
      <c r="K13" s="74">
        <v>1</v>
      </c>
      <c r="L13" s="67"/>
      <c r="M13" s="68"/>
      <c r="N13" s="69"/>
      <c r="O13" s="70">
        <f>ROUND(ROUND(L13,4)*(1-M13),4)</f>
        <v>0</v>
      </c>
      <c r="P13" s="70">
        <f>ROUND(ROUND(O13,4)*(1+N13),4)</f>
        <v>0</v>
      </c>
      <c r="Q13" s="70">
        <f>ROUND($I13*O13,4)</f>
        <v>0</v>
      </c>
      <c r="R13" s="70">
        <f>ROUND($I13*P13,4)</f>
        <v>0</v>
      </c>
      <c r="S13" s="71"/>
      <c r="T13" s="71"/>
      <c r="U13" s="71"/>
      <c r="V13" s="71"/>
      <c r="W13" s="72"/>
    </row>
    <row r="14" spans="1:23" ht="13.5" thickBot="1" x14ac:dyDescent="0.3">
      <c r="P14" s="58" t="s">
        <v>160</v>
      </c>
      <c r="Q14" s="59">
        <f>SUM(Q13:Q13)</f>
        <v>0</v>
      </c>
      <c r="R14" s="60">
        <f>SUM(R13:R13)</f>
        <v>0</v>
      </c>
    </row>
  </sheetData>
  <sheetProtection algorithmName="SHA-512" hashValue="8WP7K1IN0qdIOEjpNiMaCeUzvtO5QCI/ZjGBf3Hhz/IFgG3Gk72b9JJRVcnaX8QM/eNyAuORT58XRHbhGZp3QQ==" saltValue="glZV2YpA875YZWlMep+Yn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f3RrHwNf79dkh8RkK2jGR+mgLpTOl27l/mbQE8f4GcYvD4x74KrJ/9r+0EHFSa5qhftdu/Z7FUxaHgTylOUJcw==" saltValue="7UjGsQgvrTPwv8KwBaOl+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16-19/17&amp;RStran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KANY1TqB5sycDmw8DwJY3J4DDEI9WEaZOBRHMPh8zmP9uQtuT3Q0gauc+VfwYix83lawNtGTmFDce9KNo0NniQ==" saltValue="hR4a22jwVP34v+2hVPCrG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16-19/17&amp;RStran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RtSU4V4jYM3OCIT3+QcMRSSPpBxiebR+CRD/lk0lo8jDl7euL9UkEcmsJY9jNS4veGe4u5a18bNk30gGfzUPtA==" saltValue="cBfkLy2Y1EtI/x0sX3PN4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16-19/17&amp;RStran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7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4" style="1" customWidth="1"/>
    <col min="5" max="5" width="50.8554687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52</v>
      </c>
      <c r="C5" s="2" t="s">
        <v>53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4.75" x14ac:dyDescent="0.25">
      <c r="A13" s="51" t="s">
        <v>81</v>
      </c>
      <c r="B13" s="9">
        <v>1</v>
      </c>
      <c r="C13" s="22" t="s">
        <v>82</v>
      </c>
      <c r="D13" s="22" t="s">
        <v>83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9000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14.75" x14ac:dyDescent="0.25">
      <c r="A14" s="52" t="s">
        <v>81</v>
      </c>
      <c r="B14" s="11">
        <v>2</v>
      </c>
      <c r="C14" s="31" t="s">
        <v>88</v>
      </c>
      <c r="D14" s="31" t="s">
        <v>89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3000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14.75" x14ac:dyDescent="0.25">
      <c r="A15" s="52" t="s">
        <v>81</v>
      </c>
      <c r="B15" s="11">
        <v>3</v>
      </c>
      <c r="C15" s="31" t="s">
        <v>90</v>
      </c>
      <c r="D15" s="31" t="s">
        <v>89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3000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14.75" x14ac:dyDescent="0.25">
      <c r="A16" s="52" t="s">
        <v>81</v>
      </c>
      <c r="B16" s="11">
        <v>4</v>
      </c>
      <c r="C16" s="31" t="s">
        <v>91</v>
      </c>
      <c r="D16" s="31" t="s">
        <v>92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120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14.75" x14ac:dyDescent="0.25">
      <c r="A17" s="52" t="s">
        <v>81</v>
      </c>
      <c r="B17" s="11">
        <v>5</v>
      </c>
      <c r="C17" s="31" t="s">
        <v>93</v>
      </c>
      <c r="D17" s="31" t="s">
        <v>92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120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14.75" x14ac:dyDescent="0.25">
      <c r="A18" s="52" t="s">
        <v>81</v>
      </c>
      <c r="B18" s="11">
        <v>6</v>
      </c>
      <c r="C18" s="31" t="s">
        <v>94</v>
      </c>
      <c r="D18" s="31" t="s">
        <v>92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120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114.75" x14ac:dyDescent="0.25">
      <c r="A19" s="52" t="s">
        <v>81</v>
      </c>
      <c r="B19" s="11">
        <v>7</v>
      </c>
      <c r="C19" s="31" t="s">
        <v>95</v>
      </c>
      <c r="D19" s="31" t="s">
        <v>92</v>
      </c>
      <c r="E19" s="31" t="s">
        <v>84</v>
      </c>
      <c r="F19" s="31" t="s">
        <v>85</v>
      </c>
      <c r="G19" s="31" t="s">
        <v>86</v>
      </c>
      <c r="H19" s="32" t="s">
        <v>87</v>
      </c>
      <c r="I19" s="33">
        <v>120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8"/>
      <c r="W19" s="39"/>
    </row>
    <row r="20" spans="1:23" ht="114.75" x14ac:dyDescent="0.25">
      <c r="A20" s="52" t="s">
        <v>81</v>
      </c>
      <c r="B20" s="11">
        <v>8</v>
      </c>
      <c r="C20" s="31" t="s">
        <v>96</v>
      </c>
      <c r="D20" s="31" t="s">
        <v>92</v>
      </c>
      <c r="E20" s="31" t="s">
        <v>84</v>
      </c>
      <c r="F20" s="31" t="s">
        <v>85</v>
      </c>
      <c r="G20" s="31" t="s">
        <v>86</v>
      </c>
      <c r="H20" s="32" t="s">
        <v>87</v>
      </c>
      <c r="I20" s="33">
        <v>120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8"/>
      <c r="W20" s="39"/>
    </row>
    <row r="21" spans="1:23" ht="114.75" x14ac:dyDescent="0.25">
      <c r="A21" s="52" t="s">
        <v>81</v>
      </c>
      <c r="B21" s="11">
        <v>9</v>
      </c>
      <c r="C21" s="31" t="s">
        <v>97</v>
      </c>
      <c r="D21" s="31" t="s">
        <v>98</v>
      </c>
      <c r="E21" s="31" t="s">
        <v>84</v>
      </c>
      <c r="F21" s="31" t="s">
        <v>85</v>
      </c>
      <c r="G21" s="31" t="s">
        <v>86</v>
      </c>
      <c r="H21" s="32" t="s">
        <v>87</v>
      </c>
      <c r="I21" s="33">
        <v>360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8"/>
      <c r="W21" s="39"/>
    </row>
    <row r="22" spans="1:23" ht="114.75" x14ac:dyDescent="0.25">
      <c r="A22" s="52" t="s">
        <v>81</v>
      </c>
      <c r="B22" s="11">
        <v>10</v>
      </c>
      <c r="C22" s="31" t="s">
        <v>99</v>
      </c>
      <c r="D22" s="31" t="s">
        <v>98</v>
      </c>
      <c r="E22" s="31" t="s">
        <v>84</v>
      </c>
      <c r="F22" s="31" t="s">
        <v>85</v>
      </c>
      <c r="G22" s="31" t="s">
        <v>86</v>
      </c>
      <c r="H22" s="32" t="s">
        <v>87</v>
      </c>
      <c r="I22" s="33">
        <v>360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ht="114.75" x14ac:dyDescent="0.25">
      <c r="A23" s="52" t="s">
        <v>81</v>
      </c>
      <c r="B23" s="11">
        <v>11</v>
      </c>
      <c r="C23" s="31" t="s">
        <v>100</v>
      </c>
      <c r="D23" s="31" t="s">
        <v>101</v>
      </c>
      <c r="E23" s="31" t="s">
        <v>84</v>
      </c>
      <c r="F23" s="31" t="s">
        <v>85</v>
      </c>
      <c r="G23" s="31" t="s">
        <v>86</v>
      </c>
      <c r="H23" s="32" t="s">
        <v>87</v>
      </c>
      <c r="I23" s="33">
        <v>240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8"/>
      <c r="W23" s="39"/>
    </row>
    <row r="24" spans="1:23" ht="114.75" x14ac:dyDescent="0.25">
      <c r="A24" s="52" t="s">
        <v>81</v>
      </c>
      <c r="B24" s="11">
        <v>12</v>
      </c>
      <c r="C24" s="31" t="s">
        <v>102</v>
      </c>
      <c r="D24" s="31" t="s">
        <v>98</v>
      </c>
      <c r="E24" s="31" t="s">
        <v>84</v>
      </c>
      <c r="F24" s="31" t="s">
        <v>85</v>
      </c>
      <c r="G24" s="31" t="s">
        <v>86</v>
      </c>
      <c r="H24" s="32" t="s">
        <v>87</v>
      </c>
      <c r="I24" s="33">
        <v>360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8"/>
      <c r="W24" s="39"/>
    </row>
    <row r="25" spans="1:23" ht="114.75" x14ac:dyDescent="0.25">
      <c r="A25" s="52" t="s">
        <v>81</v>
      </c>
      <c r="B25" s="11">
        <v>13</v>
      </c>
      <c r="C25" s="31" t="s">
        <v>103</v>
      </c>
      <c r="D25" s="31" t="s">
        <v>89</v>
      </c>
      <c r="E25" s="31" t="s">
        <v>84</v>
      </c>
      <c r="F25" s="31" t="s">
        <v>85</v>
      </c>
      <c r="G25" s="31" t="s">
        <v>86</v>
      </c>
      <c r="H25" s="32" t="s">
        <v>87</v>
      </c>
      <c r="I25" s="33">
        <v>3000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8"/>
      <c r="W25" s="39"/>
    </row>
    <row r="26" spans="1:23" ht="114.75" x14ac:dyDescent="0.25">
      <c r="A26" s="52" t="s">
        <v>81</v>
      </c>
      <c r="B26" s="11">
        <v>14</v>
      </c>
      <c r="C26" s="31" t="s">
        <v>104</v>
      </c>
      <c r="D26" s="31" t="s">
        <v>89</v>
      </c>
      <c r="E26" s="31" t="s">
        <v>84</v>
      </c>
      <c r="F26" s="31" t="s">
        <v>85</v>
      </c>
      <c r="G26" s="31" t="s">
        <v>86</v>
      </c>
      <c r="H26" s="32" t="s">
        <v>87</v>
      </c>
      <c r="I26" s="33">
        <v>3000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8"/>
      <c r="W26" s="39"/>
    </row>
    <row r="27" spans="1:23" ht="114.75" x14ac:dyDescent="0.25">
      <c r="A27" s="52" t="s">
        <v>81</v>
      </c>
      <c r="B27" s="11">
        <v>15</v>
      </c>
      <c r="C27" s="31" t="s">
        <v>105</v>
      </c>
      <c r="D27" s="31" t="s">
        <v>106</v>
      </c>
      <c r="E27" s="31" t="s">
        <v>84</v>
      </c>
      <c r="F27" s="31" t="s">
        <v>85</v>
      </c>
      <c r="G27" s="31" t="s">
        <v>86</v>
      </c>
      <c r="H27" s="32" t="s">
        <v>87</v>
      </c>
      <c r="I27" s="33">
        <v>750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8"/>
      <c r="W27" s="39"/>
    </row>
    <row r="28" spans="1:23" ht="114.75" x14ac:dyDescent="0.25">
      <c r="A28" s="52" t="s">
        <v>81</v>
      </c>
      <c r="B28" s="11">
        <v>16</v>
      </c>
      <c r="C28" s="31" t="s">
        <v>107</v>
      </c>
      <c r="D28" s="31" t="s">
        <v>108</v>
      </c>
      <c r="E28" s="31" t="s">
        <v>84</v>
      </c>
      <c r="F28" s="31" t="s">
        <v>85</v>
      </c>
      <c r="G28" s="31" t="s">
        <v>86</v>
      </c>
      <c r="H28" s="32" t="s">
        <v>87</v>
      </c>
      <c r="I28" s="33">
        <v>1050</v>
      </c>
      <c r="J28" s="56"/>
      <c r="K28" s="11">
        <v>1</v>
      </c>
      <c r="L28" s="34"/>
      <c r="M28" s="35"/>
      <c r="N28" s="36"/>
      <c r="O28" s="37">
        <f>ROUND(ROUND(L28,4)*(1-M28),4)</f>
        <v>0</v>
      </c>
      <c r="P28" s="37">
        <f>ROUND(ROUND(O28,4)*(1+N28),4)</f>
        <v>0</v>
      </c>
      <c r="Q28" s="37">
        <f>ROUND($I28*O28,4)</f>
        <v>0</v>
      </c>
      <c r="R28" s="37">
        <f>ROUND($I28*P28,4)</f>
        <v>0</v>
      </c>
      <c r="S28" s="38"/>
      <c r="T28" s="38"/>
      <c r="U28" s="38"/>
      <c r="V28" s="38"/>
      <c r="W28" s="39"/>
    </row>
    <row r="29" spans="1:23" ht="114.75" x14ac:dyDescent="0.25">
      <c r="A29" s="52" t="s">
        <v>81</v>
      </c>
      <c r="B29" s="11">
        <v>17</v>
      </c>
      <c r="C29" s="31" t="s">
        <v>109</v>
      </c>
      <c r="D29" s="31" t="s">
        <v>108</v>
      </c>
      <c r="E29" s="31" t="s">
        <v>84</v>
      </c>
      <c r="F29" s="31" t="s">
        <v>85</v>
      </c>
      <c r="G29" s="31" t="s">
        <v>86</v>
      </c>
      <c r="H29" s="32" t="s">
        <v>87</v>
      </c>
      <c r="I29" s="33">
        <v>1050</v>
      </c>
      <c r="J29" s="56"/>
      <c r="K29" s="11">
        <v>1</v>
      </c>
      <c r="L29" s="34"/>
      <c r="M29" s="35"/>
      <c r="N29" s="36"/>
      <c r="O29" s="37">
        <f>ROUND(ROUND(L29,4)*(1-M29),4)</f>
        <v>0</v>
      </c>
      <c r="P29" s="37">
        <f>ROUND(ROUND(O29,4)*(1+N29),4)</f>
        <v>0</v>
      </c>
      <c r="Q29" s="37">
        <f>ROUND($I29*O29,4)</f>
        <v>0</v>
      </c>
      <c r="R29" s="37">
        <f>ROUND($I29*P29,4)</f>
        <v>0</v>
      </c>
      <c r="S29" s="38"/>
      <c r="T29" s="38"/>
      <c r="U29" s="38"/>
      <c r="V29" s="38"/>
      <c r="W29" s="39"/>
    </row>
    <row r="30" spans="1:23" ht="114.75" x14ac:dyDescent="0.25">
      <c r="A30" s="52" t="s">
        <v>81</v>
      </c>
      <c r="B30" s="11">
        <v>18</v>
      </c>
      <c r="C30" s="31" t="s">
        <v>110</v>
      </c>
      <c r="D30" s="31" t="s">
        <v>101</v>
      </c>
      <c r="E30" s="31" t="s">
        <v>84</v>
      </c>
      <c r="F30" s="31" t="s">
        <v>85</v>
      </c>
      <c r="G30" s="31" t="s">
        <v>86</v>
      </c>
      <c r="H30" s="32" t="s">
        <v>87</v>
      </c>
      <c r="I30" s="33">
        <v>240</v>
      </c>
      <c r="J30" s="56"/>
      <c r="K30" s="11">
        <v>1</v>
      </c>
      <c r="L30" s="34"/>
      <c r="M30" s="35"/>
      <c r="N30" s="36"/>
      <c r="O30" s="37">
        <f>ROUND(ROUND(L30,4)*(1-M30),4)</f>
        <v>0</v>
      </c>
      <c r="P30" s="37">
        <f>ROUND(ROUND(O30,4)*(1+N30),4)</f>
        <v>0</v>
      </c>
      <c r="Q30" s="37">
        <f>ROUND($I30*O30,4)</f>
        <v>0</v>
      </c>
      <c r="R30" s="37">
        <f>ROUND($I30*P30,4)</f>
        <v>0</v>
      </c>
      <c r="S30" s="38"/>
      <c r="T30" s="38"/>
      <c r="U30" s="38"/>
      <c r="V30" s="38"/>
      <c r="W30" s="39"/>
    </row>
    <row r="31" spans="1:23" ht="114.75" x14ac:dyDescent="0.25">
      <c r="A31" s="52" t="s">
        <v>81</v>
      </c>
      <c r="B31" s="11">
        <v>19</v>
      </c>
      <c r="C31" s="31" t="s">
        <v>111</v>
      </c>
      <c r="D31" s="31" t="s">
        <v>101</v>
      </c>
      <c r="E31" s="31" t="s">
        <v>84</v>
      </c>
      <c r="F31" s="31" t="s">
        <v>85</v>
      </c>
      <c r="G31" s="31" t="s">
        <v>86</v>
      </c>
      <c r="H31" s="32" t="s">
        <v>87</v>
      </c>
      <c r="I31" s="33">
        <v>240</v>
      </c>
      <c r="J31" s="56"/>
      <c r="K31" s="11">
        <v>1</v>
      </c>
      <c r="L31" s="34"/>
      <c r="M31" s="35"/>
      <c r="N31" s="36"/>
      <c r="O31" s="37">
        <f>ROUND(ROUND(L31,4)*(1-M31),4)</f>
        <v>0</v>
      </c>
      <c r="P31" s="37">
        <f>ROUND(ROUND(O31,4)*(1+N31),4)</f>
        <v>0</v>
      </c>
      <c r="Q31" s="37">
        <f>ROUND($I31*O31,4)</f>
        <v>0</v>
      </c>
      <c r="R31" s="37">
        <f>ROUND($I31*P31,4)</f>
        <v>0</v>
      </c>
      <c r="S31" s="38"/>
      <c r="T31" s="38"/>
      <c r="U31" s="38"/>
      <c r="V31" s="38"/>
      <c r="W31" s="39"/>
    </row>
    <row r="32" spans="1:23" ht="114.75" x14ac:dyDescent="0.25">
      <c r="A32" s="52" t="s">
        <v>81</v>
      </c>
      <c r="B32" s="11">
        <v>20</v>
      </c>
      <c r="C32" s="31" t="s">
        <v>112</v>
      </c>
      <c r="D32" s="31" t="s">
        <v>101</v>
      </c>
      <c r="E32" s="31" t="s">
        <v>84</v>
      </c>
      <c r="F32" s="31" t="s">
        <v>85</v>
      </c>
      <c r="G32" s="31" t="s">
        <v>86</v>
      </c>
      <c r="H32" s="32" t="s">
        <v>87</v>
      </c>
      <c r="I32" s="33">
        <v>240</v>
      </c>
      <c r="J32" s="56"/>
      <c r="K32" s="11">
        <v>1</v>
      </c>
      <c r="L32" s="34"/>
      <c r="M32" s="35"/>
      <c r="N32" s="36"/>
      <c r="O32" s="37">
        <f>ROUND(ROUND(L32,4)*(1-M32),4)</f>
        <v>0</v>
      </c>
      <c r="P32" s="37">
        <f>ROUND(ROUND(O32,4)*(1+N32),4)</f>
        <v>0</v>
      </c>
      <c r="Q32" s="37">
        <f>ROUND($I32*O32,4)</f>
        <v>0</v>
      </c>
      <c r="R32" s="37">
        <f>ROUND($I32*P32,4)</f>
        <v>0</v>
      </c>
      <c r="S32" s="38"/>
      <c r="T32" s="38"/>
      <c r="U32" s="38"/>
      <c r="V32" s="38"/>
      <c r="W32" s="39"/>
    </row>
    <row r="33" spans="1:23" ht="114.75" x14ac:dyDescent="0.25">
      <c r="A33" s="52" t="s">
        <v>81</v>
      </c>
      <c r="B33" s="11">
        <v>21</v>
      </c>
      <c r="C33" s="31" t="s">
        <v>113</v>
      </c>
      <c r="D33" s="31" t="s">
        <v>92</v>
      </c>
      <c r="E33" s="31" t="s">
        <v>84</v>
      </c>
      <c r="F33" s="31" t="s">
        <v>85</v>
      </c>
      <c r="G33" s="31" t="s">
        <v>86</v>
      </c>
      <c r="H33" s="32" t="s">
        <v>87</v>
      </c>
      <c r="I33" s="33">
        <v>120</v>
      </c>
      <c r="J33" s="56"/>
      <c r="K33" s="11">
        <v>1</v>
      </c>
      <c r="L33" s="34"/>
      <c r="M33" s="35"/>
      <c r="N33" s="36"/>
      <c r="O33" s="37">
        <f>ROUND(ROUND(L33,4)*(1-M33),4)</f>
        <v>0</v>
      </c>
      <c r="P33" s="37">
        <f>ROUND(ROUND(O33,4)*(1+N33),4)</f>
        <v>0</v>
      </c>
      <c r="Q33" s="37">
        <f>ROUND($I33*O33,4)</f>
        <v>0</v>
      </c>
      <c r="R33" s="37">
        <f>ROUND($I33*P33,4)</f>
        <v>0</v>
      </c>
      <c r="S33" s="38"/>
      <c r="T33" s="38"/>
      <c r="U33" s="38"/>
      <c r="V33" s="38"/>
      <c r="W33" s="39"/>
    </row>
    <row r="34" spans="1:23" ht="114.75" x14ac:dyDescent="0.25">
      <c r="A34" s="52" t="s">
        <v>81</v>
      </c>
      <c r="B34" s="11">
        <v>22</v>
      </c>
      <c r="C34" s="31" t="s">
        <v>114</v>
      </c>
      <c r="D34" s="31" t="s">
        <v>101</v>
      </c>
      <c r="E34" s="31" t="s">
        <v>84</v>
      </c>
      <c r="F34" s="31" t="s">
        <v>85</v>
      </c>
      <c r="G34" s="31" t="s">
        <v>86</v>
      </c>
      <c r="H34" s="32" t="s">
        <v>87</v>
      </c>
      <c r="I34" s="33">
        <v>240</v>
      </c>
      <c r="J34" s="56"/>
      <c r="K34" s="11">
        <v>1</v>
      </c>
      <c r="L34" s="34"/>
      <c r="M34" s="35"/>
      <c r="N34" s="36"/>
      <c r="O34" s="37">
        <f>ROUND(ROUND(L34,4)*(1-M34),4)</f>
        <v>0</v>
      </c>
      <c r="P34" s="37">
        <f>ROUND(ROUND(O34,4)*(1+N34),4)</f>
        <v>0</v>
      </c>
      <c r="Q34" s="37">
        <f>ROUND($I34*O34,4)</f>
        <v>0</v>
      </c>
      <c r="R34" s="37">
        <f>ROUND($I34*P34,4)</f>
        <v>0</v>
      </c>
      <c r="S34" s="38"/>
      <c r="T34" s="38"/>
      <c r="U34" s="38"/>
      <c r="V34" s="38"/>
      <c r="W34" s="39"/>
    </row>
    <row r="35" spans="1:23" ht="114.75" x14ac:dyDescent="0.25">
      <c r="A35" s="52" t="s">
        <v>81</v>
      </c>
      <c r="B35" s="11">
        <v>23</v>
      </c>
      <c r="C35" s="31" t="s">
        <v>115</v>
      </c>
      <c r="D35" s="31" t="s">
        <v>92</v>
      </c>
      <c r="E35" s="31" t="s">
        <v>84</v>
      </c>
      <c r="F35" s="31" t="s">
        <v>85</v>
      </c>
      <c r="G35" s="31" t="s">
        <v>86</v>
      </c>
      <c r="H35" s="32" t="s">
        <v>87</v>
      </c>
      <c r="I35" s="33">
        <v>120</v>
      </c>
      <c r="J35" s="56"/>
      <c r="K35" s="11">
        <v>1</v>
      </c>
      <c r="L35" s="34"/>
      <c r="M35" s="35"/>
      <c r="N35" s="36"/>
      <c r="O35" s="37">
        <f>ROUND(ROUND(L35,4)*(1-M35),4)</f>
        <v>0</v>
      </c>
      <c r="P35" s="37">
        <f>ROUND(ROUND(O35,4)*(1+N35),4)</f>
        <v>0</v>
      </c>
      <c r="Q35" s="37">
        <f>ROUND($I35*O35,4)</f>
        <v>0</v>
      </c>
      <c r="R35" s="37">
        <f>ROUND($I35*P35,4)</f>
        <v>0</v>
      </c>
      <c r="S35" s="38"/>
      <c r="T35" s="38"/>
      <c r="U35" s="38"/>
      <c r="V35" s="38"/>
      <c r="W35" s="39"/>
    </row>
    <row r="36" spans="1:23" ht="114.75" x14ac:dyDescent="0.25">
      <c r="A36" s="52" t="s">
        <v>81</v>
      </c>
      <c r="B36" s="11">
        <v>24</v>
      </c>
      <c r="C36" s="31" t="s">
        <v>116</v>
      </c>
      <c r="D36" s="31" t="s">
        <v>92</v>
      </c>
      <c r="E36" s="31" t="s">
        <v>84</v>
      </c>
      <c r="F36" s="31" t="s">
        <v>85</v>
      </c>
      <c r="G36" s="31" t="s">
        <v>86</v>
      </c>
      <c r="H36" s="32" t="s">
        <v>87</v>
      </c>
      <c r="I36" s="33">
        <v>120</v>
      </c>
      <c r="J36" s="56"/>
      <c r="K36" s="11">
        <v>1</v>
      </c>
      <c r="L36" s="34"/>
      <c r="M36" s="35"/>
      <c r="N36" s="36"/>
      <c r="O36" s="37">
        <f>ROUND(ROUND(L36,4)*(1-M36),4)</f>
        <v>0</v>
      </c>
      <c r="P36" s="37">
        <f>ROUND(ROUND(O36,4)*(1+N36),4)</f>
        <v>0</v>
      </c>
      <c r="Q36" s="37">
        <f>ROUND($I36*O36,4)</f>
        <v>0</v>
      </c>
      <c r="R36" s="37">
        <f>ROUND($I36*P36,4)</f>
        <v>0</v>
      </c>
      <c r="S36" s="38"/>
      <c r="T36" s="38"/>
      <c r="U36" s="38"/>
      <c r="V36" s="38"/>
      <c r="W36" s="39"/>
    </row>
    <row r="37" spans="1:23" ht="114.75" x14ac:dyDescent="0.25">
      <c r="A37" s="52" t="s">
        <v>81</v>
      </c>
      <c r="B37" s="11">
        <v>25</v>
      </c>
      <c r="C37" s="31" t="s">
        <v>117</v>
      </c>
      <c r="D37" s="31" t="s">
        <v>101</v>
      </c>
      <c r="E37" s="31" t="s">
        <v>84</v>
      </c>
      <c r="F37" s="31" t="s">
        <v>85</v>
      </c>
      <c r="G37" s="31" t="s">
        <v>86</v>
      </c>
      <c r="H37" s="32" t="s">
        <v>87</v>
      </c>
      <c r="I37" s="33">
        <v>240</v>
      </c>
      <c r="J37" s="56"/>
      <c r="K37" s="11">
        <v>1</v>
      </c>
      <c r="L37" s="34"/>
      <c r="M37" s="35"/>
      <c r="N37" s="36"/>
      <c r="O37" s="37">
        <f>ROUND(ROUND(L37,4)*(1-M37),4)</f>
        <v>0</v>
      </c>
      <c r="P37" s="37">
        <f>ROUND(ROUND(O37,4)*(1+N37),4)</f>
        <v>0</v>
      </c>
      <c r="Q37" s="37">
        <f>ROUND($I37*O37,4)</f>
        <v>0</v>
      </c>
      <c r="R37" s="37">
        <f>ROUND($I37*P37,4)</f>
        <v>0</v>
      </c>
      <c r="S37" s="38"/>
      <c r="T37" s="38"/>
      <c r="U37" s="38"/>
      <c r="V37" s="38"/>
      <c r="W37" s="39"/>
    </row>
    <row r="38" spans="1:23" ht="114.75" x14ac:dyDescent="0.25">
      <c r="A38" s="52" t="s">
        <v>81</v>
      </c>
      <c r="B38" s="11">
        <v>26</v>
      </c>
      <c r="C38" s="31" t="s">
        <v>118</v>
      </c>
      <c r="D38" s="31" t="s">
        <v>92</v>
      </c>
      <c r="E38" s="31" t="s">
        <v>84</v>
      </c>
      <c r="F38" s="31" t="s">
        <v>85</v>
      </c>
      <c r="G38" s="31" t="s">
        <v>86</v>
      </c>
      <c r="H38" s="32" t="s">
        <v>87</v>
      </c>
      <c r="I38" s="33">
        <v>120</v>
      </c>
      <c r="J38" s="56"/>
      <c r="K38" s="11">
        <v>1</v>
      </c>
      <c r="L38" s="34"/>
      <c r="M38" s="35"/>
      <c r="N38" s="36"/>
      <c r="O38" s="37">
        <f>ROUND(ROUND(L38,4)*(1-M38),4)</f>
        <v>0</v>
      </c>
      <c r="P38" s="37">
        <f>ROUND(ROUND(O38,4)*(1+N38),4)</f>
        <v>0</v>
      </c>
      <c r="Q38" s="37">
        <f>ROUND($I38*O38,4)</f>
        <v>0</v>
      </c>
      <c r="R38" s="37">
        <f>ROUND($I38*P38,4)</f>
        <v>0</v>
      </c>
      <c r="S38" s="38"/>
      <c r="T38" s="38"/>
      <c r="U38" s="38"/>
      <c r="V38" s="38"/>
      <c r="W38" s="39"/>
    </row>
    <row r="39" spans="1:23" ht="114.75" x14ac:dyDescent="0.25">
      <c r="A39" s="52" t="s">
        <v>81</v>
      </c>
      <c r="B39" s="11">
        <v>27</v>
      </c>
      <c r="C39" s="31" t="s">
        <v>119</v>
      </c>
      <c r="D39" s="31" t="s">
        <v>101</v>
      </c>
      <c r="E39" s="31" t="s">
        <v>84</v>
      </c>
      <c r="F39" s="31" t="s">
        <v>85</v>
      </c>
      <c r="G39" s="31" t="s">
        <v>86</v>
      </c>
      <c r="H39" s="32" t="s">
        <v>87</v>
      </c>
      <c r="I39" s="33">
        <v>240</v>
      </c>
      <c r="J39" s="56"/>
      <c r="K39" s="11">
        <v>1</v>
      </c>
      <c r="L39" s="34"/>
      <c r="M39" s="35"/>
      <c r="N39" s="36"/>
      <c r="O39" s="37">
        <f>ROUND(ROUND(L39,4)*(1-M39),4)</f>
        <v>0</v>
      </c>
      <c r="P39" s="37">
        <f>ROUND(ROUND(O39,4)*(1+N39),4)</f>
        <v>0</v>
      </c>
      <c r="Q39" s="37">
        <f>ROUND($I39*O39,4)</f>
        <v>0</v>
      </c>
      <c r="R39" s="37">
        <f>ROUND($I39*P39,4)</f>
        <v>0</v>
      </c>
      <c r="S39" s="38"/>
      <c r="T39" s="38"/>
      <c r="U39" s="38"/>
      <c r="V39" s="38"/>
      <c r="W39" s="39"/>
    </row>
    <row r="40" spans="1:23" ht="114.75" x14ac:dyDescent="0.25">
      <c r="A40" s="52" t="s">
        <v>81</v>
      </c>
      <c r="B40" s="11">
        <v>28</v>
      </c>
      <c r="C40" s="31" t="s">
        <v>120</v>
      </c>
      <c r="D40" s="31" t="s">
        <v>121</v>
      </c>
      <c r="E40" s="31" t="s">
        <v>84</v>
      </c>
      <c r="F40" s="31" t="s">
        <v>85</v>
      </c>
      <c r="G40" s="31" t="s">
        <v>86</v>
      </c>
      <c r="H40" s="32" t="s">
        <v>87</v>
      </c>
      <c r="I40" s="33">
        <v>3600</v>
      </c>
      <c r="J40" s="56"/>
      <c r="K40" s="11">
        <v>1</v>
      </c>
      <c r="L40" s="34"/>
      <c r="M40" s="35"/>
      <c r="N40" s="36"/>
      <c r="O40" s="37">
        <f>ROUND(ROUND(L40,4)*(1-M40),4)</f>
        <v>0</v>
      </c>
      <c r="P40" s="37">
        <f>ROUND(ROUND(O40,4)*(1+N40),4)</f>
        <v>0</v>
      </c>
      <c r="Q40" s="37">
        <f>ROUND($I40*O40,4)</f>
        <v>0</v>
      </c>
      <c r="R40" s="37">
        <f>ROUND($I40*P40,4)</f>
        <v>0</v>
      </c>
      <c r="S40" s="38"/>
      <c r="T40" s="38"/>
      <c r="U40" s="38"/>
      <c r="V40" s="38"/>
      <c r="W40" s="39"/>
    </row>
    <row r="41" spans="1:23" ht="114.75" x14ac:dyDescent="0.25">
      <c r="A41" s="52" t="s">
        <v>81</v>
      </c>
      <c r="B41" s="11">
        <v>29</v>
      </c>
      <c r="C41" s="31" t="s">
        <v>122</v>
      </c>
      <c r="D41" s="31" t="s">
        <v>92</v>
      </c>
      <c r="E41" s="31" t="s">
        <v>84</v>
      </c>
      <c r="F41" s="31" t="s">
        <v>85</v>
      </c>
      <c r="G41" s="31" t="s">
        <v>86</v>
      </c>
      <c r="H41" s="32" t="s">
        <v>87</v>
      </c>
      <c r="I41" s="33">
        <v>120</v>
      </c>
      <c r="J41" s="56"/>
      <c r="K41" s="11">
        <v>1</v>
      </c>
      <c r="L41" s="34"/>
      <c r="M41" s="35"/>
      <c r="N41" s="36"/>
      <c r="O41" s="37">
        <f>ROUND(ROUND(L41,4)*(1-M41),4)</f>
        <v>0</v>
      </c>
      <c r="P41" s="37">
        <f>ROUND(ROUND(O41,4)*(1+N41),4)</f>
        <v>0</v>
      </c>
      <c r="Q41" s="37">
        <f>ROUND($I41*O41,4)</f>
        <v>0</v>
      </c>
      <c r="R41" s="37">
        <f>ROUND($I41*P41,4)</f>
        <v>0</v>
      </c>
      <c r="S41" s="38"/>
      <c r="T41" s="38"/>
      <c r="U41" s="38"/>
      <c r="V41" s="38"/>
      <c r="W41" s="39"/>
    </row>
    <row r="42" spans="1:23" ht="114.75" x14ac:dyDescent="0.25">
      <c r="A42" s="52" t="s">
        <v>81</v>
      </c>
      <c r="B42" s="11">
        <v>30</v>
      </c>
      <c r="C42" s="31" t="s">
        <v>123</v>
      </c>
      <c r="D42" s="31" t="s">
        <v>101</v>
      </c>
      <c r="E42" s="31" t="s">
        <v>84</v>
      </c>
      <c r="F42" s="31" t="s">
        <v>85</v>
      </c>
      <c r="G42" s="31" t="s">
        <v>86</v>
      </c>
      <c r="H42" s="32" t="s">
        <v>87</v>
      </c>
      <c r="I42" s="33">
        <v>240</v>
      </c>
      <c r="J42" s="56"/>
      <c r="K42" s="11">
        <v>1</v>
      </c>
      <c r="L42" s="34"/>
      <c r="M42" s="35"/>
      <c r="N42" s="36"/>
      <c r="O42" s="37">
        <f>ROUND(ROUND(L42,4)*(1-M42),4)</f>
        <v>0</v>
      </c>
      <c r="P42" s="37">
        <f>ROUND(ROUND(O42,4)*(1+N42),4)</f>
        <v>0</v>
      </c>
      <c r="Q42" s="37">
        <f>ROUND($I42*O42,4)</f>
        <v>0</v>
      </c>
      <c r="R42" s="37">
        <f>ROUND($I42*P42,4)</f>
        <v>0</v>
      </c>
      <c r="S42" s="38"/>
      <c r="T42" s="38"/>
      <c r="U42" s="38"/>
      <c r="V42" s="38"/>
      <c r="W42" s="39"/>
    </row>
    <row r="43" spans="1:23" ht="114.75" x14ac:dyDescent="0.25">
      <c r="A43" s="52" t="s">
        <v>81</v>
      </c>
      <c r="B43" s="11">
        <v>31</v>
      </c>
      <c r="C43" s="31" t="s">
        <v>124</v>
      </c>
      <c r="D43" s="31" t="s">
        <v>92</v>
      </c>
      <c r="E43" s="31" t="s">
        <v>84</v>
      </c>
      <c r="F43" s="31" t="s">
        <v>85</v>
      </c>
      <c r="G43" s="31" t="s">
        <v>86</v>
      </c>
      <c r="H43" s="32" t="s">
        <v>87</v>
      </c>
      <c r="I43" s="33">
        <v>120</v>
      </c>
      <c r="J43" s="56"/>
      <c r="K43" s="11">
        <v>1</v>
      </c>
      <c r="L43" s="34"/>
      <c r="M43" s="35"/>
      <c r="N43" s="36"/>
      <c r="O43" s="37">
        <f>ROUND(ROUND(L43,4)*(1-M43),4)</f>
        <v>0</v>
      </c>
      <c r="P43" s="37">
        <f>ROUND(ROUND(O43,4)*(1+N43),4)</f>
        <v>0</v>
      </c>
      <c r="Q43" s="37">
        <f>ROUND($I43*O43,4)</f>
        <v>0</v>
      </c>
      <c r="R43" s="37">
        <f>ROUND($I43*P43,4)</f>
        <v>0</v>
      </c>
      <c r="S43" s="38"/>
      <c r="T43" s="38"/>
      <c r="U43" s="38"/>
      <c r="V43" s="38"/>
      <c r="W43" s="39"/>
    </row>
    <row r="44" spans="1:23" ht="114.75" x14ac:dyDescent="0.25">
      <c r="A44" s="52" t="s">
        <v>81</v>
      </c>
      <c r="B44" s="11">
        <v>32</v>
      </c>
      <c r="C44" s="31" t="s">
        <v>125</v>
      </c>
      <c r="D44" s="31" t="s">
        <v>101</v>
      </c>
      <c r="E44" s="31" t="s">
        <v>84</v>
      </c>
      <c r="F44" s="31" t="s">
        <v>85</v>
      </c>
      <c r="G44" s="31" t="s">
        <v>86</v>
      </c>
      <c r="H44" s="32" t="s">
        <v>87</v>
      </c>
      <c r="I44" s="33">
        <v>240</v>
      </c>
      <c r="J44" s="56"/>
      <c r="K44" s="11">
        <v>1</v>
      </c>
      <c r="L44" s="34"/>
      <c r="M44" s="35"/>
      <c r="N44" s="36"/>
      <c r="O44" s="37">
        <f>ROUND(ROUND(L44,4)*(1-M44),4)</f>
        <v>0</v>
      </c>
      <c r="P44" s="37">
        <f>ROUND(ROUND(O44,4)*(1+N44),4)</f>
        <v>0</v>
      </c>
      <c r="Q44" s="37">
        <f>ROUND($I44*O44,4)</f>
        <v>0</v>
      </c>
      <c r="R44" s="37">
        <f>ROUND($I44*P44,4)</f>
        <v>0</v>
      </c>
      <c r="S44" s="38"/>
      <c r="T44" s="38"/>
      <c r="U44" s="38"/>
      <c r="V44" s="38"/>
      <c r="W44" s="39"/>
    </row>
    <row r="45" spans="1:23" ht="114.75" x14ac:dyDescent="0.25">
      <c r="A45" s="52" t="s">
        <v>81</v>
      </c>
      <c r="B45" s="11">
        <v>33</v>
      </c>
      <c r="C45" s="31" t="s">
        <v>126</v>
      </c>
      <c r="D45" s="31" t="s">
        <v>127</v>
      </c>
      <c r="E45" s="31" t="s">
        <v>84</v>
      </c>
      <c r="F45" s="31" t="s">
        <v>85</v>
      </c>
      <c r="G45" s="31" t="s">
        <v>86</v>
      </c>
      <c r="H45" s="32" t="s">
        <v>87</v>
      </c>
      <c r="I45" s="33">
        <v>600</v>
      </c>
      <c r="J45" s="56"/>
      <c r="K45" s="11">
        <v>1</v>
      </c>
      <c r="L45" s="34"/>
      <c r="M45" s="35"/>
      <c r="N45" s="36"/>
      <c r="O45" s="37">
        <f>ROUND(ROUND(L45,4)*(1-M45),4)</f>
        <v>0</v>
      </c>
      <c r="P45" s="37">
        <f>ROUND(ROUND(O45,4)*(1+N45),4)</f>
        <v>0</v>
      </c>
      <c r="Q45" s="37">
        <f>ROUND($I45*O45,4)</f>
        <v>0</v>
      </c>
      <c r="R45" s="37">
        <f>ROUND($I45*P45,4)</f>
        <v>0</v>
      </c>
      <c r="S45" s="38"/>
      <c r="T45" s="38"/>
      <c r="U45" s="38"/>
      <c r="V45" s="38"/>
      <c r="W45" s="39"/>
    </row>
    <row r="46" spans="1:23" ht="114.75" x14ac:dyDescent="0.25">
      <c r="A46" s="52" t="s">
        <v>81</v>
      </c>
      <c r="B46" s="11">
        <v>34</v>
      </c>
      <c r="C46" s="31" t="s">
        <v>128</v>
      </c>
      <c r="D46" s="31" t="s">
        <v>98</v>
      </c>
      <c r="E46" s="31" t="s">
        <v>84</v>
      </c>
      <c r="F46" s="31" t="s">
        <v>85</v>
      </c>
      <c r="G46" s="31" t="s">
        <v>86</v>
      </c>
      <c r="H46" s="32" t="s">
        <v>87</v>
      </c>
      <c r="I46" s="33">
        <v>360</v>
      </c>
      <c r="J46" s="56"/>
      <c r="K46" s="11">
        <v>1</v>
      </c>
      <c r="L46" s="34"/>
      <c r="M46" s="35"/>
      <c r="N46" s="36"/>
      <c r="O46" s="37">
        <f>ROUND(ROUND(L46,4)*(1-M46),4)</f>
        <v>0</v>
      </c>
      <c r="P46" s="37">
        <f>ROUND(ROUND(O46,4)*(1+N46),4)</f>
        <v>0</v>
      </c>
      <c r="Q46" s="37">
        <f>ROUND($I46*O46,4)</f>
        <v>0</v>
      </c>
      <c r="R46" s="37">
        <f>ROUND($I46*P46,4)</f>
        <v>0</v>
      </c>
      <c r="S46" s="38"/>
      <c r="T46" s="38"/>
      <c r="U46" s="38"/>
      <c r="V46" s="38"/>
      <c r="W46" s="39"/>
    </row>
    <row r="47" spans="1:23" ht="114.75" x14ac:dyDescent="0.25">
      <c r="A47" s="52" t="s">
        <v>81</v>
      </c>
      <c r="B47" s="11">
        <v>35</v>
      </c>
      <c r="C47" s="31" t="s">
        <v>129</v>
      </c>
      <c r="D47" s="31" t="s">
        <v>92</v>
      </c>
      <c r="E47" s="31" t="s">
        <v>84</v>
      </c>
      <c r="F47" s="31" t="s">
        <v>85</v>
      </c>
      <c r="G47" s="31" t="s">
        <v>86</v>
      </c>
      <c r="H47" s="32" t="s">
        <v>87</v>
      </c>
      <c r="I47" s="33">
        <v>120</v>
      </c>
      <c r="J47" s="56"/>
      <c r="K47" s="11">
        <v>1</v>
      </c>
      <c r="L47" s="34"/>
      <c r="M47" s="35"/>
      <c r="N47" s="36"/>
      <c r="O47" s="37">
        <f>ROUND(ROUND(L47,4)*(1-M47),4)</f>
        <v>0</v>
      </c>
      <c r="P47" s="37">
        <f>ROUND(ROUND(O47,4)*(1+N47),4)</f>
        <v>0</v>
      </c>
      <c r="Q47" s="37">
        <f>ROUND($I47*O47,4)</f>
        <v>0</v>
      </c>
      <c r="R47" s="37">
        <f>ROUND($I47*P47,4)</f>
        <v>0</v>
      </c>
      <c r="S47" s="38"/>
      <c r="T47" s="38"/>
      <c r="U47" s="38"/>
      <c r="V47" s="38"/>
      <c r="W47" s="39"/>
    </row>
    <row r="48" spans="1:23" ht="114.75" x14ac:dyDescent="0.25">
      <c r="A48" s="52" t="s">
        <v>81</v>
      </c>
      <c r="B48" s="11">
        <v>36</v>
      </c>
      <c r="C48" s="31" t="s">
        <v>130</v>
      </c>
      <c r="D48" s="31" t="s">
        <v>92</v>
      </c>
      <c r="E48" s="31" t="s">
        <v>84</v>
      </c>
      <c r="F48" s="31" t="s">
        <v>85</v>
      </c>
      <c r="G48" s="31" t="s">
        <v>86</v>
      </c>
      <c r="H48" s="32" t="s">
        <v>87</v>
      </c>
      <c r="I48" s="33">
        <v>120</v>
      </c>
      <c r="J48" s="56"/>
      <c r="K48" s="11">
        <v>1</v>
      </c>
      <c r="L48" s="34"/>
      <c r="M48" s="35"/>
      <c r="N48" s="36"/>
      <c r="O48" s="37">
        <f>ROUND(ROUND(L48,4)*(1-M48),4)</f>
        <v>0</v>
      </c>
      <c r="P48" s="37">
        <f>ROUND(ROUND(O48,4)*(1+N48),4)</f>
        <v>0</v>
      </c>
      <c r="Q48" s="37">
        <f>ROUND($I48*O48,4)</f>
        <v>0</v>
      </c>
      <c r="R48" s="37">
        <f>ROUND($I48*P48,4)</f>
        <v>0</v>
      </c>
      <c r="S48" s="38"/>
      <c r="T48" s="38"/>
      <c r="U48" s="38"/>
      <c r="V48" s="38"/>
      <c r="W48" s="39"/>
    </row>
    <row r="49" spans="1:23" ht="114.75" x14ac:dyDescent="0.25">
      <c r="A49" s="52" t="s">
        <v>81</v>
      </c>
      <c r="B49" s="11">
        <v>37</v>
      </c>
      <c r="C49" s="31" t="s">
        <v>131</v>
      </c>
      <c r="D49" s="31" t="s">
        <v>92</v>
      </c>
      <c r="E49" s="31" t="s">
        <v>84</v>
      </c>
      <c r="F49" s="31" t="s">
        <v>85</v>
      </c>
      <c r="G49" s="31" t="s">
        <v>86</v>
      </c>
      <c r="H49" s="32" t="s">
        <v>87</v>
      </c>
      <c r="I49" s="33">
        <v>120</v>
      </c>
      <c r="J49" s="56"/>
      <c r="K49" s="11">
        <v>1</v>
      </c>
      <c r="L49" s="34"/>
      <c r="M49" s="35"/>
      <c r="N49" s="36"/>
      <c r="O49" s="37">
        <f>ROUND(ROUND(L49,4)*(1-M49),4)</f>
        <v>0</v>
      </c>
      <c r="P49" s="37">
        <f>ROUND(ROUND(O49,4)*(1+N49),4)</f>
        <v>0</v>
      </c>
      <c r="Q49" s="37">
        <f>ROUND($I49*O49,4)</f>
        <v>0</v>
      </c>
      <c r="R49" s="37">
        <f>ROUND($I49*P49,4)</f>
        <v>0</v>
      </c>
      <c r="S49" s="38"/>
      <c r="T49" s="38"/>
      <c r="U49" s="38"/>
      <c r="V49" s="38"/>
      <c r="W49" s="39"/>
    </row>
    <row r="50" spans="1:23" ht="114.75" x14ac:dyDescent="0.25">
      <c r="A50" s="52" t="s">
        <v>81</v>
      </c>
      <c r="B50" s="11">
        <v>38</v>
      </c>
      <c r="C50" s="31" t="s">
        <v>132</v>
      </c>
      <c r="D50" s="31" t="s">
        <v>92</v>
      </c>
      <c r="E50" s="31" t="s">
        <v>84</v>
      </c>
      <c r="F50" s="31" t="s">
        <v>85</v>
      </c>
      <c r="G50" s="31" t="s">
        <v>86</v>
      </c>
      <c r="H50" s="32" t="s">
        <v>87</v>
      </c>
      <c r="I50" s="33">
        <v>120</v>
      </c>
      <c r="J50" s="56"/>
      <c r="K50" s="11">
        <v>1</v>
      </c>
      <c r="L50" s="34"/>
      <c r="M50" s="35"/>
      <c r="N50" s="36"/>
      <c r="O50" s="37">
        <f>ROUND(ROUND(L50,4)*(1-M50),4)</f>
        <v>0</v>
      </c>
      <c r="P50" s="37">
        <f>ROUND(ROUND(O50,4)*(1+N50),4)</f>
        <v>0</v>
      </c>
      <c r="Q50" s="37">
        <f>ROUND($I50*O50,4)</f>
        <v>0</v>
      </c>
      <c r="R50" s="37">
        <f>ROUND($I50*P50,4)</f>
        <v>0</v>
      </c>
      <c r="S50" s="38"/>
      <c r="T50" s="38"/>
      <c r="U50" s="38"/>
      <c r="V50" s="38"/>
      <c r="W50" s="39"/>
    </row>
    <row r="51" spans="1:23" ht="114.75" x14ac:dyDescent="0.25">
      <c r="A51" s="52" t="s">
        <v>81</v>
      </c>
      <c r="B51" s="11">
        <v>39</v>
      </c>
      <c r="C51" s="31" t="s">
        <v>133</v>
      </c>
      <c r="D51" s="31" t="s">
        <v>92</v>
      </c>
      <c r="E51" s="31" t="s">
        <v>84</v>
      </c>
      <c r="F51" s="31" t="s">
        <v>85</v>
      </c>
      <c r="G51" s="31" t="s">
        <v>86</v>
      </c>
      <c r="H51" s="32" t="s">
        <v>87</v>
      </c>
      <c r="I51" s="33">
        <v>120</v>
      </c>
      <c r="J51" s="56"/>
      <c r="K51" s="11">
        <v>1</v>
      </c>
      <c r="L51" s="34"/>
      <c r="M51" s="35"/>
      <c r="N51" s="36"/>
      <c r="O51" s="37">
        <f>ROUND(ROUND(L51,4)*(1-M51),4)</f>
        <v>0</v>
      </c>
      <c r="P51" s="37">
        <f>ROUND(ROUND(O51,4)*(1+N51),4)</f>
        <v>0</v>
      </c>
      <c r="Q51" s="37">
        <f>ROUND($I51*O51,4)</f>
        <v>0</v>
      </c>
      <c r="R51" s="37">
        <f>ROUND($I51*P51,4)</f>
        <v>0</v>
      </c>
      <c r="S51" s="38"/>
      <c r="T51" s="38"/>
      <c r="U51" s="38"/>
      <c r="V51" s="38"/>
      <c r="W51" s="39"/>
    </row>
    <row r="52" spans="1:23" ht="114.75" x14ac:dyDescent="0.25">
      <c r="A52" s="52" t="s">
        <v>81</v>
      </c>
      <c r="B52" s="11">
        <v>40</v>
      </c>
      <c r="C52" s="31" t="s">
        <v>134</v>
      </c>
      <c r="D52" s="31" t="s">
        <v>92</v>
      </c>
      <c r="E52" s="31" t="s">
        <v>84</v>
      </c>
      <c r="F52" s="31" t="s">
        <v>85</v>
      </c>
      <c r="G52" s="31" t="s">
        <v>86</v>
      </c>
      <c r="H52" s="32" t="s">
        <v>87</v>
      </c>
      <c r="I52" s="33">
        <v>120</v>
      </c>
      <c r="J52" s="56"/>
      <c r="K52" s="11">
        <v>1</v>
      </c>
      <c r="L52" s="34"/>
      <c r="M52" s="35"/>
      <c r="N52" s="36"/>
      <c r="O52" s="37">
        <f>ROUND(ROUND(L52,4)*(1-M52),4)</f>
        <v>0</v>
      </c>
      <c r="P52" s="37">
        <f>ROUND(ROUND(O52,4)*(1+N52),4)</f>
        <v>0</v>
      </c>
      <c r="Q52" s="37">
        <f>ROUND($I52*O52,4)</f>
        <v>0</v>
      </c>
      <c r="R52" s="37">
        <f>ROUND($I52*P52,4)</f>
        <v>0</v>
      </c>
      <c r="S52" s="38"/>
      <c r="T52" s="38"/>
      <c r="U52" s="38"/>
      <c r="V52" s="38"/>
      <c r="W52" s="39"/>
    </row>
    <row r="53" spans="1:23" ht="114.75" x14ac:dyDescent="0.25">
      <c r="A53" s="52" t="s">
        <v>81</v>
      </c>
      <c r="B53" s="11">
        <v>41</v>
      </c>
      <c r="C53" s="31" t="s">
        <v>135</v>
      </c>
      <c r="D53" s="31" t="s">
        <v>101</v>
      </c>
      <c r="E53" s="31" t="s">
        <v>84</v>
      </c>
      <c r="F53" s="31" t="s">
        <v>85</v>
      </c>
      <c r="G53" s="31" t="s">
        <v>86</v>
      </c>
      <c r="H53" s="32" t="s">
        <v>87</v>
      </c>
      <c r="I53" s="33">
        <v>240</v>
      </c>
      <c r="J53" s="56"/>
      <c r="K53" s="11">
        <v>1</v>
      </c>
      <c r="L53" s="34"/>
      <c r="M53" s="35"/>
      <c r="N53" s="36"/>
      <c r="O53" s="37">
        <f>ROUND(ROUND(L53,4)*(1-M53),4)</f>
        <v>0</v>
      </c>
      <c r="P53" s="37">
        <f>ROUND(ROUND(O53,4)*(1+N53),4)</f>
        <v>0</v>
      </c>
      <c r="Q53" s="37">
        <f>ROUND($I53*O53,4)</f>
        <v>0</v>
      </c>
      <c r="R53" s="37">
        <f>ROUND($I53*P53,4)</f>
        <v>0</v>
      </c>
      <c r="S53" s="38"/>
      <c r="T53" s="38"/>
      <c r="U53" s="38"/>
      <c r="V53" s="38"/>
      <c r="W53" s="39"/>
    </row>
    <row r="54" spans="1:23" ht="114.75" x14ac:dyDescent="0.25">
      <c r="A54" s="52" t="s">
        <v>81</v>
      </c>
      <c r="B54" s="11">
        <v>42</v>
      </c>
      <c r="C54" s="31" t="s">
        <v>136</v>
      </c>
      <c r="D54" s="31" t="s">
        <v>101</v>
      </c>
      <c r="E54" s="31" t="s">
        <v>84</v>
      </c>
      <c r="F54" s="31" t="s">
        <v>85</v>
      </c>
      <c r="G54" s="31" t="s">
        <v>86</v>
      </c>
      <c r="H54" s="32" t="s">
        <v>87</v>
      </c>
      <c r="I54" s="33">
        <v>240</v>
      </c>
      <c r="J54" s="56"/>
      <c r="K54" s="11">
        <v>1</v>
      </c>
      <c r="L54" s="34"/>
      <c r="M54" s="35"/>
      <c r="N54" s="36"/>
      <c r="O54" s="37">
        <f>ROUND(ROUND(L54,4)*(1-M54),4)</f>
        <v>0</v>
      </c>
      <c r="P54" s="37">
        <f>ROUND(ROUND(O54,4)*(1+N54),4)</f>
        <v>0</v>
      </c>
      <c r="Q54" s="37">
        <f>ROUND($I54*O54,4)</f>
        <v>0</v>
      </c>
      <c r="R54" s="37">
        <f>ROUND($I54*P54,4)</f>
        <v>0</v>
      </c>
      <c r="S54" s="38"/>
      <c r="T54" s="38"/>
      <c r="U54" s="38"/>
      <c r="V54" s="38"/>
      <c r="W54" s="39"/>
    </row>
    <row r="55" spans="1:23" ht="114.75" x14ac:dyDescent="0.25">
      <c r="A55" s="52" t="s">
        <v>81</v>
      </c>
      <c r="B55" s="11">
        <v>43</v>
      </c>
      <c r="C55" s="31" t="s">
        <v>137</v>
      </c>
      <c r="D55" s="31" t="s">
        <v>138</v>
      </c>
      <c r="E55" s="31" t="s">
        <v>84</v>
      </c>
      <c r="F55" s="31" t="s">
        <v>85</v>
      </c>
      <c r="G55" s="31" t="s">
        <v>86</v>
      </c>
      <c r="H55" s="32" t="s">
        <v>87</v>
      </c>
      <c r="I55" s="33">
        <v>6000</v>
      </c>
      <c r="J55" s="56"/>
      <c r="K55" s="11">
        <v>1</v>
      </c>
      <c r="L55" s="34"/>
      <c r="M55" s="35"/>
      <c r="N55" s="36"/>
      <c r="O55" s="37">
        <f>ROUND(ROUND(L55,4)*(1-M55),4)</f>
        <v>0</v>
      </c>
      <c r="P55" s="37">
        <f>ROUND(ROUND(O55,4)*(1+N55),4)</f>
        <v>0</v>
      </c>
      <c r="Q55" s="37">
        <f>ROUND($I55*O55,4)</f>
        <v>0</v>
      </c>
      <c r="R55" s="37">
        <f>ROUND($I55*P55,4)</f>
        <v>0</v>
      </c>
      <c r="S55" s="38"/>
      <c r="T55" s="38"/>
      <c r="U55" s="38"/>
      <c r="V55" s="38"/>
      <c r="W55" s="39"/>
    </row>
    <row r="56" spans="1:23" ht="114.75" x14ac:dyDescent="0.25">
      <c r="A56" s="52" t="s">
        <v>81</v>
      </c>
      <c r="B56" s="11">
        <v>44</v>
      </c>
      <c r="C56" s="31" t="s">
        <v>139</v>
      </c>
      <c r="D56" s="31" t="s">
        <v>138</v>
      </c>
      <c r="E56" s="31" t="s">
        <v>84</v>
      </c>
      <c r="F56" s="31" t="s">
        <v>85</v>
      </c>
      <c r="G56" s="31" t="s">
        <v>86</v>
      </c>
      <c r="H56" s="32" t="s">
        <v>87</v>
      </c>
      <c r="I56" s="33">
        <v>6000</v>
      </c>
      <c r="J56" s="56"/>
      <c r="K56" s="11">
        <v>1</v>
      </c>
      <c r="L56" s="34"/>
      <c r="M56" s="35"/>
      <c r="N56" s="36"/>
      <c r="O56" s="37">
        <f>ROUND(ROUND(L56,4)*(1-M56),4)</f>
        <v>0</v>
      </c>
      <c r="P56" s="37">
        <f>ROUND(ROUND(O56,4)*(1+N56),4)</f>
        <v>0</v>
      </c>
      <c r="Q56" s="37">
        <f>ROUND($I56*O56,4)</f>
        <v>0</v>
      </c>
      <c r="R56" s="37">
        <f>ROUND($I56*P56,4)</f>
        <v>0</v>
      </c>
      <c r="S56" s="38"/>
      <c r="T56" s="38"/>
      <c r="U56" s="38"/>
      <c r="V56" s="38"/>
      <c r="W56" s="39"/>
    </row>
    <row r="57" spans="1:23" ht="114.75" x14ac:dyDescent="0.25">
      <c r="A57" s="52" t="s">
        <v>81</v>
      </c>
      <c r="B57" s="11">
        <v>45</v>
      </c>
      <c r="C57" s="31" t="s">
        <v>140</v>
      </c>
      <c r="D57" s="31" t="s">
        <v>92</v>
      </c>
      <c r="E57" s="31" t="s">
        <v>84</v>
      </c>
      <c r="F57" s="31" t="s">
        <v>85</v>
      </c>
      <c r="G57" s="31" t="s">
        <v>86</v>
      </c>
      <c r="H57" s="32" t="s">
        <v>87</v>
      </c>
      <c r="I57" s="33">
        <v>120</v>
      </c>
      <c r="J57" s="56"/>
      <c r="K57" s="11">
        <v>1</v>
      </c>
      <c r="L57" s="34"/>
      <c r="M57" s="35"/>
      <c r="N57" s="36"/>
      <c r="O57" s="37">
        <f>ROUND(ROUND(L57,4)*(1-M57),4)</f>
        <v>0</v>
      </c>
      <c r="P57" s="37">
        <f>ROUND(ROUND(O57,4)*(1+N57),4)</f>
        <v>0</v>
      </c>
      <c r="Q57" s="37">
        <f>ROUND($I57*O57,4)</f>
        <v>0</v>
      </c>
      <c r="R57" s="37">
        <f>ROUND($I57*P57,4)</f>
        <v>0</v>
      </c>
      <c r="S57" s="38"/>
      <c r="T57" s="38"/>
      <c r="U57" s="38"/>
      <c r="V57" s="38"/>
      <c r="W57" s="39"/>
    </row>
    <row r="58" spans="1:23" ht="114.75" x14ac:dyDescent="0.25">
      <c r="A58" s="52" t="s">
        <v>81</v>
      </c>
      <c r="B58" s="11">
        <v>46</v>
      </c>
      <c r="C58" s="31" t="s">
        <v>141</v>
      </c>
      <c r="D58" s="31" t="s">
        <v>92</v>
      </c>
      <c r="E58" s="31" t="s">
        <v>84</v>
      </c>
      <c r="F58" s="31" t="s">
        <v>85</v>
      </c>
      <c r="G58" s="31" t="s">
        <v>86</v>
      </c>
      <c r="H58" s="32" t="s">
        <v>87</v>
      </c>
      <c r="I58" s="33">
        <v>120</v>
      </c>
      <c r="J58" s="56"/>
      <c r="K58" s="11">
        <v>1</v>
      </c>
      <c r="L58" s="34"/>
      <c r="M58" s="35"/>
      <c r="N58" s="36"/>
      <c r="O58" s="37">
        <f>ROUND(ROUND(L58,4)*(1-M58),4)</f>
        <v>0</v>
      </c>
      <c r="P58" s="37">
        <f>ROUND(ROUND(O58,4)*(1+N58),4)</f>
        <v>0</v>
      </c>
      <c r="Q58" s="37">
        <f>ROUND($I58*O58,4)</f>
        <v>0</v>
      </c>
      <c r="R58" s="37">
        <f>ROUND($I58*P58,4)</f>
        <v>0</v>
      </c>
      <c r="S58" s="38"/>
      <c r="T58" s="38"/>
      <c r="U58" s="38"/>
      <c r="V58" s="38"/>
      <c r="W58" s="39"/>
    </row>
    <row r="59" spans="1:23" ht="114.75" x14ac:dyDescent="0.25">
      <c r="A59" s="52" t="s">
        <v>81</v>
      </c>
      <c r="B59" s="11">
        <v>47</v>
      </c>
      <c r="C59" s="31" t="s">
        <v>142</v>
      </c>
      <c r="D59" s="31" t="s">
        <v>92</v>
      </c>
      <c r="E59" s="31" t="s">
        <v>84</v>
      </c>
      <c r="F59" s="31" t="s">
        <v>85</v>
      </c>
      <c r="G59" s="31" t="s">
        <v>86</v>
      </c>
      <c r="H59" s="32" t="s">
        <v>87</v>
      </c>
      <c r="I59" s="33">
        <v>120</v>
      </c>
      <c r="J59" s="56"/>
      <c r="K59" s="11">
        <v>1</v>
      </c>
      <c r="L59" s="34"/>
      <c r="M59" s="35"/>
      <c r="N59" s="36"/>
      <c r="O59" s="37">
        <f>ROUND(ROUND(L59,4)*(1-M59),4)</f>
        <v>0</v>
      </c>
      <c r="P59" s="37">
        <f>ROUND(ROUND(O59,4)*(1+N59),4)</f>
        <v>0</v>
      </c>
      <c r="Q59" s="37">
        <f>ROUND($I59*O59,4)</f>
        <v>0</v>
      </c>
      <c r="R59" s="37">
        <f>ROUND($I59*P59,4)</f>
        <v>0</v>
      </c>
      <c r="S59" s="38"/>
      <c r="T59" s="38"/>
      <c r="U59" s="38"/>
      <c r="V59" s="38"/>
      <c r="W59" s="39"/>
    </row>
    <row r="60" spans="1:23" ht="114.75" x14ac:dyDescent="0.25">
      <c r="A60" s="52" t="s">
        <v>81</v>
      </c>
      <c r="B60" s="11">
        <v>48</v>
      </c>
      <c r="C60" s="31" t="s">
        <v>143</v>
      </c>
      <c r="D60" s="31" t="s">
        <v>98</v>
      </c>
      <c r="E60" s="31" t="s">
        <v>84</v>
      </c>
      <c r="F60" s="31" t="s">
        <v>85</v>
      </c>
      <c r="G60" s="31" t="s">
        <v>86</v>
      </c>
      <c r="H60" s="32" t="s">
        <v>87</v>
      </c>
      <c r="I60" s="33">
        <v>360</v>
      </c>
      <c r="J60" s="56"/>
      <c r="K60" s="11">
        <v>1</v>
      </c>
      <c r="L60" s="34"/>
      <c r="M60" s="35"/>
      <c r="N60" s="36"/>
      <c r="O60" s="37">
        <f>ROUND(ROUND(L60,4)*(1-M60),4)</f>
        <v>0</v>
      </c>
      <c r="P60" s="37">
        <f>ROUND(ROUND(O60,4)*(1+N60),4)</f>
        <v>0</v>
      </c>
      <c r="Q60" s="37">
        <f>ROUND($I60*O60,4)</f>
        <v>0</v>
      </c>
      <c r="R60" s="37">
        <f>ROUND($I60*P60,4)</f>
        <v>0</v>
      </c>
      <c r="S60" s="38"/>
      <c r="T60" s="38"/>
      <c r="U60" s="38"/>
      <c r="V60" s="38"/>
      <c r="W60" s="39"/>
    </row>
    <row r="61" spans="1:23" ht="114.75" x14ac:dyDescent="0.25">
      <c r="A61" s="52" t="s">
        <v>81</v>
      </c>
      <c r="B61" s="11">
        <v>49</v>
      </c>
      <c r="C61" s="31" t="s">
        <v>144</v>
      </c>
      <c r="D61" s="31" t="s">
        <v>145</v>
      </c>
      <c r="E61" s="31" t="s">
        <v>84</v>
      </c>
      <c r="F61" s="31" t="s">
        <v>85</v>
      </c>
      <c r="G61" s="31" t="s">
        <v>86</v>
      </c>
      <c r="H61" s="32" t="s">
        <v>87</v>
      </c>
      <c r="I61" s="33">
        <v>300</v>
      </c>
      <c r="J61" s="56"/>
      <c r="K61" s="11">
        <v>1</v>
      </c>
      <c r="L61" s="34"/>
      <c r="M61" s="35"/>
      <c r="N61" s="36"/>
      <c r="O61" s="37">
        <f>ROUND(ROUND(L61,4)*(1-M61),4)</f>
        <v>0</v>
      </c>
      <c r="P61" s="37">
        <f>ROUND(ROUND(O61,4)*(1+N61),4)</f>
        <v>0</v>
      </c>
      <c r="Q61" s="37">
        <f>ROUND($I61*O61,4)</f>
        <v>0</v>
      </c>
      <c r="R61" s="37">
        <f>ROUND($I61*P61,4)</f>
        <v>0</v>
      </c>
      <c r="S61" s="38"/>
      <c r="T61" s="38"/>
      <c r="U61" s="38"/>
      <c r="V61" s="38"/>
      <c r="W61" s="39"/>
    </row>
    <row r="62" spans="1:23" ht="114.75" x14ac:dyDescent="0.25">
      <c r="A62" s="52" t="s">
        <v>81</v>
      </c>
      <c r="B62" s="11">
        <v>50</v>
      </c>
      <c r="C62" s="31" t="s">
        <v>146</v>
      </c>
      <c r="D62" s="31" t="s">
        <v>127</v>
      </c>
      <c r="E62" s="31" t="s">
        <v>84</v>
      </c>
      <c r="F62" s="31" t="s">
        <v>85</v>
      </c>
      <c r="G62" s="31" t="s">
        <v>86</v>
      </c>
      <c r="H62" s="32" t="s">
        <v>87</v>
      </c>
      <c r="I62" s="33">
        <v>600</v>
      </c>
      <c r="J62" s="56"/>
      <c r="K62" s="11">
        <v>1</v>
      </c>
      <c r="L62" s="34"/>
      <c r="M62" s="35"/>
      <c r="N62" s="36"/>
      <c r="O62" s="37">
        <f>ROUND(ROUND(L62,4)*(1-M62),4)</f>
        <v>0</v>
      </c>
      <c r="P62" s="37">
        <f>ROUND(ROUND(O62,4)*(1+N62),4)</f>
        <v>0</v>
      </c>
      <c r="Q62" s="37">
        <f>ROUND($I62*O62,4)</f>
        <v>0</v>
      </c>
      <c r="R62" s="37">
        <f>ROUND($I62*P62,4)</f>
        <v>0</v>
      </c>
      <c r="S62" s="38"/>
      <c r="T62" s="38"/>
      <c r="U62" s="38"/>
      <c r="V62" s="38"/>
      <c r="W62" s="39"/>
    </row>
    <row r="63" spans="1:23" ht="114.75" x14ac:dyDescent="0.25">
      <c r="A63" s="52" t="s">
        <v>81</v>
      </c>
      <c r="B63" s="11">
        <v>51</v>
      </c>
      <c r="C63" s="31" t="s">
        <v>147</v>
      </c>
      <c r="D63" s="31" t="s">
        <v>127</v>
      </c>
      <c r="E63" s="31" t="s">
        <v>84</v>
      </c>
      <c r="F63" s="31" t="s">
        <v>85</v>
      </c>
      <c r="G63" s="31" t="s">
        <v>86</v>
      </c>
      <c r="H63" s="32" t="s">
        <v>87</v>
      </c>
      <c r="I63" s="33">
        <v>600</v>
      </c>
      <c r="J63" s="56"/>
      <c r="K63" s="11">
        <v>1</v>
      </c>
      <c r="L63" s="34"/>
      <c r="M63" s="35"/>
      <c r="N63" s="36"/>
      <c r="O63" s="37">
        <f>ROUND(ROUND(L63,4)*(1-M63),4)</f>
        <v>0</v>
      </c>
      <c r="P63" s="37">
        <f>ROUND(ROUND(O63,4)*(1+N63),4)</f>
        <v>0</v>
      </c>
      <c r="Q63" s="37">
        <f>ROUND($I63*O63,4)</f>
        <v>0</v>
      </c>
      <c r="R63" s="37">
        <f>ROUND($I63*P63,4)</f>
        <v>0</v>
      </c>
      <c r="S63" s="38"/>
      <c r="T63" s="38"/>
      <c r="U63" s="38"/>
      <c r="V63" s="38"/>
      <c r="W63" s="39"/>
    </row>
    <row r="64" spans="1:23" ht="114.75" x14ac:dyDescent="0.25">
      <c r="A64" s="52" t="s">
        <v>81</v>
      </c>
      <c r="B64" s="11">
        <v>52</v>
      </c>
      <c r="C64" s="31" t="s">
        <v>148</v>
      </c>
      <c r="D64" s="31" t="s">
        <v>101</v>
      </c>
      <c r="E64" s="31" t="s">
        <v>84</v>
      </c>
      <c r="F64" s="31" t="s">
        <v>85</v>
      </c>
      <c r="G64" s="31" t="s">
        <v>86</v>
      </c>
      <c r="H64" s="32" t="s">
        <v>87</v>
      </c>
      <c r="I64" s="33">
        <v>240</v>
      </c>
      <c r="J64" s="56"/>
      <c r="K64" s="11">
        <v>1</v>
      </c>
      <c r="L64" s="34"/>
      <c r="M64" s="35"/>
      <c r="N64" s="36"/>
      <c r="O64" s="37">
        <f>ROUND(ROUND(L64,4)*(1-M64),4)</f>
        <v>0</v>
      </c>
      <c r="P64" s="37">
        <f>ROUND(ROUND(O64,4)*(1+N64),4)</f>
        <v>0</v>
      </c>
      <c r="Q64" s="37">
        <f>ROUND($I64*O64,4)</f>
        <v>0</v>
      </c>
      <c r="R64" s="37">
        <f>ROUND($I64*P64,4)</f>
        <v>0</v>
      </c>
      <c r="S64" s="38"/>
      <c r="T64" s="38"/>
      <c r="U64" s="38"/>
      <c r="V64" s="38"/>
      <c r="W64" s="39"/>
    </row>
    <row r="65" spans="1:23" ht="114.75" x14ac:dyDescent="0.25">
      <c r="A65" s="52" t="s">
        <v>81</v>
      </c>
      <c r="B65" s="11">
        <v>53</v>
      </c>
      <c r="C65" s="31" t="s">
        <v>149</v>
      </c>
      <c r="D65" s="31" t="s">
        <v>92</v>
      </c>
      <c r="E65" s="31" t="s">
        <v>84</v>
      </c>
      <c r="F65" s="31" t="s">
        <v>85</v>
      </c>
      <c r="G65" s="31" t="s">
        <v>86</v>
      </c>
      <c r="H65" s="32" t="s">
        <v>87</v>
      </c>
      <c r="I65" s="33">
        <v>120</v>
      </c>
      <c r="J65" s="56"/>
      <c r="K65" s="11">
        <v>1</v>
      </c>
      <c r="L65" s="34"/>
      <c r="M65" s="35"/>
      <c r="N65" s="36"/>
      <c r="O65" s="37">
        <f>ROUND(ROUND(L65,4)*(1-M65),4)</f>
        <v>0</v>
      </c>
      <c r="P65" s="37">
        <f>ROUND(ROUND(O65,4)*(1+N65),4)</f>
        <v>0</v>
      </c>
      <c r="Q65" s="37">
        <f>ROUND($I65*O65,4)</f>
        <v>0</v>
      </c>
      <c r="R65" s="37">
        <f>ROUND($I65*P65,4)</f>
        <v>0</v>
      </c>
      <c r="S65" s="38"/>
      <c r="T65" s="38"/>
      <c r="U65" s="38"/>
      <c r="V65" s="38"/>
      <c r="W65" s="39"/>
    </row>
    <row r="66" spans="1:23" ht="114.75" x14ac:dyDescent="0.25">
      <c r="A66" s="52" t="s">
        <v>81</v>
      </c>
      <c r="B66" s="11">
        <v>54</v>
      </c>
      <c r="C66" s="31" t="s">
        <v>150</v>
      </c>
      <c r="D66" s="31" t="s">
        <v>92</v>
      </c>
      <c r="E66" s="31" t="s">
        <v>84</v>
      </c>
      <c r="F66" s="31" t="s">
        <v>85</v>
      </c>
      <c r="G66" s="31" t="s">
        <v>86</v>
      </c>
      <c r="H66" s="32" t="s">
        <v>87</v>
      </c>
      <c r="I66" s="33">
        <v>120</v>
      </c>
      <c r="J66" s="56"/>
      <c r="K66" s="11">
        <v>1</v>
      </c>
      <c r="L66" s="34"/>
      <c r="M66" s="35"/>
      <c r="N66" s="36"/>
      <c r="O66" s="37">
        <f>ROUND(ROUND(L66,4)*(1-M66),4)</f>
        <v>0</v>
      </c>
      <c r="P66" s="37">
        <f>ROUND(ROUND(O66,4)*(1+N66),4)</f>
        <v>0</v>
      </c>
      <c r="Q66" s="37">
        <f>ROUND($I66*O66,4)</f>
        <v>0</v>
      </c>
      <c r="R66" s="37">
        <f>ROUND($I66*P66,4)</f>
        <v>0</v>
      </c>
      <c r="S66" s="38"/>
      <c r="T66" s="38"/>
      <c r="U66" s="38"/>
      <c r="V66" s="38"/>
      <c r="W66" s="39"/>
    </row>
    <row r="67" spans="1:23" ht="114.75" x14ac:dyDescent="0.25">
      <c r="A67" s="52" t="s">
        <v>81</v>
      </c>
      <c r="B67" s="11">
        <v>55</v>
      </c>
      <c r="C67" s="31" t="s">
        <v>151</v>
      </c>
      <c r="D67" s="31" t="s">
        <v>152</v>
      </c>
      <c r="E67" s="31" t="s">
        <v>84</v>
      </c>
      <c r="F67" s="31" t="s">
        <v>85</v>
      </c>
      <c r="G67" s="31" t="s">
        <v>86</v>
      </c>
      <c r="H67" s="32" t="s">
        <v>87</v>
      </c>
      <c r="I67" s="33">
        <v>3600</v>
      </c>
      <c r="J67" s="56"/>
      <c r="K67" s="11">
        <v>1</v>
      </c>
      <c r="L67" s="34"/>
      <c r="M67" s="35"/>
      <c r="N67" s="36"/>
      <c r="O67" s="37">
        <f>ROUND(ROUND(L67,4)*(1-M67),4)</f>
        <v>0</v>
      </c>
      <c r="P67" s="37">
        <f>ROUND(ROUND(O67,4)*(1+N67),4)</f>
        <v>0</v>
      </c>
      <c r="Q67" s="37">
        <f>ROUND($I67*O67,4)</f>
        <v>0</v>
      </c>
      <c r="R67" s="37">
        <f>ROUND($I67*P67,4)</f>
        <v>0</v>
      </c>
      <c r="S67" s="38"/>
      <c r="T67" s="38"/>
      <c r="U67" s="38"/>
      <c r="V67" s="38"/>
      <c r="W67" s="39"/>
    </row>
    <row r="68" spans="1:23" ht="114.75" x14ac:dyDescent="0.25">
      <c r="A68" s="52" t="s">
        <v>81</v>
      </c>
      <c r="B68" s="11">
        <v>56</v>
      </c>
      <c r="C68" s="31" t="s">
        <v>153</v>
      </c>
      <c r="D68" s="31" t="s">
        <v>152</v>
      </c>
      <c r="E68" s="31" t="s">
        <v>84</v>
      </c>
      <c r="F68" s="31" t="s">
        <v>85</v>
      </c>
      <c r="G68" s="31" t="s">
        <v>86</v>
      </c>
      <c r="H68" s="32" t="s">
        <v>87</v>
      </c>
      <c r="I68" s="33">
        <v>3600</v>
      </c>
      <c r="J68" s="56"/>
      <c r="K68" s="11">
        <v>1</v>
      </c>
      <c r="L68" s="34"/>
      <c r="M68" s="35"/>
      <c r="N68" s="36"/>
      <c r="O68" s="37">
        <f>ROUND(ROUND(L68,4)*(1-M68),4)</f>
        <v>0</v>
      </c>
      <c r="P68" s="37">
        <f>ROUND(ROUND(O68,4)*(1+N68),4)</f>
        <v>0</v>
      </c>
      <c r="Q68" s="37">
        <f>ROUND($I68*O68,4)</f>
        <v>0</v>
      </c>
      <c r="R68" s="37">
        <f>ROUND($I68*P68,4)</f>
        <v>0</v>
      </c>
      <c r="S68" s="38"/>
      <c r="T68" s="38"/>
      <c r="U68" s="38"/>
      <c r="V68" s="38"/>
      <c r="W68" s="39"/>
    </row>
    <row r="69" spans="1:23" ht="114.75" x14ac:dyDescent="0.25">
      <c r="A69" s="52" t="s">
        <v>81</v>
      </c>
      <c r="B69" s="11">
        <v>57</v>
      </c>
      <c r="C69" s="31" t="s">
        <v>154</v>
      </c>
      <c r="D69" s="31" t="s">
        <v>152</v>
      </c>
      <c r="E69" s="31" t="s">
        <v>84</v>
      </c>
      <c r="F69" s="31" t="s">
        <v>85</v>
      </c>
      <c r="G69" s="31" t="s">
        <v>86</v>
      </c>
      <c r="H69" s="32" t="s">
        <v>87</v>
      </c>
      <c r="I69" s="33">
        <v>3600</v>
      </c>
      <c r="J69" s="56"/>
      <c r="K69" s="11">
        <v>1</v>
      </c>
      <c r="L69" s="34"/>
      <c r="M69" s="35"/>
      <c r="N69" s="36"/>
      <c r="O69" s="37">
        <f>ROUND(ROUND(L69,4)*(1-M69),4)</f>
        <v>0</v>
      </c>
      <c r="P69" s="37">
        <f>ROUND(ROUND(O69,4)*(1+N69),4)</f>
        <v>0</v>
      </c>
      <c r="Q69" s="37">
        <f>ROUND($I69*O69,4)</f>
        <v>0</v>
      </c>
      <c r="R69" s="37">
        <f>ROUND($I69*P69,4)</f>
        <v>0</v>
      </c>
      <c r="S69" s="38"/>
      <c r="T69" s="38"/>
      <c r="U69" s="38"/>
      <c r="V69" s="38"/>
      <c r="W69" s="39"/>
    </row>
    <row r="70" spans="1:23" ht="114.75" x14ac:dyDescent="0.25">
      <c r="A70" s="52" t="s">
        <v>81</v>
      </c>
      <c r="B70" s="11">
        <v>58</v>
      </c>
      <c r="C70" s="31" t="s">
        <v>155</v>
      </c>
      <c r="D70" s="31" t="s">
        <v>152</v>
      </c>
      <c r="E70" s="31" t="s">
        <v>84</v>
      </c>
      <c r="F70" s="31" t="s">
        <v>85</v>
      </c>
      <c r="G70" s="31" t="s">
        <v>86</v>
      </c>
      <c r="H70" s="32" t="s">
        <v>87</v>
      </c>
      <c r="I70" s="33">
        <v>3600</v>
      </c>
      <c r="J70" s="56"/>
      <c r="K70" s="11">
        <v>1</v>
      </c>
      <c r="L70" s="34"/>
      <c r="M70" s="35"/>
      <c r="N70" s="36"/>
      <c r="O70" s="37">
        <f>ROUND(ROUND(L70,4)*(1-M70),4)</f>
        <v>0</v>
      </c>
      <c r="P70" s="37">
        <f>ROUND(ROUND(O70,4)*(1+N70),4)</f>
        <v>0</v>
      </c>
      <c r="Q70" s="37">
        <f>ROUND($I70*O70,4)</f>
        <v>0</v>
      </c>
      <c r="R70" s="37">
        <f>ROUND($I70*P70,4)</f>
        <v>0</v>
      </c>
      <c r="S70" s="38"/>
      <c r="T70" s="38"/>
      <c r="U70" s="38"/>
      <c r="V70" s="38"/>
      <c r="W70" s="39"/>
    </row>
    <row r="71" spans="1:23" ht="114.75" x14ac:dyDescent="0.25">
      <c r="A71" s="52" t="s">
        <v>81</v>
      </c>
      <c r="B71" s="11">
        <v>59</v>
      </c>
      <c r="C71" s="31" t="s">
        <v>156</v>
      </c>
      <c r="D71" s="31" t="s">
        <v>106</v>
      </c>
      <c r="E71" s="31" t="s">
        <v>84</v>
      </c>
      <c r="F71" s="31" t="s">
        <v>85</v>
      </c>
      <c r="G71" s="31" t="s">
        <v>86</v>
      </c>
      <c r="H71" s="32" t="s">
        <v>87</v>
      </c>
      <c r="I71" s="33">
        <v>750</v>
      </c>
      <c r="J71" s="56"/>
      <c r="K71" s="11">
        <v>1</v>
      </c>
      <c r="L71" s="34"/>
      <c r="M71" s="35"/>
      <c r="N71" s="36"/>
      <c r="O71" s="37">
        <f>ROUND(ROUND(L71,4)*(1-M71),4)</f>
        <v>0</v>
      </c>
      <c r="P71" s="37">
        <f>ROUND(ROUND(O71,4)*(1+N71),4)</f>
        <v>0</v>
      </c>
      <c r="Q71" s="37">
        <f>ROUND($I71*O71,4)</f>
        <v>0</v>
      </c>
      <c r="R71" s="37">
        <f>ROUND($I71*P71,4)</f>
        <v>0</v>
      </c>
      <c r="S71" s="38"/>
      <c r="T71" s="38"/>
      <c r="U71" s="38"/>
      <c r="V71" s="38"/>
      <c r="W71" s="39"/>
    </row>
    <row r="72" spans="1:23" ht="114.75" x14ac:dyDescent="0.25">
      <c r="A72" s="52" t="s">
        <v>81</v>
      </c>
      <c r="B72" s="11">
        <v>60</v>
      </c>
      <c r="C72" s="31" t="s">
        <v>157</v>
      </c>
      <c r="D72" s="31" t="s">
        <v>106</v>
      </c>
      <c r="E72" s="31" t="s">
        <v>84</v>
      </c>
      <c r="F72" s="31" t="s">
        <v>85</v>
      </c>
      <c r="G72" s="31" t="s">
        <v>86</v>
      </c>
      <c r="H72" s="32" t="s">
        <v>87</v>
      </c>
      <c r="I72" s="33">
        <v>750</v>
      </c>
      <c r="J72" s="56"/>
      <c r="K72" s="11">
        <v>1</v>
      </c>
      <c r="L72" s="34"/>
      <c r="M72" s="35"/>
      <c r="N72" s="36"/>
      <c r="O72" s="37">
        <f>ROUND(ROUND(L72,4)*(1-M72),4)</f>
        <v>0</v>
      </c>
      <c r="P72" s="37">
        <f>ROUND(ROUND(O72,4)*(1+N72),4)</f>
        <v>0</v>
      </c>
      <c r="Q72" s="37">
        <f>ROUND($I72*O72,4)</f>
        <v>0</v>
      </c>
      <c r="R72" s="37">
        <f>ROUND($I72*P72,4)</f>
        <v>0</v>
      </c>
      <c r="S72" s="38"/>
      <c r="T72" s="38"/>
      <c r="U72" s="38"/>
      <c r="V72" s="38"/>
      <c r="W72" s="39"/>
    </row>
    <row r="73" spans="1:23" ht="115.5" thickBot="1" x14ac:dyDescent="0.3">
      <c r="A73" s="53" t="s">
        <v>81</v>
      </c>
      <c r="B73" s="13">
        <v>61</v>
      </c>
      <c r="C73" s="40" t="s">
        <v>158</v>
      </c>
      <c r="D73" s="40" t="s">
        <v>159</v>
      </c>
      <c r="E73" s="40" t="s">
        <v>84</v>
      </c>
      <c r="F73" s="40" t="s">
        <v>85</v>
      </c>
      <c r="G73" s="40" t="s">
        <v>86</v>
      </c>
      <c r="H73" s="41" t="s">
        <v>87</v>
      </c>
      <c r="I73" s="42">
        <v>2400</v>
      </c>
      <c r="J73" s="57"/>
      <c r="K73" s="13">
        <v>1</v>
      </c>
      <c r="L73" s="43"/>
      <c r="M73" s="44"/>
      <c r="N73" s="45"/>
      <c r="O73" s="46">
        <f>ROUND(ROUND(L73,4)*(1-M73),4)</f>
        <v>0</v>
      </c>
      <c r="P73" s="46">
        <f>ROUND(ROUND(O73,4)*(1+N73),4)</f>
        <v>0</v>
      </c>
      <c r="Q73" s="46">
        <f>ROUND($I73*O73,4)</f>
        <v>0</v>
      </c>
      <c r="R73" s="46">
        <f>ROUND($I73*P73,4)</f>
        <v>0</v>
      </c>
      <c r="S73" s="47"/>
      <c r="T73" s="47"/>
      <c r="U73" s="47"/>
      <c r="V73" s="47"/>
      <c r="W73" s="48"/>
    </row>
    <row r="74" spans="1:23" ht="13.5" thickBot="1" x14ac:dyDescent="0.3">
      <c r="P74" s="58" t="s">
        <v>160</v>
      </c>
      <c r="Q74" s="59">
        <f>SUM(Q13:Q73)</f>
        <v>0</v>
      </c>
      <c r="R74" s="60">
        <f>SUM(R13:R73)</f>
        <v>0</v>
      </c>
    </row>
  </sheetData>
  <sheetProtection algorithmName="SHA-512" hashValue="rKRQSJ58Kn8gSSkVlHP14Mi4bgterKDeWCwC6QpVSkMnENRIIJILuVy0wZsU/F7LnSAxN5IAtaA2T7jwLsn8zg==" saltValue="/saHGGIq6H6XXr8zYMA6T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5" style="1" customWidth="1"/>
    <col min="5" max="5" width="43.2851562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161</v>
      </c>
      <c r="C5" s="2" t="s">
        <v>162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163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162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4.75" x14ac:dyDescent="0.25">
      <c r="A13" s="51" t="s">
        <v>81</v>
      </c>
      <c r="B13" s="9">
        <v>1</v>
      </c>
      <c r="C13" s="22" t="s">
        <v>164</v>
      </c>
      <c r="D13" s="22" t="s">
        <v>165</v>
      </c>
      <c r="E13" s="22" t="s">
        <v>84</v>
      </c>
      <c r="F13" s="22" t="s">
        <v>86</v>
      </c>
      <c r="G13" s="22" t="s">
        <v>85</v>
      </c>
      <c r="H13" s="23" t="s">
        <v>87</v>
      </c>
      <c r="I13" s="24">
        <v>24000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14.75" x14ac:dyDescent="0.25">
      <c r="A14" s="52" t="s">
        <v>81</v>
      </c>
      <c r="B14" s="11">
        <v>2</v>
      </c>
      <c r="C14" s="31" t="s">
        <v>166</v>
      </c>
      <c r="D14" s="31" t="s">
        <v>167</v>
      </c>
      <c r="E14" s="31" t="s">
        <v>84</v>
      </c>
      <c r="F14" s="31" t="s">
        <v>86</v>
      </c>
      <c r="G14" s="31" t="s">
        <v>85</v>
      </c>
      <c r="H14" s="32" t="s">
        <v>87</v>
      </c>
      <c r="I14" s="33">
        <v>9000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14.75" x14ac:dyDescent="0.25">
      <c r="A15" s="52" t="s">
        <v>81</v>
      </c>
      <c r="B15" s="11">
        <v>3</v>
      </c>
      <c r="C15" s="31" t="s">
        <v>168</v>
      </c>
      <c r="D15" s="31" t="s">
        <v>167</v>
      </c>
      <c r="E15" s="31" t="s">
        <v>84</v>
      </c>
      <c r="F15" s="31" t="s">
        <v>86</v>
      </c>
      <c r="G15" s="31" t="s">
        <v>85</v>
      </c>
      <c r="H15" s="32" t="s">
        <v>87</v>
      </c>
      <c r="I15" s="33">
        <v>9000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14.75" x14ac:dyDescent="0.25">
      <c r="A16" s="52" t="s">
        <v>81</v>
      </c>
      <c r="B16" s="11">
        <v>4</v>
      </c>
      <c r="C16" s="31" t="s">
        <v>169</v>
      </c>
      <c r="D16" s="31" t="s">
        <v>170</v>
      </c>
      <c r="E16" s="31" t="s">
        <v>84</v>
      </c>
      <c r="F16" s="31" t="s">
        <v>86</v>
      </c>
      <c r="G16" s="31" t="s">
        <v>85</v>
      </c>
      <c r="H16" s="32" t="s">
        <v>87</v>
      </c>
      <c r="I16" s="33">
        <v>1800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14.75" x14ac:dyDescent="0.25">
      <c r="A17" s="52" t="s">
        <v>81</v>
      </c>
      <c r="B17" s="11">
        <v>5</v>
      </c>
      <c r="C17" s="31" t="s">
        <v>171</v>
      </c>
      <c r="D17" s="31" t="s">
        <v>167</v>
      </c>
      <c r="E17" s="31" t="s">
        <v>84</v>
      </c>
      <c r="F17" s="31" t="s">
        <v>86</v>
      </c>
      <c r="G17" s="31" t="s">
        <v>85</v>
      </c>
      <c r="H17" s="32" t="s">
        <v>87</v>
      </c>
      <c r="I17" s="33">
        <v>9000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14.75" x14ac:dyDescent="0.25">
      <c r="A18" s="52" t="s">
        <v>81</v>
      </c>
      <c r="B18" s="11">
        <v>6</v>
      </c>
      <c r="C18" s="31" t="s">
        <v>172</v>
      </c>
      <c r="D18" s="31" t="s">
        <v>138</v>
      </c>
      <c r="E18" s="31" t="s">
        <v>84</v>
      </c>
      <c r="F18" s="31" t="s">
        <v>86</v>
      </c>
      <c r="G18" s="31" t="s">
        <v>85</v>
      </c>
      <c r="H18" s="32" t="s">
        <v>87</v>
      </c>
      <c r="I18" s="33">
        <v>6000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114.75" x14ac:dyDescent="0.25">
      <c r="A19" s="52" t="s">
        <v>81</v>
      </c>
      <c r="B19" s="11">
        <v>7</v>
      </c>
      <c r="C19" s="31" t="s">
        <v>173</v>
      </c>
      <c r="D19" s="31" t="s">
        <v>174</v>
      </c>
      <c r="E19" s="31" t="s">
        <v>84</v>
      </c>
      <c r="F19" s="31" t="s">
        <v>86</v>
      </c>
      <c r="G19" s="31" t="s">
        <v>85</v>
      </c>
      <c r="H19" s="32" t="s">
        <v>87</v>
      </c>
      <c r="I19" s="33">
        <v>3000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8"/>
      <c r="W19" s="39"/>
    </row>
    <row r="20" spans="1:23" ht="114.75" x14ac:dyDescent="0.25">
      <c r="A20" s="52" t="s">
        <v>81</v>
      </c>
      <c r="B20" s="11">
        <v>8</v>
      </c>
      <c r="C20" s="31" t="s">
        <v>175</v>
      </c>
      <c r="D20" s="31" t="s">
        <v>176</v>
      </c>
      <c r="E20" s="31" t="s">
        <v>84</v>
      </c>
      <c r="F20" s="31" t="s">
        <v>86</v>
      </c>
      <c r="G20" s="31" t="s">
        <v>85</v>
      </c>
      <c r="H20" s="32" t="s">
        <v>87</v>
      </c>
      <c r="I20" s="33">
        <v>5100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8"/>
      <c r="W20" s="39"/>
    </row>
    <row r="21" spans="1:23" ht="114.75" x14ac:dyDescent="0.25">
      <c r="A21" s="52" t="s">
        <v>81</v>
      </c>
      <c r="B21" s="11">
        <v>9</v>
      </c>
      <c r="C21" s="31" t="s">
        <v>177</v>
      </c>
      <c r="D21" s="31" t="s">
        <v>178</v>
      </c>
      <c r="E21" s="31" t="s">
        <v>84</v>
      </c>
      <c r="F21" s="31" t="s">
        <v>86</v>
      </c>
      <c r="G21" s="31" t="s">
        <v>85</v>
      </c>
      <c r="H21" s="32" t="s">
        <v>87</v>
      </c>
      <c r="I21" s="33">
        <v>2100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8"/>
      <c r="W21" s="39"/>
    </row>
    <row r="22" spans="1:23" ht="114.75" x14ac:dyDescent="0.25">
      <c r="A22" s="52" t="s">
        <v>81</v>
      </c>
      <c r="B22" s="11">
        <v>10</v>
      </c>
      <c r="C22" s="31" t="s">
        <v>179</v>
      </c>
      <c r="D22" s="31" t="s">
        <v>180</v>
      </c>
      <c r="E22" s="31" t="s">
        <v>84</v>
      </c>
      <c r="F22" s="31" t="s">
        <v>86</v>
      </c>
      <c r="G22" s="31" t="s">
        <v>85</v>
      </c>
      <c r="H22" s="32" t="s">
        <v>87</v>
      </c>
      <c r="I22" s="33">
        <v>3600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ht="114.75" x14ac:dyDescent="0.25">
      <c r="A23" s="52" t="s">
        <v>81</v>
      </c>
      <c r="B23" s="11">
        <v>11</v>
      </c>
      <c r="C23" s="31" t="s">
        <v>181</v>
      </c>
      <c r="D23" s="31" t="s">
        <v>145</v>
      </c>
      <c r="E23" s="31" t="s">
        <v>84</v>
      </c>
      <c r="F23" s="31" t="s">
        <v>86</v>
      </c>
      <c r="G23" s="31" t="s">
        <v>85</v>
      </c>
      <c r="H23" s="32" t="s">
        <v>87</v>
      </c>
      <c r="I23" s="33">
        <v>300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8"/>
      <c r="W23" s="39"/>
    </row>
    <row r="24" spans="1:23" ht="114.75" x14ac:dyDescent="0.25">
      <c r="A24" s="52" t="s">
        <v>81</v>
      </c>
      <c r="B24" s="11">
        <v>12</v>
      </c>
      <c r="C24" s="31" t="s">
        <v>182</v>
      </c>
      <c r="D24" s="31" t="s">
        <v>145</v>
      </c>
      <c r="E24" s="31" t="s">
        <v>84</v>
      </c>
      <c r="F24" s="31" t="s">
        <v>86</v>
      </c>
      <c r="G24" s="31" t="s">
        <v>85</v>
      </c>
      <c r="H24" s="32" t="s">
        <v>87</v>
      </c>
      <c r="I24" s="33">
        <v>300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8"/>
      <c r="W24" s="39"/>
    </row>
    <row r="25" spans="1:23" ht="114.75" x14ac:dyDescent="0.25">
      <c r="A25" s="52" t="s">
        <v>81</v>
      </c>
      <c r="B25" s="11">
        <v>13</v>
      </c>
      <c r="C25" s="31" t="s">
        <v>183</v>
      </c>
      <c r="D25" s="31" t="s">
        <v>159</v>
      </c>
      <c r="E25" s="31" t="s">
        <v>84</v>
      </c>
      <c r="F25" s="31" t="s">
        <v>86</v>
      </c>
      <c r="G25" s="31" t="s">
        <v>85</v>
      </c>
      <c r="H25" s="32" t="s">
        <v>87</v>
      </c>
      <c r="I25" s="33">
        <v>2400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8"/>
      <c r="W25" s="39"/>
    </row>
    <row r="26" spans="1:23" ht="114.75" x14ac:dyDescent="0.25">
      <c r="A26" s="52" t="s">
        <v>81</v>
      </c>
      <c r="B26" s="11">
        <v>14</v>
      </c>
      <c r="C26" s="31" t="s">
        <v>184</v>
      </c>
      <c r="D26" s="31" t="s">
        <v>185</v>
      </c>
      <c r="E26" s="31" t="s">
        <v>84</v>
      </c>
      <c r="F26" s="31" t="s">
        <v>86</v>
      </c>
      <c r="G26" s="31" t="s">
        <v>85</v>
      </c>
      <c r="H26" s="32" t="s">
        <v>87</v>
      </c>
      <c r="I26" s="33">
        <v>1200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8"/>
      <c r="W26" s="39"/>
    </row>
    <row r="27" spans="1:23" ht="114.75" x14ac:dyDescent="0.25">
      <c r="A27" s="52" t="s">
        <v>81</v>
      </c>
      <c r="B27" s="11">
        <v>15</v>
      </c>
      <c r="C27" s="31" t="s">
        <v>186</v>
      </c>
      <c r="D27" s="31" t="s">
        <v>187</v>
      </c>
      <c r="E27" s="31" t="s">
        <v>84</v>
      </c>
      <c r="F27" s="31" t="s">
        <v>86</v>
      </c>
      <c r="G27" s="31" t="s">
        <v>85</v>
      </c>
      <c r="H27" s="32" t="s">
        <v>87</v>
      </c>
      <c r="I27" s="33">
        <v>3300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8"/>
      <c r="W27" s="39"/>
    </row>
    <row r="28" spans="1:23" ht="115.5" thickBot="1" x14ac:dyDescent="0.3">
      <c r="A28" s="53" t="s">
        <v>81</v>
      </c>
      <c r="B28" s="13">
        <v>16</v>
      </c>
      <c r="C28" s="40" t="s">
        <v>188</v>
      </c>
      <c r="D28" s="40" t="s">
        <v>145</v>
      </c>
      <c r="E28" s="40" t="s">
        <v>84</v>
      </c>
      <c r="F28" s="40" t="s">
        <v>86</v>
      </c>
      <c r="G28" s="40" t="s">
        <v>85</v>
      </c>
      <c r="H28" s="41" t="s">
        <v>87</v>
      </c>
      <c r="I28" s="42">
        <v>300</v>
      </c>
      <c r="J28" s="57"/>
      <c r="K28" s="13">
        <v>1</v>
      </c>
      <c r="L28" s="43"/>
      <c r="M28" s="44"/>
      <c r="N28" s="45"/>
      <c r="O28" s="46">
        <f>ROUND(ROUND(L28,4)*(1-M28),4)</f>
        <v>0</v>
      </c>
      <c r="P28" s="46">
        <f>ROUND(ROUND(O28,4)*(1+N28),4)</f>
        <v>0</v>
      </c>
      <c r="Q28" s="46">
        <f>ROUND($I28*O28,4)</f>
        <v>0</v>
      </c>
      <c r="R28" s="46">
        <f>ROUND($I28*P28,4)</f>
        <v>0</v>
      </c>
      <c r="S28" s="47"/>
      <c r="T28" s="47"/>
      <c r="U28" s="47"/>
      <c r="V28" s="47"/>
      <c r="W28" s="48"/>
    </row>
    <row r="29" spans="1:23" ht="13.5" thickBot="1" x14ac:dyDescent="0.3">
      <c r="P29" s="58" t="s">
        <v>160</v>
      </c>
      <c r="Q29" s="59">
        <f>SUM(Q13:Q28)</f>
        <v>0</v>
      </c>
      <c r="R29" s="60">
        <f>SUM(R13:R28)</f>
        <v>0</v>
      </c>
    </row>
  </sheetData>
  <sheetProtection algorithmName="SHA-512" hashValue="oxr7P0xtZsJanRtX7rnKWzLQRxRvZMMB6qfWeT59h4gKP0S0ZFXx/yu90O6gef9IIVd9+6Aw6oTzqSXsvKXeRQ==" saltValue="FnjhKcDRvplJSoQ7BPNKl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0.42578125" style="1" customWidth="1"/>
    <col min="5" max="5" width="62.2851562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189</v>
      </c>
      <c r="C5" s="2" t="s">
        <v>190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191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190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5.5" thickBot="1" x14ac:dyDescent="0.3">
      <c r="A13" s="73" t="s">
        <v>81</v>
      </c>
      <c r="B13" s="74">
        <v>1</v>
      </c>
      <c r="C13" s="64" t="s">
        <v>192</v>
      </c>
      <c r="D13" s="64" t="s">
        <v>193</v>
      </c>
      <c r="E13" s="64" t="s">
        <v>84</v>
      </c>
      <c r="F13" s="64" t="s">
        <v>86</v>
      </c>
      <c r="G13" s="64" t="s">
        <v>85</v>
      </c>
      <c r="H13" s="65" t="s">
        <v>87</v>
      </c>
      <c r="I13" s="66">
        <v>9000</v>
      </c>
      <c r="J13" s="75"/>
      <c r="K13" s="74">
        <v>1</v>
      </c>
      <c r="L13" s="67"/>
      <c r="M13" s="68"/>
      <c r="N13" s="69"/>
      <c r="O13" s="70">
        <f>ROUND(ROUND(L13,4)*(1-M13),4)</f>
        <v>0</v>
      </c>
      <c r="P13" s="70">
        <f>ROUND(ROUND(O13,4)*(1+N13),4)</f>
        <v>0</v>
      </c>
      <c r="Q13" s="70">
        <f>ROUND($I13*O13,4)</f>
        <v>0</v>
      </c>
      <c r="R13" s="70">
        <f>ROUND($I13*P13,4)</f>
        <v>0</v>
      </c>
      <c r="S13" s="71"/>
      <c r="T13" s="71"/>
      <c r="U13" s="71"/>
      <c r="V13" s="71"/>
      <c r="W13" s="72"/>
    </row>
    <row r="14" spans="1:23" ht="13.5" thickBot="1" x14ac:dyDescent="0.3">
      <c r="P14" s="58" t="s">
        <v>160</v>
      </c>
      <c r="Q14" s="59">
        <f>SUM(Q13:Q13)</f>
        <v>0</v>
      </c>
      <c r="R14" s="60">
        <f>SUM(R13:R13)</f>
        <v>0</v>
      </c>
    </row>
  </sheetData>
  <sheetProtection algorithmName="SHA-512" hashValue="c1RSD4vpVMR0uebJABjjHX0/Z16Xk+RuLKm9+b++E8nmsv0+cfWx+LYbxPUqwnjMJlQpyCg8YLJeNMMquBcTeQ==" saltValue="ns5tlRynN/INLL0xBkXaF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7" style="1" customWidth="1"/>
    <col min="5" max="5" width="50.7109375" style="1" customWidth="1"/>
    <col min="6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194</v>
      </c>
      <c r="C5" s="2" t="s">
        <v>195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196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195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4.75" x14ac:dyDescent="0.25">
      <c r="A13" s="51" t="s">
        <v>81</v>
      </c>
      <c r="B13" s="9">
        <v>1</v>
      </c>
      <c r="C13" s="22" t="s">
        <v>197</v>
      </c>
      <c r="D13" s="22" t="s">
        <v>198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60000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14.75" x14ac:dyDescent="0.25">
      <c r="A14" s="52" t="s">
        <v>81</v>
      </c>
      <c r="B14" s="11">
        <v>2</v>
      </c>
      <c r="C14" s="31" t="s">
        <v>199</v>
      </c>
      <c r="D14" s="31" t="s">
        <v>138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6000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14.75" x14ac:dyDescent="0.25">
      <c r="A15" s="52" t="s">
        <v>81</v>
      </c>
      <c r="B15" s="11">
        <v>3</v>
      </c>
      <c r="C15" s="31" t="s">
        <v>200</v>
      </c>
      <c r="D15" s="31" t="s">
        <v>201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540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14.75" x14ac:dyDescent="0.25">
      <c r="A16" s="52" t="s">
        <v>81</v>
      </c>
      <c r="B16" s="11">
        <v>4</v>
      </c>
      <c r="C16" s="31" t="s">
        <v>202</v>
      </c>
      <c r="D16" s="31" t="s">
        <v>203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210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14.75" x14ac:dyDescent="0.25">
      <c r="A17" s="52" t="s">
        <v>81</v>
      </c>
      <c r="B17" s="11">
        <v>5</v>
      </c>
      <c r="C17" s="31" t="s">
        <v>204</v>
      </c>
      <c r="D17" s="31" t="s">
        <v>178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2100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14.75" x14ac:dyDescent="0.25">
      <c r="A18" s="52" t="s">
        <v>81</v>
      </c>
      <c r="B18" s="11">
        <v>6</v>
      </c>
      <c r="C18" s="31" t="s">
        <v>205</v>
      </c>
      <c r="D18" s="31" t="s">
        <v>206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1500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115.5" thickBot="1" x14ac:dyDescent="0.3">
      <c r="A19" s="53" t="s">
        <v>81</v>
      </c>
      <c r="B19" s="13">
        <v>7</v>
      </c>
      <c r="C19" s="40" t="s">
        <v>207</v>
      </c>
      <c r="D19" s="40" t="s">
        <v>208</v>
      </c>
      <c r="E19" s="40" t="s">
        <v>84</v>
      </c>
      <c r="F19" s="40" t="s">
        <v>85</v>
      </c>
      <c r="G19" s="40" t="s">
        <v>86</v>
      </c>
      <c r="H19" s="41" t="s">
        <v>87</v>
      </c>
      <c r="I19" s="42">
        <v>12000</v>
      </c>
      <c r="J19" s="57"/>
      <c r="K19" s="13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7"/>
      <c r="W19" s="48"/>
    </row>
    <row r="20" spans="1:23" ht="13.5" thickBot="1" x14ac:dyDescent="0.3">
      <c r="P20" s="58" t="s">
        <v>160</v>
      </c>
      <c r="Q20" s="59">
        <f>SUM(Q13:Q19)</f>
        <v>0</v>
      </c>
      <c r="R20" s="60">
        <f>SUM(R13:R19)</f>
        <v>0</v>
      </c>
    </row>
  </sheetData>
  <sheetProtection algorithmName="SHA-512" hashValue="30GHBqYBp/1impiAou0aszrkmptsEYyr34egJ6/6Y3b9NzFHSrhESoY92IZUcUUSpimoexbpM7OoQmR/JrGMxg==" saltValue="nwwlop+fOMNAfCqC2Pbnx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52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1" style="1" customWidth="1"/>
    <col min="5" max="5" width="23.5703125" style="1" customWidth="1"/>
    <col min="6" max="6" width="28.28515625" style="1" customWidth="1"/>
    <col min="7" max="7" width="18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1" t="s">
        <v>51</v>
      </c>
    </row>
    <row r="5" spans="1:23" ht="18" x14ac:dyDescent="0.25">
      <c r="B5" s="62" t="s">
        <v>209</v>
      </c>
      <c r="C5" s="2" t="s">
        <v>210</v>
      </c>
    </row>
    <row r="7" spans="1:23" x14ac:dyDescent="0.25">
      <c r="C7" s="63" t="str">
        <f>IF('2. Podatki o ponudniku'!C5&lt;&gt;"","Naziv ponudnika: " &amp; '2. Podatki o ponudniku'!C5,"")</f>
        <v/>
      </c>
    </row>
    <row r="8" spans="1:23" x14ac:dyDescent="0.25">
      <c r="C8" s="63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9" t="s">
        <v>54</v>
      </c>
      <c r="B11" s="54" t="s">
        <v>55</v>
      </c>
      <c r="C11" s="18" t="s">
        <v>211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210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50" t="s">
        <v>58</v>
      </c>
      <c r="B12" s="19" t="s">
        <v>59</v>
      </c>
      <c r="C12" s="20" t="s">
        <v>60</v>
      </c>
      <c r="D12" s="20" t="s">
        <v>61</v>
      </c>
      <c r="E12" s="20" t="s">
        <v>62</v>
      </c>
      <c r="F12" s="20" t="s">
        <v>63</v>
      </c>
      <c r="G12" s="20" t="s">
        <v>64</v>
      </c>
      <c r="H12" s="20" t="s">
        <v>65</v>
      </c>
      <c r="I12" s="20" t="s">
        <v>66</v>
      </c>
      <c r="J12" s="21" t="s">
        <v>67</v>
      </c>
      <c r="K12" s="19" t="s">
        <v>68</v>
      </c>
      <c r="L12" s="20" t="s">
        <v>69</v>
      </c>
      <c r="M12" s="20" t="s">
        <v>70</v>
      </c>
      <c r="N12" s="20" t="s">
        <v>71</v>
      </c>
      <c r="O12" s="20" t="s">
        <v>72</v>
      </c>
      <c r="P12" s="20" t="s">
        <v>73</v>
      </c>
      <c r="Q12" s="20" t="s">
        <v>74</v>
      </c>
      <c r="R12" s="20" t="s">
        <v>75</v>
      </c>
      <c r="S12" s="20" t="s">
        <v>76</v>
      </c>
      <c r="T12" s="20" t="s">
        <v>77</v>
      </c>
      <c r="U12" s="20" t="s">
        <v>78</v>
      </c>
      <c r="V12" s="20" t="s">
        <v>79</v>
      </c>
      <c r="W12" s="21" t="s">
        <v>80</v>
      </c>
    </row>
    <row r="13" spans="1:23" ht="114.75" x14ac:dyDescent="0.25">
      <c r="A13" s="51" t="s">
        <v>81</v>
      </c>
      <c r="B13" s="9">
        <v>1</v>
      </c>
      <c r="C13" s="22" t="s">
        <v>212</v>
      </c>
      <c r="D13" s="22" t="s">
        <v>213</v>
      </c>
      <c r="E13" s="22" t="s">
        <v>84</v>
      </c>
      <c r="F13" s="22" t="s">
        <v>85</v>
      </c>
      <c r="G13" s="22" t="s">
        <v>86</v>
      </c>
      <c r="H13" s="23" t="s">
        <v>87</v>
      </c>
      <c r="I13" s="24">
        <v>102000</v>
      </c>
      <c r="J13" s="5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14.75" x14ac:dyDescent="0.25">
      <c r="A14" s="52" t="s">
        <v>81</v>
      </c>
      <c r="B14" s="11">
        <v>2</v>
      </c>
      <c r="C14" s="31" t="s">
        <v>214</v>
      </c>
      <c r="D14" s="31" t="s">
        <v>215</v>
      </c>
      <c r="E14" s="31" t="s">
        <v>84</v>
      </c>
      <c r="F14" s="31" t="s">
        <v>85</v>
      </c>
      <c r="G14" s="31" t="s">
        <v>86</v>
      </c>
      <c r="H14" s="32" t="s">
        <v>87</v>
      </c>
      <c r="I14" s="33">
        <v>60000</v>
      </c>
      <c r="J14" s="56"/>
      <c r="K14" s="11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14.75" x14ac:dyDescent="0.25">
      <c r="A15" s="52" t="s">
        <v>81</v>
      </c>
      <c r="B15" s="11">
        <v>3</v>
      </c>
      <c r="C15" s="31" t="s">
        <v>216</v>
      </c>
      <c r="D15" s="31" t="s">
        <v>217</v>
      </c>
      <c r="E15" s="31" t="s">
        <v>84</v>
      </c>
      <c r="F15" s="31" t="s">
        <v>85</v>
      </c>
      <c r="G15" s="31" t="s">
        <v>86</v>
      </c>
      <c r="H15" s="32" t="s">
        <v>87</v>
      </c>
      <c r="I15" s="33">
        <v>57000</v>
      </c>
      <c r="J15" s="56"/>
      <c r="K15" s="11">
        <v>1</v>
      </c>
      <c r="L15" s="34"/>
      <c r="M15" s="35"/>
      <c r="N15" s="36"/>
      <c r="O15" s="37">
        <f>ROUND(ROUND(L15,4)*(1-M15),4)</f>
        <v>0</v>
      </c>
      <c r="P15" s="37">
        <f>ROUND(ROUND(O15,4)*(1+N15),4)</f>
        <v>0</v>
      </c>
      <c r="Q15" s="37">
        <f>ROUND($I15*O15,4)</f>
        <v>0</v>
      </c>
      <c r="R15" s="37">
        <f>ROUND($I15*P15,4)</f>
        <v>0</v>
      </c>
      <c r="S15" s="38"/>
      <c r="T15" s="38"/>
      <c r="U15" s="38"/>
      <c r="V15" s="38"/>
      <c r="W15" s="39"/>
    </row>
    <row r="16" spans="1:23" ht="114.75" x14ac:dyDescent="0.25">
      <c r="A16" s="52" t="s">
        <v>81</v>
      </c>
      <c r="B16" s="11">
        <v>4</v>
      </c>
      <c r="C16" s="31" t="s">
        <v>218</v>
      </c>
      <c r="D16" s="31" t="s">
        <v>219</v>
      </c>
      <c r="E16" s="31" t="s">
        <v>84</v>
      </c>
      <c r="F16" s="31" t="s">
        <v>85</v>
      </c>
      <c r="G16" s="31" t="s">
        <v>86</v>
      </c>
      <c r="H16" s="32" t="s">
        <v>87</v>
      </c>
      <c r="I16" s="33">
        <v>84000</v>
      </c>
      <c r="J16" s="56"/>
      <c r="K16" s="11">
        <v>1</v>
      </c>
      <c r="L16" s="34"/>
      <c r="M16" s="35"/>
      <c r="N16" s="36"/>
      <c r="O16" s="37">
        <f>ROUND(ROUND(L16,4)*(1-M16),4)</f>
        <v>0</v>
      </c>
      <c r="P16" s="37">
        <f>ROUND(ROUND(O16,4)*(1+N16),4)</f>
        <v>0</v>
      </c>
      <c r="Q16" s="37">
        <f>ROUND($I16*O16,4)</f>
        <v>0</v>
      </c>
      <c r="R16" s="37">
        <f>ROUND($I16*P16,4)</f>
        <v>0</v>
      </c>
      <c r="S16" s="38"/>
      <c r="T16" s="38"/>
      <c r="U16" s="38"/>
      <c r="V16" s="38"/>
      <c r="W16" s="39"/>
    </row>
    <row r="17" spans="1:23" ht="114.75" x14ac:dyDescent="0.25">
      <c r="A17" s="52" t="s">
        <v>81</v>
      </c>
      <c r="B17" s="11">
        <v>5</v>
      </c>
      <c r="C17" s="31" t="s">
        <v>220</v>
      </c>
      <c r="D17" s="31" t="s">
        <v>219</v>
      </c>
      <c r="E17" s="31" t="s">
        <v>84</v>
      </c>
      <c r="F17" s="31" t="s">
        <v>85</v>
      </c>
      <c r="G17" s="31" t="s">
        <v>86</v>
      </c>
      <c r="H17" s="32" t="s">
        <v>87</v>
      </c>
      <c r="I17" s="33">
        <v>84000</v>
      </c>
      <c r="J17" s="56"/>
      <c r="K17" s="11">
        <v>1</v>
      </c>
      <c r="L17" s="34"/>
      <c r="M17" s="35"/>
      <c r="N17" s="36"/>
      <c r="O17" s="37">
        <f>ROUND(ROUND(L17,4)*(1-M17),4)</f>
        <v>0</v>
      </c>
      <c r="P17" s="37">
        <f>ROUND(ROUND(O17,4)*(1+N17),4)</f>
        <v>0</v>
      </c>
      <c r="Q17" s="37">
        <f>ROUND($I17*O17,4)</f>
        <v>0</v>
      </c>
      <c r="R17" s="37">
        <f>ROUND($I17*P17,4)</f>
        <v>0</v>
      </c>
      <c r="S17" s="38"/>
      <c r="T17" s="38"/>
      <c r="U17" s="38"/>
      <c r="V17" s="38"/>
      <c r="W17" s="39"/>
    </row>
    <row r="18" spans="1:23" ht="114.75" x14ac:dyDescent="0.25">
      <c r="A18" s="52" t="s">
        <v>81</v>
      </c>
      <c r="B18" s="11">
        <v>6</v>
      </c>
      <c r="C18" s="31" t="s">
        <v>221</v>
      </c>
      <c r="D18" s="31" t="s">
        <v>222</v>
      </c>
      <c r="E18" s="31" t="s">
        <v>84</v>
      </c>
      <c r="F18" s="31" t="s">
        <v>85</v>
      </c>
      <c r="G18" s="31" t="s">
        <v>86</v>
      </c>
      <c r="H18" s="32" t="s">
        <v>87</v>
      </c>
      <c r="I18" s="33">
        <v>81000</v>
      </c>
      <c r="J18" s="56"/>
      <c r="K18" s="11">
        <v>1</v>
      </c>
      <c r="L18" s="34"/>
      <c r="M18" s="35"/>
      <c r="N18" s="36"/>
      <c r="O18" s="37">
        <f>ROUND(ROUND(L18,4)*(1-M18),4)</f>
        <v>0</v>
      </c>
      <c r="P18" s="37">
        <f>ROUND(ROUND(O18,4)*(1+N18),4)</f>
        <v>0</v>
      </c>
      <c r="Q18" s="37">
        <f>ROUND($I18*O18,4)</f>
        <v>0</v>
      </c>
      <c r="R18" s="37">
        <f>ROUND($I18*P18,4)</f>
        <v>0</v>
      </c>
      <c r="S18" s="38"/>
      <c r="T18" s="38"/>
      <c r="U18" s="38"/>
      <c r="V18" s="38"/>
      <c r="W18" s="39"/>
    </row>
    <row r="19" spans="1:23" ht="114.75" x14ac:dyDescent="0.25">
      <c r="A19" s="52" t="s">
        <v>81</v>
      </c>
      <c r="B19" s="11">
        <v>7</v>
      </c>
      <c r="C19" s="31" t="s">
        <v>223</v>
      </c>
      <c r="D19" s="31" t="s">
        <v>215</v>
      </c>
      <c r="E19" s="31" t="s">
        <v>84</v>
      </c>
      <c r="F19" s="31" t="s">
        <v>85</v>
      </c>
      <c r="G19" s="31" t="s">
        <v>86</v>
      </c>
      <c r="H19" s="32" t="s">
        <v>87</v>
      </c>
      <c r="I19" s="33">
        <v>60000</v>
      </c>
      <c r="J19" s="56"/>
      <c r="K19" s="11">
        <v>1</v>
      </c>
      <c r="L19" s="34"/>
      <c r="M19" s="35"/>
      <c r="N19" s="36"/>
      <c r="O19" s="37">
        <f>ROUND(ROUND(L19,4)*(1-M19),4)</f>
        <v>0</v>
      </c>
      <c r="P19" s="37">
        <f>ROUND(ROUND(O19,4)*(1+N19),4)</f>
        <v>0</v>
      </c>
      <c r="Q19" s="37">
        <f>ROUND($I19*O19,4)</f>
        <v>0</v>
      </c>
      <c r="R19" s="37">
        <f>ROUND($I19*P19,4)</f>
        <v>0</v>
      </c>
      <c r="S19" s="38"/>
      <c r="T19" s="38"/>
      <c r="U19" s="38"/>
      <c r="V19" s="38"/>
      <c r="W19" s="39"/>
    </row>
    <row r="20" spans="1:23" ht="114.75" x14ac:dyDescent="0.25">
      <c r="A20" s="52" t="s">
        <v>81</v>
      </c>
      <c r="B20" s="11">
        <v>8</v>
      </c>
      <c r="C20" s="31" t="s">
        <v>224</v>
      </c>
      <c r="D20" s="31" t="s">
        <v>225</v>
      </c>
      <c r="E20" s="31" t="s">
        <v>84</v>
      </c>
      <c r="F20" s="31" t="s">
        <v>85</v>
      </c>
      <c r="G20" s="31" t="s">
        <v>86</v>
      </c>
      <c r="H20" s="32" t="s">
        <v>87</v>
      </c>
      <c r="I20" s="33">
        <v>30000</v>
      </c>
      <c r="J20" s="56"/>
      <c r="K20" s="11">
        <v>1</v>
      </c>
      <c r="L20" s="34"/>
      <c r="M20" s="35"/>
      <c r="N20" s="36"/>
      <c r="O20" s="37">
        <f>ROUND(ROUND(L20,4)*(1-M20),4)</f>
        <v>0</v>
      </c>
      <c r="P20" s="37">
        <f>ROUND(ROUND(O20,4)*(1+N20),4)</f>
        <v>0</v>
      </c>
      <c r="Q20" s="37">
        <f>ROUND($I20*O20,4)</f>
        <v>0</v>
      </c>
      <c r="R20" s="37">
        <f>ROUND($I20*P20,4)</f>
        <v>0</v>
      </c>
      <c r="S20" s="38"/>
      <c r="T20" s="38"/>
      <c r="U20" s="38"/>
      <c r="V20" s="38"/>
      <c r="W20" s="39"/>
    </row>
    <row r="21" spans="1:23" ht="114.75" x14ac:dyDescent="0.25">
      <c r="A21" s="52" t="s">
        <v>81</v>
      </c>
      <c r="B21" s="11">
        <v>9</v>
      </c>
      <c r="C21" s="31" t="s">
        <v>226</v>
      </c>
      <c r="D21" s="31" t="s">
        <v>225</v>
      </c>
      <c r="E21" s="31" t="s">
        <v>84</v>
      </c>
      <c r="F21" s="31" t="s">
        <v>85</v>
      </c>
      <c r="G21" s="31" t="s">
        <v>86</v>
      </c>
      <c r="H21" s="32" t="s">
        <v>87</v>
      </c>
      <c r="I21" s="33">
        <v>30000</v>
      </c>
      <c r="J21" s="56"/>
      <c r="K21" s="11">
        <v>1</v>
      </c>
      <c r="L21" s="34"/>
      <c r="M21" s="35"/>
      <c r="N21" s="36"/>
      <c r="O21" s="37">
        <f>ROUND(ROUND(L21,4)*(1-M21),4)</f>
        <v>0</v>
      </c>
      <c r="P21" s="37">
        <f>ROUND(ROUND(O21,4)*(1+N21),4)</f>
        <v>0</v>
      </c>
      <c r="Q21" s="37">
        <f>ROUND($I21*O21,4)</f>
        <v>0</v>
      </c>
      <c r="R21" s="37">
        <f>ROUND($I21*P21,4)</f>
        <v>0</v>
      </c>
      <c r="S21" s="38"/>
      <c r="T21" s="38"/>
      <c r="U21" s="38"/>
      <c r="V21" s="38"/>
      <c r="W21" s="39"/>
    </row>
    <row r="22" spans="1:23" ht="114.75" x14ac:dyDescent="0.25">
      <c r="A22" s="52" t="s">
        <v>81</v>
      </c>
      <c r="B22" s="11">
        <v>10</v>
      </c>
      <c r="C22" s="31" t="s">
        <v>227</v>
      </c>
      <c r="D22" s="31" t="s">
        <v>228</v>
      </c>
      <c r="E22" s="31" t="s">
        <v>84</v>
      </c>
      <c r="F22" s="31" t="s">
        <v>85</v>
      </c>
      <c r="G22" s="31" t="s">
        <v>86</v>
      </c>
      <c r="H22" s="32" t="s">
        <v>87</v>
      </c>
      <c r="I22" s="33">
        <v>18000</v>
      </c>
      <c r="J22" s="56"/>
      <c r="K22" s="11">
        <v>1</v>
      </c>
      <c r="L22" s="34"/>
      <c r="M22" s="35"/>
      <c r="N22" s="36"/>
      <c r="O22" s="37">
        <f>ROUND(ROUND(L22,4)*(1-M22),4)</f>
        <v>0</v>
      </c>
      <c r="P22" s="37">
        <f>ROUND(ROUND(O22,4)*(1+N22),4)</f>
        <v>0</v>
      </c>
      <c r="Q22" s="37">
        <f>ROUND($I22*O22,4)</f>
        <v>0</v>
      </c>
      <c r="R22" s="37">
        <f>ROUND($I22*P22,4)</f>
        <v>0</v>
      </c>
      <c r="S22" s="38"/>
      <c r="T22" s="38"/>
      <c r="U22" s="38"/>
      <c r="V22" s="38"/>
      <c r="W22" s="39"/>
    </row>
    <row r="23" spans="1:23" ht="114.75" x14ac:dyDescent="0.25">
      <c r="A23" s="52" t="s">
        <v>81</v>
      </c>
      <c r="B23" s="11">
        <v>11</v>
      </c>
      <c r="C23" s="31" t="s">
        <v>229</v>
      </c>
      <c r="D23" s="31" t="s">
        <v>230</v>
      </c>
      <c r="E23" s="31" t="s">
        <v>84</v>
      </c>
      <c r="F23" s="31" t="s">
        <v>85</v>
      </c>
      <c r="G23" s="31" t="s">
        <v>86</v>
      </c>
      <c r="H23" s="32" t="s">
        <v>87</v>
      </c>
      <c r="I23" s="33">
        <v>10500</v>
      </c>
      <c r="J23" s="56"/>
      <c r="K23" s="11">
        <v>1</v>
      </c>
      <c r="L23" s="34"/>
      <c r="M23" s="35"/>
      <c r="N23" s="36"/>
      <c r="O23" s="37">
        <f>ROUND(ROUND(L23,4)*(1-M23),4)</f>
        <v>0</v>
      </c>
      <c r="P23" s="37">
        <f>ROUND(ROUND(O23,4)*(1+N23),4)</f>
        <v>0</v>
      </c>
      <c r="Q23" s="37">
        <f>ROUND($I23*O23,4)</f>
        <v>0</v>
      </c>
      <c r="R23" s="37">
        <f>ROUND($I23*P23,4)</f>
        <v>0</v>
      </c>
      <c r="S23" s="38"/>
      <c r="T23" s="38"/>
      <c r="U23" s="38"/>
      <c r="V23" s="38"/>
      <c r="W23" s="39"/>
    </row>
    <row r="24" spans="1:23" ht="114.75" x14ac:dyDescent="0.25">
      <c r="A24" s="52" t="s">
        <v>81</v>
      </c>
      <c r="B24" s="11">
        <v>12</v>
      </c>
      <c r="C24" s="31" t="s">
        <v>231</v>
      </c>
      <c r="D24" s="31" t="s">
        <v>232</v>
      </c>
      <c r="E24" s="31" t="s">
        <v>84</v>
      </c>
      <c r="F24" s="31" t="s">
        <v>85</v>
      </c>
      <c r="G24" s="31" t="s">
        <v>86</v>
      </c>
      <c r="H24" s="32" t="s">
        <v>87</v>
      </c>
      <c r="I24" s="33">
        <v>165000</v>
      </c>
      <c r="J24" s="56"/>
      <c r="K24" s="11">
        <v>1</v>
      </c>
      <c r="L24" s="34"/>
      <c r="M24" s="35"/>
      <c r="N24" s="36"/>
      <c r="O24" s="37">
        <f>ROUND(ROUND(L24,4)*(1-M24),4)</f>
        <v>0</v>
      </c>
      <c r="P24" s="37">
        <f>ROUND(ROUND(O24,4)*(1+N24),4)</f>
        <v>0</v>
      </c>
      <c r="Q24" s="37">
        <f>ROUND($I24*O24,4)</f>
        <v>0</v>
      </c>
      <c r="R24" s="37">
        <f>ROUND($I24*P24,4)</f>
        <v>0</v>
      </c>
      <c r="S24" s="38"/>
      <c r="T24" s="38"/>
      <c r="U24" s="38"/>
      <c r="V24" s="38"/>
      <c r="W24" s="39"/>
    </row>
    <row r="25" spans="1:23" ht="114.75" x14ac:dyDescent="0.25">
      <c r="A25" s="52" t="s">
        <v>81</v>
      </c>
      <c r="B25" s="11">
        <v>13</v>
      </c>
      <c r="C25" s="31" t="s">
        <v>233</v>
      </c>
      <c r="D25" s="31" t="s">
        <v>234</v>
      </c>
      <c r="E25" s="31" t="s">
        <v>84</v>
      </c>
      <c r="F25" s="31" t="s">
        <v>85</v>
      </c>
      <c r="G25" s="31" t="s">
        <v>86</v>
      </c>
      <c r="H25" s="32" t="s">
        <v>87</v>
      </c>
      <c r="I25" s="33">
        <v>180000</v>
      </c>
      <c r="J25" s="56"/>
      <c r="K25" s="11">
        <v>1</v>
      </c>
      <c r="L25" s="34"/>
      <c r="M25" s="35"/>
      <c r="N25" s="36"/>
      <c r="O25" s="37">
        <f>ROUND(ROUND(L25,4)*(1-M25),4)</f>
        <v>0</v>
      </c>
      <c r="P25" s="37">
        <f>ROUND(ROUND(O25,4)*(1+N25),4)</f>
        <v>0</v>
      </c>
      <c r="Q25" s="37">
        <f>ROUND($I25*O25,4)</f>
        <v>0</v>
      </c>
      <c r="R25" s="37">
        <f>ROUND($I25*P25,4)</f>
        <v>0</v>
      </c>
      <c r="S25" s="38"/>
      <c r="T25" s="38"/>
      <c r="U25" s="38"/>
      <c r="V25" s="38"/>
      <c r="W25" s="39"/>
    </row>
    <row r="26" spans="1:23" ht="114.75" x14ac:dyDescent="0.25">
      <c r="A26" s="52" t="s">
        <v>81</v>
      </c>
      <c r="B26" s="11">
        <v>14</v>
      </c>
      <c r="C26" s="31" t="s">
        <v>235</v>
      </c>
      <c r="D26" s="31" t="s">
        <v>236</v>
      </c>
      <c r="E26" s="31" t="s">
        <v>84</v>
      </c>
      <c r="F26" s="31" t="s">
        <v>85</v>
      </c>
      <c r="G26" s="31" t="s">
        <v>86</v>
      </c>
      <c r="H26" s="32" t="s">
        <v>87</v>
      </c>
      <c r="I26" s="33">
        <v>174000</v>
      </c>
      <c r="J26" s="56"/>
      <c r="K26" s="11">
        <v>1</v>
      </c>
      <c r="L26" s="34"/>
      <c r="M26" s="35"/>
      <c r="N26" s="36"/>
      <c r="O26" s="37">
        <f>ROUND(ROUND(L26,4)*(1-M26),4)</f>
        <v>0</v>
      </c>
      <c r="P26" s="37">
        <f>ROUND(ROUND(O26,4)*(1+N26),4)</f>
        <v>0</v>
      </c>
      <c r="Q26" s="37">
        <f>ROUND($I26*O26,4)</f>
        <v>0</v>
      </c>
      <c r="R26" s="37">
        <f>ROUND($I26*P26,4)</f>
        <v>0</v>
      </c>
      <c r="S26" s="38"/>
      <c r="T26" s="38"/>
      <c r="U26" s="38"/>
      <c r="V26" s="38"/>
      <c r="W26" s="39"/>
    </row>
    <row r="27" spans="1:23" ht="114.75" x14ac:dyDescent="0.25">
      <c r="A27" s="52" t="s">
        <v>81</v>
      </c>
      <c r="B27" s="11">
        <v>15</v>
      </c>
      <c r="C27" s="31" t="s">
        <v>237</v>
      </c>
      <c r="D27" s="31" t="s">
        <v>238</v>
      </c>
      <c r="E27" s="31" t="s">
        <v>84</v>
      </c>
      <c r="F27" s="31" t="s">
        <v>85</v>
      </c>
      <c r="G27" s="31" t="s">
        <v>86</v>
      </c>
      <c r="H27" s="32" t="s">
        <v>87</v>
      </c>
      <c r="I27" s="33">
        <v>162000</v>
      </c>
      <c r="J27" s="56"/>
      <c r="K27" s="11">
        <v>1</v>
      </c>
      <c r="L27" s="34"/>
      <c r="M27" s="35"/>
      <c r="N27" s="36"/>
      <c r="O27" s="37">
        <f>ROUND(ROUND(L27,4)*(1-M27),4)</f>
        <v>0</v>
      </c>
      <c r="P27" s="37">
        <f>ROUND(ROUND(O27,4)*(1+N27),4)</f>
        <v>0</v>
      </c>
      <c r="Q27" s="37">
        <f>ROUND($I27*O27,4)</f>
        <v>0</v>
      </c>
      <c r="R27" s="37">
        <f>ROUND($I27*P27,4)</f>
        <v>0</v>
      </c>
      <c r="S27" s="38"/>
      <c r="T27" s="38"/>
      <c r="U27" s="38"/>
      <c r="V27" s="38"/>
      <c r="W27" s="39"/>
    </row>
    <row r="28" spans="1:23" ht="114.75" x14ac:dyDescent="0.25">
      <c r="A28" s="52" t="s">
        <v>81</v>
      </c>
      <c r="B28" s="11">
        <v>16</v>
      </c>
      <c r="C28" s="31" t="s">
        <v>239</v>
      </c>
      <c r="D28" s="31" t="s">
        <v>240</v>
      </c>
      <c r="E28" s="31" t="s">
        <v>84</v>
      </c>
      <c r="F28" s="31" t="s">
        <v>85</v>
      </c>
      <c r="G28" s="31" t="s">
        <v>86</v>
      </c>
      <c r="H28" s="32" t="s">
        <v>87</v>
      </c>
      <c r="I28" s="33">
        <v>123000</v>
      </c>
      <c r="J28" s="56"/>
      <c r="K28" s="11">
        <v>1</v>
      </c>
      <c r="L28" s="34"/>
      <c r="M28" s="35"/>
      <c r="N28" s="36"/>
      <c r="O28" s="37">
        <f>ROUND(ROUND(L28,4)*(1-M28),4)</f>
        <v>0</v>
      </c>
      <c r="P28" s="37">
        <f>ROUND(ROUND(O28,4)*(1+N28),4)</f>
        <v>0</v>
      </c>
      <c r="Q28" s="37">
        <f>ROUND($I28*O28,4)</f>
        <v>0</v>
      </c>
      <c r="R28" s="37">
        <f>ROUND($I28*P28,4)</f>
        <v>0</v>
      </c>
      <c r="S28" s="38"/>
      <c r="T28" s="38"/>
      <c r="U28" s="38"/>
      <c r="V28" s="38"/>
      <c r="W28" s="39"/>
    </row>
    <row r="29" spans="1:23" ht="114.75" x14ac:dyDescent="0.25">
      <c r="A29" s="52" t="s">
        <v>81</v>
      </c>
      <c r="B29" s="11">
        <v>17</v>
      </c>
      <c r="C29" s="31" t="s">
        <v>241</v>
      </c>
      <c r="D29" s="31" t="s">
        <v>242</v>
      </c>
      <c r="E29" s="31" t="s">
        <v>84</v>
      </c>
      <c r="F29" s="31" t="s">
        <v>85</v>
      </c>
      <c r="G29" s="31" t="s">
        <v>86</v>
      </c>
      <c r="H29" s="32" t="s">
        <v>87</v>
      </c>
      <c r="I29" s="33">
        <v>75000</v>
      </c>
      <c r="J29" s="56"/>
      <c r="K29" s="11">
        <v>1</v>
      </c>
      <c r="L29" s="34"/>
      <c r="M29" s="35"/>
      <c r="N29" s="36"/>
      <c r="O29" s="37">
        <f>ROUND(ROUND(L29,4)*(1-M29),4)</f>
        <v>0</v>
      </c>
      <c r="P29" s="37">
        <f>ROUND(ROUND(O29,4)*(1+N29),4)</f>
        <v>0</v>
      </c>
      <c r="Q29" s="37">
        <f>ROUND($I29*O29,4)</f>
        <v>0</v>
      </c>
      <c r="R29" s="37">
        <f>ROUND($I29*P29,4)</f>
        <v>0</v>
      </c>
      <c r="S29" s="38"/>
      <c r="T29" s="38"/>
      <c r="U29" s="38"/>
      <c r="V29" s="38"/>
      <c r="W29" s="39"/>
    </row>
    <row r="30" spans="1:23" ht="114.75" x14ac:dyDescent="0.25">
      <c r="A30" s="52" t="s">
        <v>81</v>
      </c>
      <c r="B30" s="11">
        <v>18</v>
      </c>
      <c r="C30" s="31" t="s">
        <v>243</v>
      </c>
      <c r="D30" s="31" t="s">
        <v>244</v>
      </c>
      <c r="E30" s="31" t="s">
        <v>84</v>
      </c>
      <c r="F30" s="31" t="s">
        <v>85</v>
      </c>
      <c r="G30" s="31" t="s">
        <v>86</v>
      </c>
      <c r="H30" s="32" t="s">
        <v>87</v>
      </c>
      <c r="I30" s="33">
        <v>16500</v>
      </c>
      <c r="J30" s="56"/>
      <c r="K30" s="11">
        <v>1</v>
      </c>
      <c r="L30" s="34"/>
      <c r="M30" s="35"/>
      <c r="N30" s="36"/>
      <c r="O30" s="37">
        <f>ROUND(ROUND(L30,4)*(1-M30),4)</f>
        <v>0</v>
      </c>
      <c r="P30" s="37">
        <f>ROUND(ROUND(O30,4)*(1+N30),4)</f>
        <v>0</v>
      </c>
      <c r="Q30" s="37">
        <f>ROUND($I30*O30,4)</f>
        <v>0</v>
      </c>
      <c r="R30" s="37">
        <f>ROUND($I30*P30,4)</f>
        <v>0</v>
      </c>
      <c r="S30" s="38"/>
      <c r="T30" s="38"/>
      <c r="U30" s="38"/>
      <c r="V30" s="38"/>
      <c r="W30" s="39"/>
    </row>
    <row r="31" spans="1:23" ht="114.75" x14ac:dyDescent="0.25">
      <c r="A31" s="52" t="s">
        <v>81</v>
      </c>
      <c r="B31" s="11">
        <v>19</v>
      </c>
      <c r="C31" s="31" t="s">
        <v>245</v>
      </c>
      <c r="D31" s="31" t="s">
        <v>246</v>
      </c>
      <c r="E31" s="31" t="s">
        <v>84</v>
      </c>
      <c r="F31" s="31" t="s">
        <v>85</v>
      </c>
      <c r="G31" s="31" t="s">
        <v>86</v>
      </c>
      <c r="H31" s="32" t="s">
        <v>87</v>
      </c>
      <c r="I31" s="33">
        <v>6000</v>
      </c>
      <c r="J31" s="56"/>
      <c r="K31" s="11">
        <v>1</v>
      </c>
      <c r="L31" s="34"/>
      <c r="M31" s="35"/>
      <c r="N31" s="36"/>
      <c r="O31" s="37">
        <f>ROUND(ROUND(L31,4)*(1-M31),4)</f>
        <v>0</v>
      </c>
      <c r="P31" s="37">
        <f>ROUND(ROUND(O31,4)*(1+N31),4)</f>
        <v>0</v>
      </c>
      <c r="Q31" s="37">
        <f>ROUND($I31*O31,4)</f>
        <v>0</v>
      </c>
      <c r="R31" s="37">
        <f>ROUND($I31*P31,4)</f>
        <v>0</v>
      </c>
      <c r="S31" s="38"/>
      <c r="T31" s="38"/>
      <c r="U31" s="38"/>
      <c r="V31" s="38"/>
      <c r="W31" s="39"/>
    </row>
    <row r="32" spans="1:23" ht="114.75" x14ac:dyDescent="0.25">
      <c r="A32" s="52" t="s">
        <v>81</v>
      </c>
      <c r="B32" s="11">
        <v>20</v>
      </c>
      <c r="C32" s="31" t="s">
        <v>247</v>
      </c>
      <c r="D32" s="31" t="s">
        <v>230</v>
      </c>
      <c r="E32" s="31" t="s">
        <v>84</v>
      </c>
      <c r="F32" s="31" t="s">
        <v>85</v>
      </c>
      <c r="G32" s="31" t="s">
        <v>86</v>
      </c>
      <c r="H32" s="32" t="s">
        <v>87</v>
      </c>
      <c r="I32" s="33">
        <v>10500</v>
      </c>
      <c r="J32" s="56"/>
      <c r="K32" s="11">
        <v>1</v>
      </c>
      <c r="L32" s="34"/>
      <c r="M32" s="35"/>
      <c r="N32" s="36"/>
      <c r="O32" s="37">
        <f>ROUND(ROUND(L32,4)*(1-M32),4)</f>
        <v>0</v>
      </c>
      <c r="P32" s="37">
        <f>ROUND(ROUND(O32,4)*(1+N32),4)</f>
        <v>0</v>
      </c>
      <c r="Q32" s="37">
        <f>ROUND($I32*O32,4)</f>
        <v>0</v>
      </c>
      <c r="R32" s="37">
        <f>ROUND($I32*P32,4)</f>
        <v>0</v>
      </c>
      <c r="S32" s="38"/>
      <c r="T32" s="38"/>
      <c r="U32" s="38"/>
      <c r="V32" s="38"/>
      <c r="W32" s="39"/>
    </row>
    <row r="33" spans="1:23" ht="114.75" x14ac:dyDescent="0.25">
      <c r="A33" s="52" t="s">
        <v>81</v>
      </c>
      <c r="B33" s="11">
        <v>21</v>
      </c>
      <c r="C33" s="31" t="s">
        <v>248</v>
      </c>
      <c r="D33" s="31" t="s">
        <v>83</v>
      </c>
      <c r="E33" s="31" t="s">
        <v>84</v>
      </c>
      <c r="F33" s="31" t="s">
        <v>85</v>
      </c>
      <c r="G33" s="31" t="s">
        <v>86</v>
      </c>
      <c r="H33" s="32" t="s">
        <v>87</v>
      </c>
      <c r="I33" s="33">
        <v>9000</v>
      </c>
      <c r="J33" s="56"/>
      <c r="K33" s="11">
        <v>1</v>
      </c>
      <c r="L33" s="34"/>
      <c r="M33" s="35"/>
      <c r="N33" s="36"/>
      <c r="O33" s="37">
        <f>ROUND(ROUND(L33,4)*(1-M33),4)</f>
        <v>0</v>
      </c>
      <c r="P33" s="37">
        <f>ROUND(ROUND(O33,4)*(1+N33),4)</f>
        <v>0</v>
      </c>
      <c r="Q33" s="37">
        <f>ROUND($I33*O33,4)</f>
        <v>0</v>
      </c>
      <c r="R33" s="37">
        <f>ROUND($I33*P33,4)</f>
        <v>0</v>
      </c>
      <c r="S33" s="38"/>
      <c r="T33" s="38"/>
      <c r="U33" s="38"/>
      <c r="V33" s="38"/>
      <c r="W33" s="39"/>
    </row>
    <row r="34" spans="1:23" ht="114.75" x14ac:dyDescent="0.25">
      <c r="A34" s="52" t="s">
        <v>81</v>
      </c>
      <c r="B34" s="11">
        <v>22</v>
      </c>
      <c r="C34" s="31" t="s">
        <v>249</v>
      </c>
      <c r="D34" s="31" t="s">
        <v>250</v>
      </c>
      <c r="E34" s="31" t="s">
        <v>84</v>
      </c>
      <c r="F34" s="31" t="s">
        <v>85</v>
      </c>
      <c r="G34" s="31" t="s">
        <v>86</v>
      </c>
      <c r="H34" s="32" t="s">
        <v>87</v>
      </c>
      <c r="I34" s="33">
        <v>36000</v>
      </c>
      <c r="J34" s="56"/>
      <c r="K34" s="11">
        <v>1</v>
      </c>
      <c r="L34" s="34"/>
      <c r="M34" s="35"/>
      <c r="N34" s="36"/>
      <c r="O34" s="37">
        <f>ROUND(ROUND(L34,4)*(1-M34),4)</f>
        <v>0</v>
      </c>
      <c r="P34" s="37">
        <f>ROUND(ROUND(O34,4)*(1+N34),4)</f>
        <v>0</v>
      </c>
      <c r="Q34" s="37">
        <f>ROUND($I34*O34,4)</f>
        <v>0</v>
      </c>
      <c r="R34" s="37">
        <f>ROUND($I34*P34,4)</f>
        <v>0</v>
      </c>
      <c r="S34" s="38"/>
      <c r="T34" s="38"/>
      <c r="U34" s="38"/>
      <c r="V34" s="38"/>
      <c r="W34" s="39"/>
    </row>
    <row r="35" spans="1:23" ht="114.75" x14ac:dyDescent="0.25">
      <c r="A35" s="52" t="s">
        <v>81</v>
      </c>
      <c r="B35" s="11">
        <v>23</v>
      </c>
      <c r="C35" s="31" t="s">
        <v>251</v>
      </c>
      <c r="D35" s="31" t="s">
        <v>250</v>
      </c>
      <c r="E35" s="31" t="s">
        <v>84</v>
      </c>
      <c r="F35" s="31" t="s">
        <v>85</v>
      </c>
      <c r="G35" s="31" t="s">
        <v>86</v>
      </c>
      <c r="H35" s="32" t="s">
        <v>87</v>
      </c>
      <c r="I35" s="33">
        <v>36000</v>
      </c>
      <c r="J35" s="56"/>
      <c r="K35" s="11">
        <v>1</v>
      </c>
      <c r="L35" s="34"/>
      <c r="M35" s="35"/>
      <c r="N35" s="36"/>
      <c r="O35" s="37">
        <f>ROUND(ROUND(L35,4)*(1-M35),4)</f>
        <v>0</v>
      </c>
      <c r="P35" s="37">
        <f>ROUND(ROUND(O35,4)*(1+N35),4)</f>
        <v>0</v>
      </c>
      <c r="Q35" s="37">
        <f>ROUND($I35*O35,4)</f>
        <v>0</v>
      </c>
      <c r="R35" s="37">
        <f>ROUND($I35*P35,4)</f>
        <v>0</v>
      </c>
      <c r="S35" s="38"/>
      <c r="T35" s="38"/>
      <c r="U35" s="38"/>
      <c r="V35" s="38"/>
      <c r="W35" s="39"/>
    </row>
    <row r="36" spans="1:23" ht="114.75" x14ac:dyDescent="0.25">
      <c r="A36" s="52" t="s">
        <v>81</v>
      </c>
      <c r="B36" s="11">
        <v>24</v>
      </c>
      <c r="C36" s="31" t="s">
        <v>252</v>
      </c>
      <c r="D36" s="31" t="s">
        <v>253</v>
      </c>
      <c r="E36" s="31" t="s">
        <v>84</v>
      </c>
      <c r="F36" s="31" t="s">
        <v>85</v>
      </c>
      <c r="G36" s="31" t="s">
        <v>86</v>
      </c>
      <c r="H36" s="32" t="s">
        <v>87</v>
      </c>
      <c r="I36" s="33">
        <v>19500</v>
      </c>
      <c r="J36" s="56"/>
      <c r="K36" s="11">
        <v>1</v>
      </c>
      <c r="L36" s="34"/>
      <c r="M36" s="35"/>
      <c r="N36" s="36"/>
      <c r="O36" s="37">
        <f>ROUND(ROUND(L36,4)*(1-M36),4)</f>
        <v>0</v>
      </c>
      <c r="P36" s="37">
        <f>ROUND(ROUND(O36,4)*(1+N36),4)</f>
        <v>0</v>
      </c>
      <c r="Q36" s="37">
        <f>ROUND($I36*O36,4)</f>
        <v>0</v>
      </c>
      <c r="R36" s="37">
        <f>ROUND($I36*P36,4)</f>
        <v>0</v>
      </c>
      <c r="S36" s="38"/>
      <c r="T36" s="38"/>
      <c r="U36" s="38"/>
      <c r="V36" s="38"/>
      <c r="W36" s="39"/>
    </row>
    <row r="37" spans="1:23" ht="114.75" x14ac:dyDescent="0.25">
      <c r="A37" s="52" t="s">
        <v>81</v>
      </c>
      <c r="B37" s="11">
        <v>25</v>
      </c>
      <c r="C37" s="31" t="s">
        <v>254</v>
      </c>
      <c r="D37" s="31" t="s">
        <v>232</v>
      </c>
      <c r="E37" s="31" t="s">
        <v>84</v>
      </c>
      <c r="F37" s="31" t="s">
        <v>85</v>
      </c>
      <c r="G37" s="31" t="s">
        <v>86</v>
      </c>
      <c r="H37" s="32" t="s">
        <v>87</v>
      </c>
      <c r="I37" s="33">
        <v>165000</v>
      </c>
      <c r="J37" s="56"/>
      <c r="K37" s="11">
        <v>1</v>
      </c>
      <c r="L37" s="34"/>
      <c r="M37" s="35"/>
      <c r="N37" s="36"/>
      <c r="O37" s="37">
        <f>ROUND(ROUND(L37,4)*(1-M37),4)</f>
        <v>0</v>
      </c>
      <c r="P37" s="37">
        <f>ROUND(ROUND(O37,4)*(1+N37),4)</f>
        <v>0</v>
      </c>
      <c r="Q37" s="37">
        <f>ROUND($I37*O37,4)</f>
        <v>0</v>
      </c>
      <c r="R37" s="37">
        <f>ROUND($I37*P37,4)</f>
        <v>0</v>
      </c>
      <c r="S37" s="38"/>
      <c r="T37" s="38"/>
      <c r="U37" s="38"/>
      <c r="V37" s="38"/>
      <c r="W37" s="39"/>
    </row>
    <row r="38" spans="1:23" ht="114.75" x14ac:dyDescent="0.25">
      <c r="A38" s="52" t="s">
        <v>81</v>
      </c>
      <c r="B38" s="11">
        <v>26</v>
      </c>
      <c r="C38" s="31" t="s">
        <v>255</v>
      </c>
      <c r="D38" s="31" t="s">
        <v>246</v>
      </c>
      <c r="E38" s="31" t="s">
        <v>84</v>
      </c>
      <c r="F38" s="31" t="s">
        <v>85</v>
      </c>
      <c r="G38" s="31" t="s">
        <v>86</v>
      </c>
      <c r="H38" s="32" t="s">
        <v>87</v>
      </c>
      <c r="I38" s="33">
        <v>6000</v>
      </c>
      <c r="J38" s="56"/>
      <c r="K38" s="11">
        <v>1</v>
      </c>
      <c r="L38" s="34"/>
      <c r="M38" s="35"/>
      <c r="N38" s="36"/>
      <c r="O38" s="37">
        <f>ROUND(ROUND(L38,4)*(1-M38),4)</f>
        <v>0</v>
      </c>
      <c r="P38" s="37">
        <f>ROUND(ROUND(O38,4)*(1+N38),4)</f>
        <v>0</v>
      </c>
      <c r="Q38" s="37">
        <f>ROUND($I38*O38,4)</f>
        <v>0</v>
      </c>
      <c r="R38" s="37">
        <f>ROUND($I38*P38,4)</f>
        <v>0</v>
      </c>
      <c r="S38" s="38"/>
      <c r="T38" s="38"/>
      <c r="U38" s="38"/>
      <c r="V38" s="38"/>
      <c r="W38" s="39"/>
    </row>
    <row r="39" spans="1:23" ht="114.75" x14ac:dyDescent="0.25">
      <c r="A39" s="52" t="s">
        <v>81</v>
      </c>
      <c r="B39" s="11">
        <v>27</v>
      </c>
      <c r="C39" s="31" t="s">
        <v>256</v>
      </c>
      <c r="D39" s="31" t="s">
        <v>83</v>
      </c>
      <c r="E39" s="31" t="s">
        <v>84</v>
      </c>
      <c r="F39" s="31" t="s">
        <v>85</v>
      </c>
      <c r="G39" s="31" t="s">
        <v>86</v>
      </c>
      <c r="H39" s="32" t="s">
        <v>87</v>
      </c>
      <c r="I39" s="33">
        <v>9000</v>
      </c>
      <c r="J39" s="56"/>
      <c r="K39" s="11">
        <v>1</v>
      </c>
      <c r="L39" s="34"/>
      <c r="M39" s="35"/>
      <c r="N39" s="36"/>
      <c r="O39" s="37">
        <f>ROUND(ROUND(L39,4)*(1-M39),4)</f>
        <v>0</v>
      </c>
      <c r="P39" s="37">
        <f>ROUND(ROUND(O39,4)*(1+N39),4)</f>
        <v>0</v>
      </c>
      <c r="Q39" s="37">
        <f>ROUND($I39*O39,4)</f>
        <v>0</v>
      </c>
      <c r="R39" s="37">
        <f>ROUND($I39*P39,4)</f>
        <v>0</v>
      </c>
      <c r="S39" s="38"/>
      <c r="T39" s="38"/>
      <c r="U39" s="38"/>
      <c r="V39" s="38"/>
      <c r="W39" s="39"/>
    </row>
    <row r="40" spans="1:23" ht="114.75" x14ac:dyDescent="0.25">
      <c r="A40" s="52" t="s">
        <v>81</v>
      </c>
      <c r="B40" s="11">
        <v>28</v>
      </c>
      <c r="C40" s="31" t="s">
        <v>257</v>
      </c>
      <c r="D40" s="31" t="s">
        <v>258</v>
      </c>
      <c r="E40" s="31" t="s">
        <v>84</v>
      </c>
      <c r="F40" s="31" t="s">
        <v>85</v>
      </c>
      <c r="G40" s="31" t="s">
        <v>86</v>
      </c>
      <c r="H40" s="32" t="s">
        <v>87</v>
      </c>
      <c r="I40" s="33">
        <v>15000</v>
      </c>
      <c r="J40" s="56"/>
      <c r="K40" s="11">
        <v>1</v>
      </c>
      <c r="L40" s="34"/>
      <c r="M40" s="35"/>
      <c r="N40" s="36"/>
      <c r="O40" s="37">
        <f>ROUND(ROUND(L40,4)*(1-M40),4)</f>
        <v>0</v>
      </c>
      <c r="P40" s="37">
        <f>ROUND(ROUND(O40,4)*(1+N40),4)</f>
        <v>0</v>
      </c>
      <c r="Q40" s="37">
        <f>ROUND($I40*O40,4)</f>
        <v>0</v>
      </c>
      <c r="R40" s="37">
        <f>ROUND($I40*P40,4)</f>
        <v>0</v>
      </c>
      <c r="S40" s="38"/>
      <c r="T40" s="38"/>
      <c r="U40" s="38"/>
      <c r="V40" s="38"/>
      <c r="W40" s="39"/>
    </row>
    <row r="41" spans="1:23" ht="114.75" x14ac:dyDescent="0.25">
      <c r="A41" s="52" t="s">
        <v>81</v>
      </c>
      <c r="B41" s="11">
        <v>29</v>
      </c>
      <c r="C41" s="31" t="s">
        <v>259</v>
      </c>
      <c r="D41" s="31" t="s">
        <v>121</v>
      </c>
      <c r="E41" s="31" t="s">
        <v>84</v>
      </c>
      <c r="F41" s="31" t="s">
        <v>85</v>
      </c>
      <c r="G41" s="31" t="s">
        <v>86</v>
      </c>
      <c r="H41" s="32" t="s">
        <v>87</v>
      </c>
      <c r="I41" s="33">
        <v>3600</v>
      </c>
      <c r="J41" s="56"/>
      <c r="K41" s="11">
        <v>1</v>
      </c>
      <c r="L41" s="34"/>
      <c r="M41" s="35"/>
      <c r="N41" s="36"/>
      <c r="O41" s="37">
        <f>ROUND(ROUND(L41,4)*(1-M41),4)</f>
        <v>0</v>
      </c>
      <c r="P41" s="37">
        <f>ROUND(ROUND(O41,4)*(1+N41),4)</f>
        <v>0</v>
      </c>
      <c r="Q41" s="37">
        <f>ROUND($I41*O41,4)</f>
        <v>0</v>
      </c>
      <c r="R41" s="37">
        <f>ROUND($I41*P41,4)</f>
        <v>0</v>
      </c>
      <c r="S41" s="38"/>
      <c r="T41" s="38"/>
      <c r="U41" s="38"/>
      <c r="V41" s="38"/>
      <c r="W41" s="39"/>
    </row>
    <row r="42" spans="1:23" ht="114.75" x14ac:dyDescent="0.25">
      <c r="A42" s="52" t="s">
        <v>81</v>
      </c>
      <c r="B42" s="11">
        <v>30</v>
      </c>
      <c r="C42" s="31" t="s">
        <v>260</v>
      </c>
      <c r="D42" s="31" t="s">
        <v>89</v>
      </c>
      <c r="E42" s="31" t="s">
        <v>84</v>
      </c>
      <c r="F42" s="31" t="s">
        <v>85</v>
      </c>
      <c r="G42" s="31" t="s">
        <v>86</v>
      </c>
      <c r="H42" s="32" t="s">
        <v>87</v>
      </c>
      <c r="I42" s="33">
        <v>3000</v>
      </c>
      <c r="J42" s="56"/>
      <c r="K42" s="11">
        <v>1</v>
      </c>
      <c r="L42" s="34"/>
      <c r="M42" s="35"/>
      <c r="N42" s="36"/>
      <c r="O42" s="37">
        <f>ROUND(ROUND(L42,4)*(1-M42),4)</f>
        <v>0</v>
      </c>
      <c r="P42" s="37">
        <f>ROUND(ROUND(O42,4)*(1+N42),4)</f>
        <v>0</v>
      </c>
      <c r="Q42" s="37">
        <f>ROUND($I42*O42,4)</f>
        <v>0</v>
      </c>
      <c r="R42" s="37">
        <f>ROUND($I42*P42,4)</f>
        <v>0</v>
      </c>
      <c r="S42" s="38"/>
      <c r="T42" s="38"/>
      <c r="U42" s="38"/>
      <c r="V42" s="38"/>
      <c r="W42" s="39"/>
    </row>
    <row r="43" spans="1:23" ht="114.75" x14ac:dyDescent="0.25">
      <c r="A43" s="52" t="s">
        <v>81</v>
      </c>
      <c r="B43" s="11">
        <v>31</v>
      </c>
      <c r="C43" s="31" t="s">
        <v>261</v>
      </c>
      <c r="D43" s="31" t="s">
        <v>262</v>
      </c>
      <c r="E43" s="31" t="s">
        <v>84</v>
      </c>
      <c r="F43" s="31" t="s">
        <v>85</v>
      </c>
      <c r="G43" s="31" t="s">
        <v>86</v>
      </c>
      <c r="H43" s="32" t="s">
        <v>87</v>
      </c>
      <c r="I43" s="33">
        <v>900</v>
      </c>
      <c r="J43" s="56"/>
      <c r="K43" s="11">
        <v>1</v>
      </c>
      <c r="L43" s="34"/>
      <c r="M43" s="35"/>
      <c r="N43" s="36"/>
      <c r="O43" s="37">
        <f>ROUND(ROUND(L43,4)*(1-M43),4)</f>
        <v>0</v>
      </c>
      <c r="P43" s="37">
        <f>ROUND(ROUND(O43,4)*(1+N43),4)</f>
        <v>0</v>
      </c>
      <c r="Q43" s="37">
        <f>ROUND($I43*O43,4)</f>
        <v>0</v>
      </c>
      <c r="R43" s="37">
        <f>ROUND($I43*P43,4)</f>
        <v>0</v>
      </c>
      <c r="S43" s="38"/>
      <c r="T43" s="38"/>
      <c r="U43" s="38"/>
      <c r="V43" s="38"/>
      <c r="W43" s="39"/>
    </row>
    <row r="44" spans="1:23" ht="114.75" x14ac:dyDescent="0.25">
      <c r="A44" s="52" t="s">
        <v>81</v>
      </c>
      <c r="B44" s="11">
        <v>32</v>
      </c>
      <c r="C44" s="31" t="s">
        <v>263</v>
      </c>
      <c r="D44" s="31" t="s">
        <v>262</v>
      </c>
      <c r="E44" s="31" t="s">
        <v>84</v>
      </c>
      <c r="F44" s="31" t="s">
        <v>85</v>
      </c>
      <c r="G44" s="31" t="s">
        <v>86</v>
      </c>
      <c r="H44" s="32" t="s">
        <v>87</v>
      </c>
      <c r="I44" s="33">
        <v>900</v>
      </c>
      <c r="J44" s="56"/>
      <c r="K44" s="11">
        <v>1</v>
      </c>
      <c r="L44" s="34"/>
      <c r="M44" s="35"/>
      <c r="N44" s="36"/>
      <c r="O44" s="37">
        <f>ROUND(ROUND(L44,4)*(1-M44),4)</f>
        <v>0</v>
      </c>
      <c r="P44" s="37">
        <f>ROUND(ROUND(O44,4)*(1+N44),4)</f>
        <v>0</v>
      </c>
      <c r="Q44" s="37">
        <f>ROUND($I44*O44,4)</f>
        <v>0</v>
      </c>
      <c r="R44" s="37">
        <f>ROUND($I44*P44,4)</f>
        <v>0</v>
      </c>
      <c r="S44" s="38"/>
      <c r="T44" s="38"/>
      <c r="U44" s="38"/>
      <c r="V44" s="38"/>
      <c r="W44" s="39"/>
    </row>
    <row r="45" spans="1:23" ht="114.75" x14ac:dyDescent="0.25">
      <c r="A45" s="52" t="s">
        <v>81</v>
      </c>
      <c r="B45" s="11">
        <v>33</v>
      </c>
      <c r="C45" s="31" t="s">
        <v>264</v>
      </c>
      <c r="D45" s="31" t="s">
        <v>265</v>
      </c>
      <c r="E45" s="31" t="s">
        <v>84</v>
      </c>
      <c r="F45" s="31" t="s">
        <v>85</v>
      </c>
      <c r="G45" s="31" t="s">
        <v>86</v>
      </c>
      <c r="H45" s="32" t="s">
        <v>87</v>
      </c>
      <c r="I45" s="33">
        <v>1500</v>
      </c>
      <c r="J45" s="56"/>
      <c r="K45" s="11">
        <v>1</v>
      </c>
      <c r="L45" s="34"/>
      <c r="M45" s="35"/>
      <c r="N45" s="36"/>
      <c r="O45" s="37">
        <f>ROUND(ROUND(L45,4)*(1-M45),4)</f>
        <v>0</v>
      </c>
      <c r="P45" s="37">
        <f>ROUND(ROUND(O45,4)*(1+N45),4)</f>
        <v>0</v>
      </c>
      <c r="Q45" s="37">
        <f>ROUND($I45*O45,4)</f>
        <v>0</v>
      </c>
      <c r="R45" s="37">
        <f>ROUND($I45*P45,4)</f>
        <v>0</v>
      </c>
      <c r="S45" s="38"/>
      <c r="T45" s="38"/>
      <c r="U45" s="38"/>
      <c r="V45" s="38"/>
      <c r="W45" s="39"/>
    </row>
    <row r="46" spans="1:23" ht="114.75" x14ac:dyDescent="0.25">
      <c r="A46" s="52" t="s">
        <v>81</v>
      </c>
      <c r="B46" s="11">
        <v>34</v>
      </c>
      <c r="C46" s="31" t="s">
        <v>266</v>
      </c>
      <c r="D46" s="31" t="s">
        <v>265</v>
      </c>
      <c r="E46" s="31" t="s">
        <v>84</v>
      </c>
      <c r="F46" s="31" t="s">
        <v>85</v>
      </c>
      <c r="G46" s="31" t="s">
        <v>86</v>
      </c>
      <c r="H46" s="32" t="s">
        <v>87</v>
      </c>
      <c r="I46" s="33">
        <v>1500</v>
      </c>
      <c r="J46" s="56"/>
      <c r="K46" s="11">
        <v>1</v>
      </c>
      <c r="L46" s="34"/>
      <c r="M46" s="35"/>
      <c r="N46" s="36"/>
      <c r="O46" s="37">
        <f>ROUND(ROUND(L46,4)*(1-M46),4)</f>
        <v>0</v>
      </c>
      <c r="P46" s="37">
        <f>ROUND(ROUND(O46,4)*(1+N46),4)</f>
        <v>0</v>
      </c>
      <c r="Q46" s="37">
        <f>ROUND($I46*O46,4)</f>
        <v>0</v>
      </c>
      <c r="R46" s="37">
        <f>ROUND($I46*P46,4)</f>
        <v>0</v>
      </c>
      <c r="S46" s="38"/>
      <c r="T46" s="38"/>
      <c r="U46" s="38"/>
      <c r="V46" s="38"/>
      <c r="W46" s="39"/>
    </row>
    <row r="47" spans="1:23" ht="114.75" x14ac:dyDescent="0.25">
      <c r="A47" s="52" t="s">
        <v>81</v>
      </c>
      <c r="B47" s="11">
        <v>35</v>
      </c>
      <c r="C47" s="31" t="s">
        <v>267</v>
      </c>
      <c r="D47" s="31" t="s">
        <v>265</v>
      </c>
      <c r="E47" s="31" t="s">
        <v>84</v>
      </c>
      <c r="F47" s="31" t="s">
        <v>85</v>
      </c>
      <c r="G47" s="31" t="s">
        <v>86</v>
      </c>
      <c r="H47" s="32" t="s">
        <v>87</v>
      </c>
      <c r="I47" s="33">
        <v>1500</v>
      </c>
      <c r="J47" s="56"/>
      <c r="K47" s="11">
        <v>1</v>
      </c>
      <c r="L47" s="34"/>
      <c r="M47" s="35"/>
      <c r="N47" s="36"/>
      <c r="O47" s="37">
        <f>ROUND(ROUND(L47,4)*(1-M47),4)</f>
        <v>0</v>
      </c>
      <c r="P47" s="37">
        <f>ROUND(ROUND(O47,4)*(1+N47),4)</f>
        <v>0</v>
      </c>
      <c r="Q47" s="37">
        <f>ROUND($I47*O47,4)</f>
        <v>0</v>
      </c>
      <c r="R47" s="37">
        <f>ROUND($I47*P47,4)</f>
        <v>0</v>
      </c>
      <c r="S47" s="38"/>
      <c r="T47" s="38"/>
      <c r="U47" s="38"/>
      <c r="V47" s="38"/>
      <c r="W47" s="39"/>
    </row>
    <row r="48" spans="1:23" ht="114.75" x14ac:dyDescent="0.25">
      <c r="A48" s="52" t="s">
        <v>81</v>
      </c>
      <c r="B48" s="11">
        <v>36</v>
      </c>
      <c r="C48" s="31" t="s">
        <v>268</v>
      </c>
      <c r="D48" s="31" t="s">
        <v>230</v>
      </c>
      <c r="E48" s="31" t="s">
        <v>84</v>
      </c>
      <c r="F48" s="31" t="s">
        <v>85</v>
      </c>
      <c r="G48" s="31" t="s">
        <v>86</v>
      </c>
      <c r="H48" s="32" t="s">
        <v>87</v>
      </c>
      <c r="I48" s="33">
        <v>10500</v>
      </c>
      <c r="J48" s="56"/>
      <c r="K48" s="11">
        <v>1</v>
      </c>
      <c r="L48" s="34"/>
      <c r="M48" s="35"/>
      <c r="N48" s="36"/>
      <c r="O48" s="37">
        <f>ROUND(ROUND(L48,4)*(1-M48),4)</f>
        <v>0</v>
      </c>
      <c r="P48" s="37">
        <f>ROUND(ROUND(O48,4)*(1+N48),4)</f>
        <v>0</v>
      </c>
      <c r="Q48" s="37">
        <f>ROUND($I48*O48,4)</f>
        <v>0</v>
      </c>
      <c r="R48" s="37">
        <f>ROUND($I48*P48,4)</f>
        <v>0</v>
      </c>
      <c r="S48" s="38"/>
      <c r="T48" s="38"/>
      <c r="U48" s="38"/>
      <c r="V48" s="38"/>
      <c r="W48" s="39"/>
    </row>
    <row r="49" spans="1:23" ht="114.75" x14ac:dyDescent="0.25">
      <c r="A49" s="52" t="s">
        <v>81</v>
      </c>
      <c r="B49" s="11">
        <v>37</v>
      </c>
      <c r="C49" s="31" t="s">
        <v>269</v>
      </c>
      <c r="D49" s="31" t="s">
        <v>270</v>
      </c>
      <c r="E49" s="31" t="s">
        <v>84</v>
      </c>
      <c r="F49" s="31" t="s">
        <v>85</v>
      </c>
      <c r="G49" s="31" t="s">
        <v>86</v>
      </c>
      <c r="H49" s="32" t="s">
        <v>87</v>
      </c>
      <c r="I49" s="33">
        <v>4500</v>
      </c>
      <c r="J49" s="56"/>
      <c r="K49" s="11">
        <v>1</v>
      </c>
      <c r="L49" s="34"/>
      <c r="M49" s="35"/>
      <c r="N49" s="36"/>
      <c r="O49" s="37">
        <f>ROUND(ROUND(L49,4)*(1-M49),4)</f>
        <v>0</v>
      </c>
      <c r="P49" s="37">
        <f>ROUND(ROUND(O49,4)*(1+N49),4)</f>
        <v>0</v>
      </c>
      <c r="Q49" s="37">
        <f>ROUND($I49*O49,4)</f>
        <v>0</v>
      </c>
      <c r="R49" s="37">
        <f>ROUND($I49*P49,4)</f>
        <v>0</v>
      </c>
      <c r="S49" s="38"/>
      <c r="T49" s="38"/>
      <c r="U49" s="38"/>
      <c r="V49" s="38"/>
      <c r="W49" s="39"/>
    </row>
    <row r="50" spans="1:23" ht="114.75" x14ac:dyDescent="0.25">
      <c r="A50" s="52" t="s">
        <v>81</v>
      </c>
      <c r="B50" s="11">
        <v>38</v>
      </c>
      <c r="C50" s="31" t="s">
        <v>271</v>
      </c>
      <c r="D50" s="31" t="s">
        <v>270</v>
      </c>
      <c r="E50" s="31" t="s">
        <v>84</v>
      </c>
      <c r="F50" s="31" t="s">
        <v>85</v>
      </c>
      <c r="G50" s="31" t="s">
        <v>86</v>
      </c>
      <c r="H50" s="32" t="s">
        <v>87</v>
      </c>
      <c r="I50" s="33">
        <v>4500</v>
      </c>
      <c r="J50" s="56"/>
      <c r="K50" s="11">
        <v>1</v>
      </c>
      <c r="L50" s="34"/>
      <c r="M50" s="35"/>
      <c r="N50" s="36"/>
      <c r="O50" s="37">
        <f>ROUND(ROUND(L50,4)*(1-M50),4)</f>
        <v>0</v>
      </c>
      <c r="P50" s="37">
        <f>ROUND(ROUND(O50,4)*(1+N50),4)</f>
        <v>0</v>
      </c>
      <c r="Q50" s="37">
        <f>ROUND($I50*O50,4)</f>
        <v>0</v>
      </c>
      <c r="R50" s="37">
        <f>ROUND($I50*P50,4)</f>
        <v>0</v>
      </c>
      <c r="S50" s="38"/>
      <c r="T50" s="38"/>
      <c r="U50" s="38"/>
      <c r="V50" s="38"/>
      <c r="W50" s="39"/>
    </row>
    <row r="51" spans="1:23" ht="115.5" thickBot="1" x14ac:dyDescent="0.3">
      <c r="A51" s="53" t="s">
        <v>81</v>
      </c>
      <c r="B51" s="13">
        <v>39</v>
      </c>
      <c r="C51" s="40" t="s">
        <v>272</v>
      </c>
      <c r="D51" s="40" t="s">
        <v>262</v>
      </c>
      <c r="E51" s="40" t="s">
        <v>84</v>
      </c>
      <c r="F51" s="40" t="s">
        <v>85</v>
      </c>
      <c r="G51" s="40" t="s">
        <v>86</v>
      </c>
      <c r="H51" s="41" t="s">
        <v>87</v>
      </c>
      <c r="I51" s="42">
        <v>900</v>
      </c>
      <c r="J51" s="57"/>
      <c r="K51" s="13">
        <v>1</v>
      </c>
      <c r="L51" s="43"/>
      <c r="M51" s="44"/>
      <c r="N51" s="45"/>
      <c r="O51" s="46">
        <f>ROUND(ROUND(L51,4)*(1-M51),4)</f>
        <v>0</v>
      </c>
      <c r="P51" s="46">
        <f>ROUND(ROUND(O51,4)*(1+N51),4)</f>
        <v>0</v>
      </c>
      <c r="Q51" s="46">
        <f>ROUND($I51*O51,4)</f>
        <v>0</v>
      </c>
      <c r="R51" s="46">
        <f>ROUND($I51*P51,4)</f>
        <v>0</v>
      </c>
      <c r="S51" s="47"/>
      <c r="T51" s="47"/>
      <c r="U51" s="47"/>
      <c r="V51" s="47"/>
      <c r="W51" s="48"/>
    </row>
    <row r="52" spans="1:23" ht="13.5" thickBot="1" x14ac:dyDescent="0.3">
      <c r="P52" s="58" t="s">
        <v>160</v>
      </c>
      <c r="Q52" s="59">
        <f>SUM(Q13:Q51)</f>
        <v>0</v>
      </c>
      <c r="R52" s="60">
        <f>SUM(R13:R51)</f>
        <v>0</v>
      </c>
    </row>
  </sheetData>
  <sheetProtection algorithmName="SHA-512" hashValue="GP46Kbh9cYo+zd2oJn0xb/lst1QQEUnWUX7Yjh+OT3Z+sANhLU65ujPYP+dpeVkzG/02yZ6xUFtJfF1GleULgA==" saltValue="DVUcac60rk3gzS1vDLvbn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16-19/17&amp;RStran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15</vt:i4>
      </vt:variant>
      <vt:variant>
        <vt:lpstr>Imenovani obsegi</vt:lpstr>
      </vt:variant>
      <vt:variant>
        <vt:i4>11</vt:i4>
      </vt:variant>
    </vt:vector>
  </HeadingPairs>
  <TitlesOfParts>
    <vt:vector size="26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Sklop VI.</vt:lpstr>
      <vt:lpstr>Sklop VII.</vt:lpstr>
      <vt:lpstr>Sklop VIII.</vt:lpstr>
      <vt:lpstr>Sklop IX.</vt:lpstr>
      <vt:lpstr>Sklop X.</vt:lpstr>
      <vt:lpstr>Sklop XI.</vt:lpstr>
      <vt:lpstr>'Sklop I.'!Tiskanje_naslovov</vt:lpstr>
      <vt:lpstr>'Sklop II.'!Tiskanje_naslovov</vt:lpstr>
      <vt:lpstr>'Sklop III.'!Tiskanje_naslovov</vt:lpstr>
      <vt:lpstr>'Sklop IV.'!Tiskanje_naslovov</vt:lpstr>
      <vt:lpstr>'Sklop IX.'!Tiskanje_naslovov</vt:lpstr>
      <vt:lpstr>'Sklop V.'!Tiskanje_naslovov</vt:lpstr>
      <vt:lpstr>'Sklop VI.'!Tiskanje_naslovov</vt:lpstr>
      <vt:lpstr>'Sklop VII.'!Tiskanje_naslovov</vt:lpstr>
      <vt:lpstr>'Sklop VIII.'!Tiskanje_naslovov</vt:lpstr>
      <vt:lpstr>'Sklop X.'!Tiskanje_naslovov</vt:lpstr>
      <vt:lpstr>'Sklop XI.'!Tiskanje_naslovov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2017-06-24T10:26:15Z</dcterms:created>
  <dcterms:modified xsi:type="dcterms:W3CDTF">2017-06-24T10:27:29Z</dcterms:modified>
</cp:coreProperties>
</file>