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ABAVA\SLAK TURK BARBARA\16_01_20 Med teh plini\"/>
    </mc:Choice>
  </mc:AlternateContent>
  <bookViews>
    <workbookView xWindow="0" yWindow="0" windowWidth="21570" windowHeight="10215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</sheets>
  <definedNames>
    <definedName name="_xlnm.Print_Titles" localSheetId="4">'Sklop I.'!$B:$B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2" i="5" l="1"/>
  <c r="Q62" i="5"/>
  <c r="R61" i="5"/>
  <c r="Q61" i="5"/>
  <c r="P61" i="5"/>
  <c r="O61" i="5"/>
  <c r="R60" i="5"/>
  <c r="Q60" i="5"/>
  <c r="P60" i="5"/>
  <c r="O60" i="5"/>
  <c r="R59" i="5"/>
  <c r="Q59" i="5"/>
  <c r="P59" i="5"/>
  <c r="O59" i="5"/>
  <c r="R58" i="5"/>
  <c r="Q58" i="5"/>
  <c r="P58" i="5"/>
  <c r="O58" i="5"/>
  <c r="R57" i="5"/>
  <c r="Q57" i="5"/>
  <c r="P57" i="5"/>
  <c r="O57" i="5"/>
  <c r="R56" i="5"/>
  <c r="Q56" i="5"/>
  <c r="P56" i="5"/>
  <c r="O56" i="5"/>
  <c r="R55" i="5"/>
  <c r="Q55" i="5"/>
  <c r="P55" i="5"/>
  <c r="O55" i="5"/>
  <c r="R54" i="5"/>
  <c r="Q54" i="5"/>
  <c r="P54" i="5"/>
  <c r="O54" i="5"/>
  <c r="R53" i="5"/>
  <c r="Q53" i="5"/>
  <c r="P53" i="5"/>
  <c r="O53" i="5"/>
  <c r="R52" i="5"/>
  <c r="Q52" i="5"/>
  <c r="P52" i="5"/>
  <c r="O52" i="5"/>
  <c r="R51" i="5"/>
  <c r="Q51" i="5"/>
  <c r="P51" i="5"/>
  <c r="O51" i="5"/>
  <c r="R46" i="5"/>
  <c r="Q46" i="5"/>
  <c r="R45" i="5"/>
  <c r="Q45" i="5"/>
  <c r="P45" i="5"/>
  <c r="O45" i="5"/>
  <c r="R44" i="5"/>
  <c r="Q44" i="5"/>
  <c r="P44" i="5"/>
  <c r="O44" i="5"/>
  <c r="R43" i="5"/>
  <c r="Q43" i="5"/>
  <c r="P43" i="5"/>
  <c r="O43" i="5"/>
  <c r="R38" i="5"/>
  <c r="Q38" i="5"/>
  <c r="R37" i="5"/>
  <c r="Q37" i="5"/>
  <c r="P37" i="5"/>
  <c r="O37" i="5"/>
  <c r="R36" i="5"/>
  <c r="Q36" i="5"/>
  <c r="P36" i="5"/>
  <c r="O36" i="5"/>
  <c r="R31" i="5"/>
  <c r="Q31" i="5"/>
  <c r="R30" i="5"/>
  <c r="Q30" i="5"/>
  <c r="P30" i="5"/>
  <c r="O30" i="5"/>
  <c r="R29" i="5"/>
  <c r="Q29" i="5"/>
  <c r="P29" i="5"/>
  <c r="O29" i="5"/>
  <c r="R28" i="5"/>
  <c r="Q28" i="5"/>
  <c r="P28" i="5"/>
  <c r="O28" i="5"/>
  <c r="R27" i="5"/>
  <c r="Q27" i="5"/>
  <c r="P27" i="5"/>
  <c r="O27" i="5"/>
  <c r="R26" i="5"/>
  <c r="Q26" i="5"/>
  <c r="P26" i="5"/>
  <c r="O26" i="5"/>
  <c r="R25" i="5"/>
  <c r="Q25" i="5"/>
  <c r="P25" i="5"/>
  <c r="O25" i="5"/>
  <c r="R24" i="5"/>
  <c r="Q24" i="5"/>
  <c r="P24" i="5"/>
  <c r="O24" i="5"/>
  <c r="R23" i="5"/>
  <c r="Q23" i="5"/>
  <c r="P23" i="5"/>
  <c r="O23" i="5"/>
  <c r="R22" i="5"/>
  <c r="Q22" i="5"/>
  <c r="P22" i="5"/>
  <c r="O22" i="5"/>
  <c r="R21" i="5"/>
  <c r="Q21" i="5"/>
  <c r="P21" i="5"/>
  <c r="O21" i="5"/>
  <c r="R20" i="5"/>
  <c r="Q20" i="5"/>
  <c r="P20" i="5"/>
  <c r="O20" i="5"/>
  <c r="R15" i="5"/>
  <c r="Q15" i="5"/>
  <c r="R14" i="5"/>
  <c r="Q14" i="5"/>
  <c r="P14" i="5"/>
  <c r="O14" i="5"/>
  <c r="R13" i="5"/>
  <c r="Q13" i="5"/>
  <c r="P13" i="5"/>
  <c r="O13" i="5"/>
  <c r="C8" i="5"/>
  <c r="C7" i="5"/>
</calcChain>
</file>

<file path=xl/sharedStrings.xml><?xml version="1.0" encoding="utf-8"?>
<sst xmlns="http://schemas.openxmlformats.org/spreadsheetml/2006/main" count="411" uniqueCount="157">
  <si>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</si>
  <si>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</si>
  <si>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</si>
  <si>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</si>
  <si>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</si>
  <si>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</si>
  <si>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</si>
  <si>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</si>
  <si>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</si>
  <si>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</si>
  <si>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</si>
  <si>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</si>
  <si>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</si>
  <si>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</si>
  <si>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</si>
  <si>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</si>
  <si>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</si>
  <si>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</si>
  <si>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</si>
  <si>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</si>
  <si>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</si>
  <si>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</si>
  <si>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</si>
  <si>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</si>
  <si>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</si>
  <si>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</si>
  <si>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</si>
  <si>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</si>
  <si>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</si>
  <si>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</si>
  <si>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</si>
  <si>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</si>
  <si>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</si>
  <si>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</si>
  <si>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</si>
  <si>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</si>
  <si>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16-01/20</t>
  </si>
  <si>
    <t>DOBAVA MEDICINSKIH IN TEHNIČNIH PLINOV</t>
  </si>
  <si>
    <t>odprti postopek</t>
  </si>
  <si>
    <t>Ne</t>
  </si>
  <si>
    <t>BLAGO</t>
  </si>
  <si>
    <t>Aplikacija Javna naročila, različica 2.3.5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</si>
  <si>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</si>
  <si>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</si>
  <si>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</si>
  <si>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</si>
  <si>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</si>
  <si>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</si>
  <si>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</si>
  <si>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</si>
  <si>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</si>
  <si>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Strokovne zahteve naročnika se nahajajo v Prilogi 1 razpisne dokumentacije.</t>
  </si>
  <si>
    <t>Seznam razpisanega blaga za sklop:</t>
  </si>
  <si>
    <t>I.</t>
  </si>
  <si>
    <t xml:space="preserve">DOBAVA MEDICINSKIH IN TEHNIČNIH PLINOV </t>
  </si>
  <si>
    <t>*</t>
  </si>
  <si>
    <t>1.</t>
  </si>
  <si>
    <t>podsklop: PLINI MEDICINSKI V REZERVOARJU</t>
  </si>
  <si>
    <t>ZAPRT</t>
  </si>
  <si>
    <t>PLINI MEDICINSKI V REZERVOARJU</t>
  </si>
  <si>
    <t>EOB</t>
  </si>
  <si>
    <t>Zap. št.</t>
  </si>
  <si>
    <t>Naziv blaga</t>
  </si>
  <si>
    <t>Lastnost 1</t>
  </si>
  <si>
    <t>Lastnost 2</t>
  </si>
  <si>
    <t>Lastnost 3</t>
  </si>
  <si>
    <t>Lastnost 4</t>
  </si>
  <si>
    <t>EM</t>
  </si>
  <si>
    <t>Količina</t>
  </si>
  <si>
    <t>Št. vzorcev</t>
  </si>
  <si>
    <t>Var.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</si>
  <si>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</si>
  <si>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</si>
  <si>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</si>
  <si>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</si>
  <si>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</si>
  <si>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</si>
  <si>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</si>
  <si>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</si>
  <si>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</si>
  <si>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</si>
  <si>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</si>
  <si>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</si>
  <si>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>15020101001</t>
  </si>
  <si>
    <t>KISIK tekoči, dostava v rezervoar</t>
  </si>
  <si>
    <t>Plin v rezervoarju</t>
  </si>
  <si>
    <t/>
  </si>
  <si>
    <t>Medicinski plin</t>
  </si>
  <si>
    <t>okvirna 2letna količina</t>
  </si>
  <si>
    <t>kg</t>
  </si>
  <si>
    <t>ADR storitev</t>
  </si>
  <si>
    <t>1 KOS=1 prevoz na lokacijo naročnika</t>
  </si>
  <si>
    <t xml:space="preserve">V primeru, da ponudnik ne zaračunava posebej prevoza nevarnih snovi temveč je le-ta vračunan v ceno plina, mora v polje, kjer se vnese cena za ADR storitev  obvezno vnesti ceno za storitev 0,0001 EUR in pa ustrezno st. DDV, v stolpec "opombe" pa zapiše, da je cena ADR upoštevana že pri postavkah plinov, sicer bo programska aplikacija naročnika ponudbo avtomatično prepoznavala kot nedopustno (saj niso ponujene vse postavke znotraj sklopa). </t>
  </si>
  <si>
    <t>kos</t>
  </si>
  <si>
    <t>Skupaj:</t>
  </si>
  <si>
    <t>2.</t>
  </si>
  <si>
    <t>podsklop: PLINI MEDICINSKI IN TEHNIČNI V JEKLENKAH</t>
  </si>
  <si>
    <t>PLINI MEDICINSKI IN TEHNIČNI V JEKLENKAH</t>
  </si>
  <si>
    <t>15020101002</t>
  </si>
  <si>
    <t>KISIK plinasti, 3 l</t>
  </si>
  <si>
    <t>Plin v jeklenkah</t>
  </si>
  <si>
    <t>Polnjen v tipskih jeklenkah: 3 l</t>
  </si>
  <si>
    <t>15020101009</t>
  </si>
  <si>
    <t>KISIK plinasti, 2 l</t>
  </si>
  <si>
    <t>Polnjen v jeklenkah: 2 l, PIN index</t>
  </si>
  <si>
    <t>15020101004</t>
  </si>
  <si>
    <t>KISIK plinasti , 10 l</t>
  </si>
  <si>
    <t>Polnjen v tipskih jeklenkah: 10 l</t>
  </si>
  <si>
    <t>15020101005</t>
  </si>
  <si>
    <t>KISIK plinasti , 40 do 50 l</t>
  </si>
  <si>
    <t>Polnjen v tipskih jeklenkah: 40 -50 l</t>
  </si>
  <si>
    <t>15020101006</t>
  </si>
  <si>
    <t>DUŠIKOV OKSIDUL tekoči, 40-50 l</t>
  </si>
  <si>
    <t>Polnjen v  jeklenki: 40-50 l</t>
  </si>
  <si>
    <t>15020101007</t>
  </si>
  <si>
    <t>OGLJIKOV DIOKSID, tekoči, 40-50 l</t>
  </si>
  <si>
    <t>15020101008</t>
  </si>
  <si>
    <t>OGLJIKOV DIOKSID, tekoči, 10 l</t>
  </si>
  <si>
    <t>Polnjen v  jeklenki:  10 l</t>
  </si>
  <si>
    <t>15010401001</t>
  </si>
  <si>
    <t>mešanica 18% kisika v argonu, 40 l</t>
  </si>
  <si>
    <t>Polnjen v  jeklenki: 40 l</t>
  </si>
  <si>
    <t xml:space="preserve">Tehnični plin </t>
  </si>
  <si>
    <t>15010401002</t>
  </si>
  <si>
    <t>ARGON plinasti, 40 l</t>
  </si>
  <si>
    <t>15010401003</t>
  </si>
  <si>
    <t>ACETILEN tehnični, 40 l</t>
  </si>
  <si>
    <t>3.</t>
  </si>
  <si>
    <t>podsklop: PLINI MEDICINSKI DUŠIK TEKOČI V TERMIČNI POSODI</t>
  </si>
  <si>
    <t>PLINI MEDICINSKI DUŠIK TEKOČI V TERMIČNI POSODI</t>
  </si>
  <si>
    <t>DUŠIK TEKOČI V TERMIČNI POSODI</t>
  </si>
  <si>
    <t>Plin v naročnikovi termični posodi</t>
  </si>
  <si>
    <t>Teža polnjenja: 10 kg</t>
  </si>
  <si>
    <t>4.</t>
  </si>
  <si>
    <t>podsklop: PLINI MEDICINSKI DUŠIKOV OKSID V DUŠIKU (NO v N2)</t>
  </si>
  <si>
    <t>PLINI MEDICINSKI DUŠIKOV OKSID V DUŠIKU (NO v N2)</t>
  </si>
  <si>
    <t>DUŠIKOV OKSID V DUŠIKU, pakiranje 10 l</t>
  </si>
  <si>
    <t xml:space="preserve">Plin v jeklenkah, EM= 1 kos= 1 JEKLENKA </t>
  </si>
  <si>
    <t>Medicinski plin, polnjen v tipskih jeklenkah: 10 l, pri tlaku 150-200 bar in vrednosti ppm 800-1000</t>
  </si>
  <si>
    <t xml:space="preserve">ponudnik v stolpec "opombe" obvezno vnese podatek o nacionalni šifri zdravila </t>
  </si>
  <si>
    <t>DUŠIKOV OKSID V DUŠIKU, pakiranje 2 l</t>
  </si>
  <si>
    <t>Medicinski plin, polnjen v jeklenkah: 2 l, , pri tlaku 150-200 bar in vrednosti ppm 800-1000</t>
  </si>
  <si>
    <t>5.</t>
  </si>
  <si>
    <t>podsklop: PLINI MEDICINSKI DONOPA S PRIPADAJOČIM MATERIALOM</t>
  </si>
  <si>
    <t>PLINI MEDICINSKI DONOPA S PRIPADAJOČIM MATERIALOM</t>
  </si>
  <si>
    <t>najem aparature/sistema za doziranje med.plina DONOPA (EMONO)</t>
  </si>
  <si>
    <t>mes pavšal</t>
  </si>
  <si>
    <t>medicinski plin DONOPA,  50 %/50 % v/v, medicinski plin, stisnjeni, jeklena ali aluminijasta jeklenka (10 l) z vgrajenim regulatorjem tlaka, napolnjena pri tlaku 135 barov, nac.šifra: 147852 ali 147868</t>
  </si>
  <si>
    <t>Plin v jeklenkah, EM= 1 kos= 1 JEKLENKA 10L</t>
  </si>
  <si>
    <t>Filter, koda X5004Z</t>
  </si>
  <si>
    <t>Maska odrasla, koda X5004V</t>
  </si>
  <si>
    <t>Vlažilni lonček, koda X50045,</t>
  </si>
  <si>
    <t>Cev povezovalna 300mm, koda X50051</t>
  </si>
  <si>
    <t>Cev povezovalna 600mm, koda X50052</t>
  </si>
  <si>
    <t>Adapter za evakuacijski konektor, koda X5100M,</t>
  </si>
  <si>
    <t>KIT balon, koda EM436KI</t>
  </si>
  <si>
    <t>Poseben ventil na vdih (Demand valve), koda X5005P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</si>
</sst>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64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9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22" xfId="3" applyBorder="1">
      <alignment horizontal="left" vertical="center" wrapText="1"/>
    </xf>
    <xf numFmtId="0" fontId="1" fillId="0" borderId="11" xfId="3" applyBorder="1" applyAlignment="1">
      <alignment horizontal="right" vertical="center" wrapText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hXKiiGzgXh3CX46GVajlsGJM5yHJtDlpLeCPV7f1ICtDD9YpaXizm9S+WR+jOsSY64+3npA6dB7JVkY4GA4zfQ==" saltValue="U5j04pAq62TuhLxxCsPv6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16-01/20&amp;RStran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H37yejpmoowGvOZHdrBYcVSKPqgkf4AByeL0nJT0vzDGy6RMeMfUPCybV8sPA3lDTIptrdNVSBTw/X7bccXabQ==" saltValue="VkXWQvpvJBOeoLWlD7wmuQ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16-01/20&amp;RStran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JZ4KhJERU4I82ZhqmlFcUd2ZnVjtNO3PzODikDM5y8yP/c6sZtAM2PaVdlQ6WbMuFZEAUiVyilJiaD1qs0Z2nw==" saltValue="DwX00u4LUVm0uiCOwRxKbw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16-01/20&amp;RStran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7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  <row r="5" spans="2:2" ht="13.5" thickBot="1" x14ac:dyDescent="0.3"/>
    <row r="6" spans="2:2" x14ac:dyDescent="0.25">
      <c r="B6" s="3"/>
    </row>
    <row r="7" spans="2:2" ht="13.5" thickBot="1" x14ac:dyDescent="0.3">
      <c r="B7" s="5" t="s">
        <v>51</v>
      </c>
    </row>
  </sheetData>
  <sheetProtection algorithmName="SHA-512" hashValue="di7vg3+ZiysDMZySnFh4HdlYdW0J3N+toVrlGz4PgxHhbn4p3KZTbuOAdM8zkB2B/zny2u6YX5AxU5p0O/JWhw==" saltValue="eGSpJP1WAuk7IpJSSRs1b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16-01/20&amp;RStran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62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20.42578125" style="1" customWidth="1"/>
    <col min="5" max="5" width="79" style="1" customWidth="1"/>
    <col min="6" max="6" width="17.85546875" style="1" customWidth="1"/>
    <col min="7" max="7" width="11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52</v>
      </c>
    </row>
    <row r="5" spans="1:23" ht="18" x14ac:dyDescent="0.25">
      <c r="B5" s="62" t="s">
        <v>53</v>
      </c>
      <c r="C5" s="2" t="s">
        <v>54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0" t="s">
        <v>55</v>
      </c>
      <c r="B11" s="44" t="s">
        <v>56</v>
      </c>
      <c r="C11" s="18" t="s">
        <v>57</v>
      </c>
      <c r="D11" s="18"/>
      <c r="E11" s="18"/>
      <c r="F11" s="18"/>
      <c r="G11" s="18"/>
      <c r="H11" s="18" t="s">
        <v>58</v>
      </c>
      <c r="I11" s="18"/>
      <c r="J11" s="8"/>
      <c r="K11" s="7"/>
      <c r="L11" s="18" t="s">
        <v>59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41" t="s">
        <v>60</v>
      </c>
      <c r="B12" s="19" t="s">
        <v>61</v>
      </c>
      <c r="C12" s="20" t="s">
        <v>62</v>
      </c>
      <c r="D12" s="20" t="s">
        <v>63</v>
      </c>
      <c r="E12" s="20" t="s">
        <v>64</v>
      </c>
      <c r="F12" s="20" t="s">
        <v>65</v>
      </c>
      <c r="G12" s="20" t="s">
        <v>66</v>
      </c>
      <c r="H12" s="20" t="s">
        <v>67</v>
      </c>
      <c r="I12" s="20" t="s">
        <v>68</v>
      </c>
      <c r="J12" s="21" t="s">
        <v>69</v>
      </c>
      <c r="K12" s="19" t="s">
        <v>70</v>
      </c>
      <c r="L12" s="20" t="s">
        <v>71</v>
      </c>
      <c r="M12" s="20" t="s">
        <v>72</v>
      </c>
      <c r="N12" s="20" t="s">
        <v>73</v>
      </c>
      <c r="O12" s="20" t="s">
        <v>74</v>
      </c>
      <c r="P12" s="20" t="s">
        <v>75</v>
      </c>
      <c r="Q12" s="20" t="s">
        <v>76</v>
      </c>
      <c r="R12" s="20" t="s">
        <v>77</v>
      </c>
      <c r="S12" s="20" t="s">
        <v>78</v>
      </c>
      <c r="T12" s="20" t="s">
        <v>79</v>
      </c>
      <c r="U12" s="20" t="s">
        <v>80</v>
      </c>
      <c r="V12" s="20" t="s">
        <v>81</v>
      </c>
      <c r="W12" s="21" t="s">
        <v>82</v>
      </c>
    </row>
    <row r="13" spans="1:23" ht="38.25" x14ac:dyDescent="0.25">
      <c r="A13" s="42" t="s">
        <v>83</v>
      </c>
      <c r="B13" s="9">
        <v>1</v>
      </c>
      <c r="C13" s="22" t="s">
        <v>84</v>
      </c>
      <c r="D13" s="22" t="s">
        <v>85</v>
      </c>
      <c r="E13" s="22" t="s">
        <v>86</v>
      </c>
      <c r="F13" s="22" t="s">
        <v>87</v>
      </c>
      <c r="G13" s="22" t="s">
        <v>88</v>
      </c>
      <c r="H13" s="23" t="s">
        <v>89</v>
      </c>
      <c r="I13" s="24">
        <v>350000</v>
      </c>
      <c r="J13" s="4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ht="77.25" thickBot="1" x14ac:dyDescent="0.3">
      <c r="A14" s="43" t="s">
        <v>86</v>
      </c>
      <c r="B14" s="13">
        <v>2</v>
      </c>
      <c r="C14" s="31" t="s">
        <v>90</v>
      </c>
      <c r="D14" s="31" t="s">
        <v>91</v>
      </c>
      <c r="E14" s="31" t="s">
        <v>92</v>
      </c>
      <c r="F14" s="31" t="s">
        <v>86</v>
      </c>
      <c r="G14" s="31" t="s">
        <v>88</v>
      </c>
      <c r="H14" s="32" t="s">
        <v>93</v>
      </c>
      <c r="I14" s="33">
        <v>60</v>
      </c>
      <c r="J14" s="46"/>
      <c r="K14" s="13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ht="13.5" thickBot="1" x14ac:dyDescent="0.3">
      <c r="P15" s="47" t="s">
        <v>94</v>
      </c>
      <c r="Q15" s="48">
        <f>SUM(Q13:Q14)</f>
        <v>0</v>
      </c>
      <c r="R15" s="49">
        <f>SUM(R13:R14)</f>
        <v>0</v>
      </c>
    </row>
    <row r="17" spans="1:23" ht="13.5" thickBot="1" x14ac:dyDescent="0.3"/>
    <row r="18" spans="1:23" ht="13.5" thickBot="1" x14ac:dyDescent="0.3">
      <c r="A18" s="40" t="s">
        <v>55</v>
      </c>
      <c r="B18" s="44" t="s">
        <v>95</v>
      </c>
      <c r="C18" s="18" t="s">
        <v>96</v>
      </c>
      <c r="D18" s="18"/>
      <c r="E18" s="18"/>
      <c r="F18" s="18"/>
      <c r="G18" s="18"/>
      <c r="H18" s="18" t="s">
        <v>58</v>
      </c>
      <c r="I18" s="18"/>
      <c r="J18" s="8"/>
      <c r="K18" s="7"/>
      <c r="L18" s="18" t="s">
        <v>97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8"/>
    </row>
    <row r="19" spans="1:23" ht="26.25" thickBot="1" x14ac:dyDescent="0.3">
      <c r="A19" s="41" t="s">
        <v>60</v>
      </c>
      <c r="B19" s="19" t="s">
        <v>61</v>
      </c>
      <c r="C19" s="20" t="s">
        <v>62</v>
      </c>
      <c r="D19" s="20" t="s">
        <v>63</v>
      </c>
      <c r="E19" s="20" t="s">
        <v>64</v>
      </c>
      <c r="F19" s="20" t="s">
        <v>65</v>
      </c>
      <c r="G19" s="20" t="s">
        <v>66</v>
      </c>
      <c r="H19" s="20" t="s">
        <v>67</v>
      </c>
      <c r="I19" s="20" t="s">
        <v>68</v>
      </c>
      <c r="J19" s="21" t="s">
        <v>69</v>
      </c>
      <c r="K19" s="19" t="s">
        <v>70</v>
      </c>
      <c r="L19" s="20" t="s">
        <v>71</v>
      </c>
      <c r="M19" s="20" t="s">
        <v>72</v>
      </c>
      <c r="N19" s="20" t="s">
        <v>73</v>
      </c>
      <c r="O19" s="20" t="s">
        <v>74</v>
      </c>
      <c r="P19" s="20" t="s">
        <v>75</v>
      </c>
      <c r="Q19" s="20" t="s">
        <v>76</v>
      </c>
      <c r="R19" s="20" t="s">
        <v>77</v>
      </c>
      <c r="S19" s="20" t="s">
        <v>78</v>
      </c>
      <c r="T19" s="20" t="s">
        <v>79</v>
      </c>
      <c r="U19" s="20" t="s">
        <v>80</v>
      </c>
      <c r="V19" s="20" t="s">
        <v>81</v>
      </c>
      <c r="W19" s="21" t="s">
        <v>82</v>
      </c>
    </row>
    <row r="20" spans="1:23" ht="38.25" x14ac:dyDescent="0.25">
      <c r="A20" s="42" t="s">
        <v>98</v>
      </c>
      <c r="B20" s="9">
        <v>1</v>
      </c>
      <c r="C20" s="22" t="s">
        <v>99</v>
      </c>
      <c r="D20" s="22" t="s">
        <v>100</v>
      </c>
      <c r="E20" s="22" t="s">
        <v>101</v>
      </c>
      <c r="F20" s="22" t="s">
        <v>87</v>
      </c>
      <c r="G20" s="22" t="s">
        <v>88</v>
      </c>
      <c r="H20" s="23" t="s">
        <v>89</v>
      </c>
      <c r="I20" s="24">
        <v>1720</v>
      </c>
      <c r="J20" s="45"/>
      <c r="K20" s="9">
        <v>1</v>
      </c>
      <c r="L20" s="25"/>
      <c r="M20" s="26"/>
      <c r="N20" s="27"/>
      <c r="O20" s="28">
        <f>ROUND(ROUND(L20,4)*(1-M20),4)</f>
        <v>0</v>
      </c>
      <c r="P20" s="28">
        <f>ROUND(ROUND(O20,4)*(1+N20),4)</f>
        <v>0</v>
      </c>
      <c r="Q20" s="28">
        <f>ROUND($I20*O20,4)</f>
        <v>0</v>
      </c>
      <c r="R20" s="28">
        <f>ROUND($I20*P20,4)</f>
        <v>0</v>
      </c>
      <c r="S20" s="29"/>
      <c r="T20" s="29"/>
      <c r="U20" s="29"/>
      <c r="V20" s="29"/>
      <c r="W20" s="30"/>
    </row>
    <row r="21" spans="1:23" ht="38.25" x14ac:dyDescent="0.25">
      <c r="A21" s="59" t="s">
        <v>102</v>
      </c>
      <c r="B21" s="11">
        <v>2</v>
      </c>
      <c r="C21" s="50" t="s">
        <v>103</v>
      </c>
      <c r="D21" s="50" t="s">
        <v>100</v>
      </c>
      <c r="E21" s="50" t="s">
        <v>104</v>
      </c>
      <c r="F21" s="50" t="s">
        <v>87</v>
      </c>
      <c r="G21" s="50" t="s">
        <v>88</v>
      </c>
      <c r="H21" s="51" t="s">
        <v>89</v>
      </c>
      <c r="I21" s="52">
        <v>34</v>
      </c>
      <c r="J21" s="60"/>
      <c r="K21" s="11">
        <v>1</v>
      </c>
      <c r="L21" s="53"/>
      <c r="M21" s="54"/>
      <c r="N21" s="55"/>
      <c r="O21" s="56">
        <f>ROUND(ROUND(L21,4)*(1-M21),4)</f>
        <v>0</v>
      </c>
      <c r="P21" s="56">
        <f>ROUND(ROUND(O21,4)*(1+N21),4)</f>
        <v>0</v>
      </c>
      <c r="Q21" s="56">
        <f>ROUND($I21*O21,4)</f>
        <v>0</v>
      </c>
      <c r="R21" s="56">
        <f>ROUND($I21*P21,4)</f>
        <v>0</v>
      </c>
      <c r="S21" s="57"/>
      <c r="T21" s="57"/>
      <c r="U21" s="57"/>
      <c r="V21" s="57"/>
      <c r="W21" s="58"/>
    </row>
    <row r="22" spans="1:23" ht="38.25" x14ac:dyDescent="0.25">
      <c r="A22" s="59" t="s">
        <v>105</v>
      </c>
      <c r="B22" s="11">
        <v>3</v>
      </c>
      <c r="C22" s="50" t="s">
        <v>106</v>
      </c>
      <c r="D22" s="50" t="s">
        <v>100</v>
      </c>
      <c r="E22" s="50" t="s">
        <v>107</v>
      </c>
      <c r="F22" s="50" t="s">
        <v>87</v>
      </c>
      <c r="G22" s="50" t="s">
        <v>88</v>
      </c>
      <c r="H22" s="51" t="s">
        <v>89</v>
      </c>
      <c r="I22" s="52">
        <v>448</v>
      </c>
      <c r="J22" s="60"/>
      <c r="K22" s="11">
        <v>1</v>
      </c>
      <c r="L22" s="53"/>
      <c r="M22" s="54"/>
      <c r="N22" s="55"/>
      <c r="O22" s="56">
        <f>ROUND(ROUND(L22,4)*(1-M22),4)</f>
        <v>0</v>
      </c>
      <c r="P22" s="56">
        <f>ROUND(ROUND(O22,4)*(1+N22),4)</f>
        <v>0</v>
      </c>
      <c r="Q22" s="56">
        <f>ROUND($I22*O22,4)</f>
        <v>0</v>
      </c>
      <c r="R22" s="56">
        <f>ROUND($I22*P22,4)</f>
        <v>0</v>
      </c>
      <c r="S22" s="57"/>
      <c r="T22" s="57"/>
      <c r="U22" s="57"/>
      <c r="V22" s="57"/>
      <c r="W22" s="58"/>
    </row>
    <row r="23" spans="1:23" ht="38.25" x14ac:dyDescent="0.25">
      <c r="A23" s="59" t="s">
        <v>108</v>
      </c>
      <c r="B23" s="11">
        <v>4</v>
      </c>
      <c r="C23" s="50" t="s">
        <v>109</v>
      </c>
      <c r="D23" s="50" t="s">
        <v>100</v>
      </c>
      <c r="E23" s="50" t="s">
        <v>110</v>
      </c>
      <c r="F23" s="50" t="s">
        <v>87</v>
      </c>
      <c r="G23" s="50" t="s">
        <v>88</v>
      </c>
      <c r="H23" s="51" t="s">
        <v>89</v>
      </c>
      <c r="I23" s="52">
        <v>672</v>
      </c>
      <c r="J23" s="60"/>
      <c r="K23" s="11">
        <v>1</v>
      </c>
      <c r="L23" s="53"/>
      <c r="M23" s="54"/>
      <c r="N23" s="55"/>
      <c r="O23" s="56">
        <f>ROUND(ROUND(L23,4)*(1-M23),4)</f>
        <v>0</v>
      </c>
      <c r="P23" s="56">
        <f>ROUND(ROUND(O23,4)*(1+N23),4)</f>
        <v>0</v>
      </c>
      <c r="Q23" s="56">
        <f>ROUND($I23*O23,4)</f>
        <v>0</v>
      </c>
      <c r="R23" s="56">
        <f>ROUND($I23*P23,4)</f>
        <v>0</v>
      </c>
      <c r="S23" s="57"/>
      <c r="T23" s="57"/>
      <c r="U23" s="57"/>
      <c r="V23" s="57"/>
      <c r="W23" s="58"/>
    </row>
    <row r="24" spans="1:23" ht="38.25" x14ac:dyDescent="0.25">
      <c r="A24" s="59" t="s">
        <v>111</v>
      </c>
      <c r="B24" s="11">
        <v>5</v>
      </c>
      <c r="C24" s="50" t="s">
        <v>112</v>
      </c>
      <c r="D24" s="50" t="s">
        <v>100</v>
      </c>
      <c r="E24" s="50" t="s">
        <v>113</v>
      </c>
      <c r="F24" s="50" t="s">
        <v>87</v>
      </c>
      <c r="G24" s="50" t="s">
        <v>88</v>
      </c>
      <c r="H24" s="51" t="s">
        <v>89</v>
      </c>
      <c r="I24" s="52">
        <v>1440</v>
      </c>
      <c r="J24" s="60"/>
      <c r="K24" s="11">
        <v>1</v>
      </c>
      <c r="L24" s="53"/>
      <c r="M24" s="54"/>
      <c r="N24" s="55"/>
      <c r="O24" s="56">
        <f>ROUND(ROUND(L24,4)*(1-M24),4)</f>
        <v>0</v>
      </c>
      <c r="P24" s="56">
        <f>ROUND(ROUND(O24,4)*(1+N24),4)</f>
        <v>0</v>
      </c>
      <c r="Q24" s="56">
        <f>ROUND($I24*O24,4)</f>
        <v>0</v>
      </c>
      <c r="R24" s="56">
        <f>ROUND($I24*P24,4)</f>
        <v>0</v>
      </c>
      <c r="S24" s="57"/>
      <c r="T24" s="57"/>
      <c r="U24" s="57"/>
      <c r="V24" s="57"/>
      <c r="W24" s="58"/>
    </row>
    <row r="25" spans="1:23" ht="38.25" x14ac:dyDescent="0.25">
      <c r="A25" s="59" t="s">
        <v>114</v>
      </c>
      <c r="B25" s="11">
        <v>6</v>
      </c>
      <c r="C25" s="50" t="s">
        <v>115</v>
      </c>
      <c r="D25" s="50" t="s">
        <v>100</v>
      </c>
      <c r="E25" s="50" t="s">
        <v>113</v>
      </c>
      <c r="F25" s="50" t="s">
        <v>87</v>
      </c>
      <c r="G25" s="50" t="s">
        <v>88</v>
      </c>
      <c r="H25" s="51" t="s">
        <v>89</v>
      </c>
      <c r="I25" s="52">
        <v>600</v>
      </c>
      <c r="J25" s="60"/>
      <c r="K25" s="11">
        <v>1</v>
      </c>
      <c r="L25" s="53"/>
      <c r="M25" s="54"/>
      <c r="N25" s="55"/>
      <c r="O25" s="56">
        <f>ROUND(ROUND(L25,4)*(1-M25),4)</f>
        <v>0</v>
      </c>
      <c r="P25" s="56">
        <f>ROUND(ROUND(O25,4)*(1+N25),4)</f>
        <v>0</v>
      </c>
      <c r="Q25" s="56">
        <f>ROUND($I25*O25,4)</f>
        <v>0</v>
      </c>
      <c r="R25" s="56">
        <f>ROUND($I25*P25,4)</f>
        <v>0</v>
      </c>
      <c r="S25" s="57"/>
      <c r="T25" s="57"/>
      <c r="U25" s="57"/>
      <c r="V25" s="57"/>
      <c r="W25" s="58"/>
    </row>
    <row r="26" spans="1:23" ht="38.25" x14ac:dyDescent="0.25">
      <c r="A26" s="59" t="s">
        <v>116</v>
      </c>
      <c r="B26" s="11">
        <v>7</v>
      </c>
      <c r="C26" s="50" t="s">
        <v>117</v>
      </c>
      <c r="D26" s="50" t="s">
        <v>100</v>
      </c>
      <c r="E26" s="50" t="s">
        <v>118</v>
      </c>
      <c r="F26" s="50" t="s">
        <v>87</v>
      </c>
      <c r="G26" s="50" t="s">
        <v>88</v>
      </c>
      <c r="H26" s="51" t="s">
        <v>89</v>
      </c>
      <c r="I26" s="52">
        <v>22</v>
      </c>
      <c r="J26" s="60"/>
      <c r="K26" s="11">
        <v>1</v>
      </c>
      <c r="L26" s="53"/>
      <c r="M26" s="54"/>
      <c r="N26" s="55"/>
      <c r="O26" s="56">
        <f>ROUND(ROUND(L26,4)*(1-M26),4)</f>
        <v>0</v>
      </c>
      <c r="P26" s="56">
        <f>ROUND(ROUND(O26,4)*(1+N26),4)</f>
        <v>0</v>
      </c>
      <c r="Q26" s="56">
        <f>ROUND($I26*O26,4)</f>
        <v>0</v>
      </c>
      <c r="R26" s="56">
        <f>ROUND($I26*P26,4)</f>
        <v>0</v>
      </c>
      <c r="S26" s="57"/>
      <c r="T26" s="57"/>
      <c r="U26" s="57"/>
      <c r="V26" s="57"/>
      <c r="W26" s="58"/>
    </row>
    <row r="27" spans="1:23" ht="38.25" x14ac:dyDescent="0.25">
      <c r="A27" s="59" t="s">
        <v>119</v>
      </c>
      <c r="B27" s="11">
        <v>8</v>
      </c>
      <c r="C27" s="50" t="s">
        <v>120</v>
      </c>
      <c r="D27" s="50" t="s">
        <v>100</v>
      </c>
      <c r="E27" s="50" t="s">
        <v>121</v>
      </c>
      <c r="F27" s="50" t="s">
        <v>122</v>
      </c>
      <c r="G27" s="50" t="s">
        <v>88</v>
      </c>
      <c r="H27" s="51" t="s">
        <v>89</v>
      </c>
      <c r="I27" s="52">
        <v>50</v>
      </c>
      <c r="J27" s="60"/>
      <c r="K27" s="11">
        <v>1</v>
      </c>
      <c r="L27" s="53"/>
      <c r="M27" s="54"/>
      <c r="N27" s="55"/>
      <c r="O27" s="56">
        <f>ROUND(ROUND(L27,4)*(1-M27),4)</f>
        <v>0</v>
      </c>
      <c r="P27" s="56">
        <f>ROUND(ROUND(O27,4)*(1+N27),4)</f>
        <v>0</v>
      </c>
      <c r="Q27" s="56">
        <f>ROUND($I27*O27,4)</f>
        <v>0</v>
      </c>
      <c r="R27" s="56">
        <f>ROUND($I27*P27,4)</f>
        <v>0</v>
      </c>
      <c r="S27" s="57"/>
      <c r="T27" s="57"/>
      <c r="U27" s="57"/>
      <c r="V27" s="57"/>
      <c r="W27" s="58"/>
    </row>
    <row r="28" spans="1:23" ht="38.25" x14ac:dyDescent="0.25">
      <c r="A28" s="59" t="s">
        <v>123</v>
      </c>
      <c r="B28" s="11">
        <v>9</v>
      </c>
      <c r="C28" s="50" t="s">
        <v>124</v>
      </c>
      <c r="D28" s="50" t="s">
        <v>100</v>
      </c>
      <c r="E28" s="50" t="s">
        <v>121</v>
      </c>
      <c r="F28" s="50" t="s">
        <v>122</v>
      </c>
      <c r="G28" s="50" t="s">
        <v>88</v>
      </c>
      <c r="H28" s="51" t="s">
        <v>89</v>
      </c>
      <c r="I28" s="52">
        <v>60</v>
      </c>
      <c r="J28" s="60"/>
      <c r="K28" s="11">
        <v>1</v>
      </c>
      <c r="L28" s="53"/>
      <c r="M28" s="54"/>
      <c r="N28" s="55"/>
      <c r="O28" s="56">
        <f>ROUND(ROUND(L28,4)*(1-M28),4)</f>
        <v>0</v>
      </c>
      <c r="P28" s="56">
        <f>ROUND(ROUND(O28,4)*(1+N28),4)</f>
        <v>0</v>
      </c>
      <c r="Q28" s="56">
        <f>ROUND($I28*O28,4)</f>
        <v>0</v>
      </c>
      <c r="R28" s="56">
        <f>ROUND($I28*P28,4)</f>
        <v>0</v>
      </c>
      <c r="S28" s="57"/>
      <c r="T28" s="57"/>
      <c r="U28" s="57"/>
      <c r="V28" s="57"/>
      <c r="W28" s="58"/>
    </row>
    <row r="29" spans="1:23" ht="38.25" x14ac:dyDescent="0.25">
      <c r="A29" s="59" t="s">
        <v>125</v>
      </c>
      <c r="B29" s="11">
        <v>10</v>
      </c>
      <c r="C29" s="50" t="s">
        <v>126</v>
      </c>
      <c r="D29" s="50" t="s">
        <v>100</v>
      </c>
      <c r="E29" s="50" t="s">
        <v>121</v>
      </c>
      <c r="F29" s="50" t="s">
        <v>122</v>
      </c>
      <c r="G29" s="50" t="s">
        <v>88</v>
      </c>
      <c r="H29" s="51" t="s">
        <v>89</v>
      </c>
      <c r="I29" s="52">
        <v>60</v>
      </c>
      <c r="J29" s="60"/>
      <c r="K29" s="11">
        <v>1</v>
      </c>
      <c r="L29" s="53"/>
      <c r="M29" s="54"/>
      <c r="N29" s="55"/>
      <c r="O29" s="56">
        <f>ROUND(ROUND(L29,4)*(1-M29),4)</f>
        <v>0</v>
      </c>
      <c r="P29" s="56">
        <f>ROUND(ROUND(O29,4)*(1+N29),4)</f>
        <v>0</v>
      </c>
      <c r="Q29" s="56">
        <f>ROUND($I29*O29,4)</f>
        <v>0</v>
      </c>
      <c r="R29" s="56">
        <f>ROUND($I29*P29,4)</f>
        <v>0</v>
      </c>
      <c r="S29" s="57"/>
      <c r="T29" s="57"/>
      <c r="U29" s="57"/>
      <c r="V29" s="57"/>
      <c r="W29" s="58"/>
    </row>
    <row r="30" spans="1:23" ht="77.25" thickBot="1" x14ac:dyDescent="0.3">
      <c r="A30" s="43" t="s">
        <v>86</v>
      </c>
      <c r="B30" s="13">
        <v>11</v>
      </c>
      <c r="C30" s="31" t="s">
        <v>90</v>
      </c>
      <c r="D30" s="31" t="s">
        <v>91</v>
      </c>
      <c r="E30" s="31" t="s">
        <v>92</v>
      </c>
      <c r="F30" s="31" t="s">
        <v>86</v>
      </c>
      <c r="G30" s="31" t="s">
        <v>88</v>
      </c>
      <c r="H30" s="32" t="s">
        <v>93</v>
      </c>
      <c r="I30" s="33">
        <v>180</v>
      </c>
      <c r="J30" s="46"/>
      <c r="K30" s="13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8"/>
      <c r="W30" s="39"/>
    </row>
    <row r="31" spans="1:23" ht="13.5" thickBot="1" x14ac:dyDescent="0.3">
      <c r="P31" s="47" t="s">
        <v>94</v>
      </c>
      <c r="Q31" s="48">
        <f>SUM(Q20:Q30)</f>
        <v>0</v>
      </c>
      <c r="R31" s="49">
        <f>SUM(R20:R30)</f>
        <v>0</v>
      </c>
    </row>
    <row r="33" spans="1:23" ht="13.5" thickBot="1" x14ac:dyDescent="0.3"/>
    <row r="34" spans="1:23" ht="13.5" thickBot="1" x14ac:dyDescent="0.3">
      <c r="A34" s="40" t="s">
        <v>55</v>
      </c>
      <c r="B34" s="44" t="s">
        <v>127</v>
      </c>
      <c r="C34" s="18" t="s">
        <v>128</v>
      </c>
      <c r="D34" s="18"/>
      <c r="E34" s="18"/>
      <c r="F34" s="18"/>
      <c r="G34" s="18"/>
      <c r="H34" s="18" t="s">
        <v>58</v>
      </c>
      <c r="I34" s="18"/>
      <c r="J34" s="8"/>
      <c r="K34" s="7"/>
      <c r="L34" s="18" t="s">
        <v>129</v>
      </c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8"/>
    </row>
    <row r="35" spans="1:23" ht="26.25" thickBot="1" x14ac:dyDescent="0.3">
      <c r="A35" s="41" t="s">
        <v>60</v>
      </c>
      <c r="B35" s="19" t="s">
        <v>61</v>
      </c>
      <c r="C35" s="20" t="s">
        <v>62</v>
      </c>
      <c r="D35" s="20" t="s">
        <v>63</v>
      </c>
      <c r="E35" s="20" t="s">
        <v>64</v>
      </c>
      <c r="F35" s="20" t="s">
        <v>65</v>
      </c>
      <c r="G35" s="20" t="s">
        <v>66</v>
      </c>
      <c r="H35" s="20" t="s">
        <v>67</v>
      </c>
      <c r="I35" s="20" t="s">
        <v>68</v>
      </c>
      <c r="J35" s="21" t="s">
        <v>69</v>
      </c>
      <c r="K35" s="19" t="s">
        <v>70</v>
      </c>
      <c r="L35" s="20" t="s">
        <v>71</v>
      </c>
      <c r="M35" s="20" t="s">
        <v>72</v>
      </c>
      <c r="N35" s="20" t="s">
        <v>73</v>
      </c>
      <c r="O35" s="20" t="s">
        <v>74</v>
      </c>
      <c r="P35" s="20" t="s">
        <v>75</v>
      </c>
      <c r="Q35" s="20" t="s">
        <v>76</v>
      </c>
      <c r="R35" s="20" t="s">
        <v>77</v>
      </c>
      <c r="S35" s="20" t="s">
        <v>78</v>
      </c>
      <c r="T35" s="20" t="s">
        <v>79</v>
      </c>
      <c r="U35" s="20" t="s">
        <v>80</v>
      </c>
      <c r="V35" s="20" t="s">
        <v>81</v>
      </c>
      <c r="W35" s="21" t="s">
        <v>82</v>
      </c>
    </row>
    <row r="36" spans="1:23" ht="38.25" x14ac:dyDescent="0.25">
      <c r="A36" s="42" t="s">
        <v>86</v>
      </c>
      <c r="B36" s="9">
        <v>1</v>
      </c>
      <c r="C36" s="22" t="s">
        <v>130</v>
      </c>
      <c r="D36" s="22" t="s">
        <v>131</v>
      </c>
      <c r="E36" s="22" t="s">
        <v>132</v>
      </c>
      <c r="F36" s="22" t="s">
        <v>87</v>
      </c>
      <c r="G36" s="22" t="s">
        <v>88</v>
      </c>
      <c r="H36" s="23" t="s">
        <v>89</v>
      </c>
      <c r="I36" s="24">
        <v>560</v>
      </c>
      <c r="J36" s="45"/>
      <c r="K36" s="9">
        <v>1</v>
      </c>
      <c r="L36" s="25"/>
      <c r="M36" s="26"/>
      <c r="N36" s="27"/>
      <c r="O36" s="28">
        <f>ROUND(ROUND(L36,4)*(1-M36),4)</f>
        <v>0</v>
      </c>
      <c r="P36" s="28">
        <f>ROUND(ROUND(O36,4)*(1+N36),4)</f>
        <v>0</v>
      </c>
      <c r="Q36" s="28">
        <f>ROUND($I36*O36,4)</f>
        <v>0</v>
      </c>
      <c r="R36" s="28">
        <f>ROUND($I36*P36,4)</f>
        <v>0</v>
      </c>
      <c r="S36" s="29"/>
      <c r="T36" s="29"/>
      <c r="U36" s="29"/>
      <c r="V36" s="29"/>
      <c r="W36" s="30"/>
    </row>
    <row r="37" spans="1:23" ht="77.25" thickBot="1" x14ac:dyDescent="0.3">
      <c r="A37" s="43" t="s">
        <v>86</v>
      </c>
      <c r="B37" s="13">
        <v>2</v>
      </c>
      <c r="C37" s="31" t="s">
        <v>90</v>
      </c>
      <c r="D37" s="31" t="s">
        <v>91</v>
      </c>
      <c r="E37" s="31" t="s">
        <v>92</v>
      </c>
      <c r="F37" s="31" t="s">
        <v>86</v>
      </c>
      <c r="G37" s="31" t="s">
        <v>88</v>
      </c>
      <c r="H37" s="32" t="s">
        <v>93</v>
      </c>
      <c r="I37" s="33">
        <v>20</v>
      </c>
      <c r="J37" s="46"/>
      <c r="K37" s="13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8"/>
      <c r="W37" s="39"/>
    </row>
    <row r="38" spans="1:23" ht="13.5" thickBot="1" x14ac:dyDescent="0.3">
      <c r="P38" s="47" t="s">
        <v>94</v>
      </c>
      <c r="Q38" s="48">
        <f>SUM(Q36:Q37)</f>
        <v>0</v>
      </c>
      <c r="R38" s="49">
        <f>SUM(R36:R37)</f>
        <v>0</v>
      </c>
    </row>
    <row r="40" spans="1:23" ht="13.5" thickBot="1" x14ac:dyDescent="0.3"/>
    <row r="41" spans="1:23" ht="13.5" thickBot="1" x14ac:dyDescent="0.3">
      <c r="A41" s="40" t="s">
        <v>55</v>
      </c>
      <c r="B41" s="44" t="s">
        <v>133</v>
      </c>
      <c r="C41" s="18" t="s">
        <v>134</v>
      </c>
      <c r="D41" s="18"/>
      <c r="E41" s="18"/>
      <c r="F41" s="18"/>
      <c r="G41" s="18"/>
      <c r="H41" s="18" t="s">
        <v>58</v>
      </c>
      <c r="I41" s="18"/>
      <c r="J41" s="8"/>
      <c r="K41" s="7"/>
      <c r="L41" s="18" t="s">
        <v>135</v>
      </c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8"/>
    </row>
    <row r="42" spans="1:23" ht="26.25" thickBot="1" x14ac:dyDescent="0.3">
      <c r="A42" s="41" t="s">
        <v>60</v>
      </c>
      <c r="B42" s="19" t="s">
        <v>61</v>
      </c>
      <c r="C42" s="20" t="s">
        <v>62</v>
      </c>
      <c r="D42" s="20" t="s">
        <v>63</v>
      </c>
      <c r="E42" s="20" t="s">
        <v>64</v>
      </c>
      <c r="F42" s="20" t="s">
        <v>65</v>
      </c>
      <c r="G42" s="20" t="s">
        <v>66</v>
      </c>
      <c r="H42" s="20" t="s">
        <v>67</v>
      </c>
      <c r="I42" s="20" t="s">
        <v>68</v>
      </c>
      <c r="J42" s="21" t="s">
        <v>69</v>
      </c>
      <c r="K42" s="19" t="s">
        <v>70</v>
      </c>
      <c r="L42" s="20" t="s">
        <v>71</v>
      </c>
      <c r="M42" s="20" t="s">
        <v>72</v>
      </c>
      <c r="N42" s="20" t="s">
        <v>73</v>
      </c>
      <c r="O42" s="20" t="s">
        <v>74</v>
      </c>
      <c r="P42" s="20" t="s">
        <v>75</v>
      </c>
      <c r="Q42" s="20" t="s">
        <v>76</v>
      </c>
      <c r="R42" s="20" t="s">
        <v>77</v>
      </c>
      <c r="S42" s="20" t="s">
        <v>78</v>
      </c>
      <c r="T42" s="20" t="s">
        <v>79</v>
      </c>
      <c r="U42" s="20" t="s">
        <v>80</v>
      </c>
      <c r="V42" s="20" t="s">
        <v>81</v>
      </c>
      <c r="W42" s="21" t="s">
        <v>82</v>
      </c>
    </row>
    <row r="43" spans="1:23" ht="63.75" x14ac:dyDescent="0.25">
      <c r="A43" s="42" t="s">
        <v>86</v>
      </c>
      <c r="B43" s="9">
        <v>1</v>
      </c>
      <c r="C43" s="22" t="s">
        <v>136</v>
      </c>
      <c r="D43" s="22" t="s">
        <v>137</v>
      </c>
      <c r="E43" s="22" t="s">
        <v>138</v>
      </c>
      <c r="F43" s="22" t="s">
        <v>139</v>
      </c>
      <c r="G43" s="22" t="s">
        <v>88</v>
      </c>
      <c r="H43" s="23" t="s">
        <v>93</v>
      </c>
      <c r="I43" s="24">
        <v>80</v>
      </c>
      <c r="J43" s="45"/>
      <c r="K43" s="9">
        <v>1</v>
      </c>
      <c r="L43" s="25"/>
      <c r="M43" s="26"/>
      <c r="N43" s="27"/>
      <c r="O43" s="28">
        <f>ROUND(ROUND(L43,4)*(1-M43),4)</f>
        <v>0</v>
      </c>
      <c r="P43" s="28">
        <f>ROUND(ROUND(O43,4)*(1+N43),4)</f>
        <v>0</v>
      </c>
      <c r="Q43" s="28">
        <f>ROUND($I43*O43,4)</f>
        <v>0</v>
      </c>
      <c r="R43" s="28">
        <f>ROUND($I43*P43,4)</f>
        <v>0</v>
      </c>
      <c r="S43" s="29"/>
      <c r="T43" s="29"/>
      <c r="U43" s="29"/>
      <c r="V43" s="29"/>
      <c r="W43" s="30"/>
    </row>
    <row r="44" spans="1:23" ht="63.75" x14ac:dyDescent="0.25">
      <c r="A44" s="59" t="s">
        <v>86</v>
      </c>
      <c r="B44" s="11">
        <v>2</v>
      </c>
      <c r="C44" s="50" t="s">
        <v>140</v>
      </c>
      <c r="D44" s="50" t="s">
        <v>137</v>
      </c>
      <c r="E44" s="50" t="s">
        <v>141</v>
      </c>
      <c r="F44" s="50" t="s">
        <v>139</v>
      </c>
      <c r="G44" s="50" t="s">
        <v>88</v>
      </c>
      <c r="H44" s="51" t="s">
        <v>93</v>
      </c>
      <c r="I44" s="52">
        <v>10</v>
      </c>
      <c r="J44" s="60"/>
      <c r="K44" s="11">
        <v>1</v>
      </c>
      <c r="L44" s="53"/>
      <c r="M44" s="54"/>
      <c r="N44" s="55"/>
      <c r="O44" s="56">
        <f>ROUND(ROUND(L44,4)*(1-M44),4)</f>
        <v>0</v>
      </c>
      <c r="P44" s="56">
        <f>ROUND(ROUND(O44,4)*(1+N44),4)</f>
        <v>0</v>
      </c>
      <c r="Q44" s="56">
        <f>ROUND($I44*O44,4)</f>
        <v>0</v>
      </c>
      <c r="R44" s="56">
        <f>ROUND($I44*P44,4)</f>
        <v>0</v>
      </c>
      <c r="S44" s="57"/>
      <c r="T44" s="57"/>
      <c r="U44" s="57"/>
      <c r="V44" s="57"/>
      <c r="W44" s="58"/>
    </row>
    <row r="45" spans="1:23" ht="77.25" thickBot="1" x14ac:dyDescent="0.3">
      <c r="A45" s="43" t="s">
        <v>86</v>
      </c>
      <c r="B45" s="13">
        <v>3</v>
      </c>
      <c r="C45" s="31" t="s">
        <v>90</v>
      </c>
      <c r="D45" s="31" t="s">
        <v>91</v>
      </c>
      <c r="E45" s="31" t="s">
        <v>92</v>
      </c>
      <c r="F45" s="31" t="s">
        <v>86</v>
      </c>
      <c r="G45" s="31" t="s">
        <v>88</v>
      </c>
      <c r="H45" s="32" t="s">
        <v>93</v>
      </c>
      <c r="I45" s="33">
        <v>20</v>
      </c>
      <c r="J45" s="46"/>
      <c r="K45" s="13">
        <v>1</v>
      </c>
      <c r="L45" s="34"/>
      <c r="M45" s="35"/>
      <c r="N45" s="36"/>
      <c r="O45" s="37">
        <f>ROUND(ROUND(L45,4)*(1-M45),4)</f>
        <v>0</v>
      </c>
      <c r="P45" s="37">
        <f>ROUND(ROUND(O45,4)*(1+N45),4)</f>
        <v>0</v>
      </c>
      <c r="Q45" s="37">
        <f>ROUND($I45*O45,4)</f>
        <v>0</v>
      </c>
      <c r="R45" s="37">
        <f>ROUND($I45*P45,4)</f>
        <v>0</v>
      </c>
      <c r="S45" s="38"/>
      <c r="T45" s="38"/>
      <c r="U45" s="38"/>
      <c r="V45" s="38"/>
      <c r="W45" s="39"/>
    </row>
    <row r="46" spans="1:23" ht="13.5" thickBot="1" x14ac:dyDescent="0.3">
      <c r="P46" s="47" t="s">
        <v>94</v>
      </c>
      <c r="Q46" s="48">
        <f>SUM(Q43:Q45)</f>
        <v>0</v>
      </c>
      <c r="R46" s="49">
        <f>SUM(R43:R45)</f>
        <v>0</v>
      </c>
    </row>
    <row r="48" spans="1:23" ht="13.5" thickBot="1" x14ac:dyDescent="0.3"/>
    <row r="49" spans="1:23" ht="13.5" thickBot="1" x14ac:dyDescent="0.3">
      <c r="A49" s="40" t="s">
        <v>55</v>
      </c>
      <c r="B49" s="44" t="s">
        <v>142</v>
      </c>
      <c r="C49" s="18" t="s">
        <v>143</v>
      </c>
      <c r="D49" s="18"/>
      <c r="E49" s="18"/>
      <c r="F49" s="18"/>
      <c r="G49" s="18"/>
      <c r="H49" s="18" t="s">
        <v>58</v>
      </c>
      <c r="I49" s="18"/>
      <c r="J49" s="8"/>
      <c r="K49" s="7"/>
      <c r="L49" s="18" t="s">
        <v>144</v>
      </c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8"/>
    </row>
    <row r="50" spans="1:23" ht="26.25" thickBot="1" x14ac:dyDescent="0.3">
      <c r="A50" s="41" t="s">
        <v>60</v>
      </c>
      <c r="B50" s="19" t="s">
        <v>61</v>
      </c>
      <c r="C50" s="20" t="s">
        <v>62</v>
      </c>
      <c r="D50" s="20" t="s">
        <v>63</v>
      </c>
      <c r="E50" s="20" t="s">
        <v>64</v>
      </c>
      <c r="F50" s="20" t="s">
        <v>65</v>
      </c>
      <c r="G50" s="20" t="s">
        <v>66</v>
      </c>
      <c r="H50" s="20" t="s">
        <v>67</v>
      </c>
      <c r="I50" s="20" t="s">
        <v>68</v>
      </c>
      <c r="J50" s="21" t="s">
        <v>69</v>
      </c>
      <c r="K50" s="19" t="s">
        <v>70</v>
      </c>
      <c r="L50" s="20" t="s">
        <v>71</v>
      </c>
      <c r="M50" s="20" t="s">
        <v>72</v>
      </c>
      <c r="N50" s="20" t="s">
        <v>73</v>
      </c>
      <c r="O50" s="20" t="s">
        <v>74</v>
      </c>
      <c r="P50" s="20" t="s">
        <v>75</v>
      </c>
      <c r="Q50" s="20" t="s">
        <v>76</v>
      </c>
      <c r="R50" s="20" t="s">
        <v>77</v>
      </c>
      <c r="S50" s="20" t="s">
        <v>78</v>
      </c>
      <c r="T50" s="20" t="s">
        <v>79</v>
      </c>
      <c r="U50" s="20" t="s">
        <v>80</v>
      </c>
      <c r="V50" s="20" t="s">
        <v>81</v>
      </c>
      <c r="W50" s="21" t="s">
        <v>82</v>
      </c>
    </row>
    <row r="51" spans="1:23" ht="38.25" x14ac:dyDescent="0.25">
      <c r="A51" s="42" t="s">
        <v>86</v>
      </c>
      <c r="B51" s="9">
        <v>1</v>
      </c>
      <c r="C51" s="22" t="s">
        <v>145</v>
      </c>
      <c r="D51" s="22" t="s">
        <v>86</v>
      </c>
      <c r="E51" s="22" t="s">
        <v>86</v>
      </c>
      <c r="F51" s="22" t="s">
        <v>86</v>
      </c>
      <c r="G51" s="22" t="s">
        <v>88</v>
      </c>
      <c r="H51" s="23" t="s">
        <v>146</v>
      </c>
      <c r="I51" s="24">
        <v>24</v>
      </c>
      <c r="J51" s="45"/>
      <c r="K51" s="9">
        <v>1</v>
      </c>
      <c r="L51" s="25"/>
      <c r="M51" s="26"/>
      <c r="N51" s="27"/>
      <c r="O51" s="28">
        <f>ROUND(ROUND(L51,4)*(1-M51),4)</f>
        <v>0</v>
      </c>
      <c r="P51" s="28">
        <f>ROUND(ROUND(O51,4)*(1+N51),4)</f>
        <v>0</v>
      </c>
      <c r="Q51" s="28">
        <f>ROUND($I51*O51,4)</f>
        <v>0</v>
      </c>
      <c r="R51" s="28">
        <f>ROUND($I51*P51,4)</f>
        <v>0</v>
      </c>
      <c r="S51" s="29"/>
      <c r="T51" s="29"/>
      <c r="U51" s="29"/>
      <c r="V51" s="29"/>
      <c r="W51" s="30"/>
    </row>
    <row r="52" spans="1:23" ht="63.75" x14ac:dyDescent="0.25">
      <c r="A52" s="59" t="s">
        <v>86</v>
      </c>
      <c r="B52" s="11">
        <v>2</v>
      </c>
      <c r="C52" s="50" t="s">
        <v>147</v>
      </c>
      <c r="D52" s="50" t="s">
        <v>148</v>
      </c>
      <c r="E52" s="50" t="s">
        <v>86</v>
      </c>
      <c r="F52" s="50" t="s">
        <v>87</v>
      </c>
      <c r="G52" s="50" t="s">
        <v>88</v>
      </c>
      <c r="H52" s="51" t="s">
        <v>93</v>
      </c>
      <c r="I52" s="52">
        <v>72</v>
      </c>
      <c r="J52" s="60"/>
      <c r="K52" s="11">
        <v>1</v>
      </c>
      <c r="L52" s="53"/>
      <c r="M52" s="54"/>
      <c r="N52" s="55"/>
      <c r="O52" s="56">
        <f>ROUND(ROUND(L52,4)*(1-M52),4)</f>
        <v>0</v>
      </c>
      <c r="P52" s="56">
        <f>ROUND(ROUND(O52,4)*(1+N52),4)</f>
        <v>0</v>
      </c>
      <c r="Q52" s="56">
        <f>ROUND($I52*O52,4)</f>
        <v>0</v>
      </c>
      <c r="R52" s="56">
        <f>ROUND($I52*P52,4)</f>
        <v>0</v>
      </c>
      <c r="S52" s="57"/>
      <c r="T52" s="57"/>
      <c r="U52" s="57"/>
      <c r="V52" s="57"/>
      <c r="W52" s="58"/>
    </row>
    <row r="53" spans="1:23" ht="38.25" x14ac:dyDescent="0.25">
      <c r="A53" s="59" t="s">
        <v>86</v>
      </c>
      <c r="B53" s="11">
        <v>3</v>
      </c>
      <c r="C53" s="50" t="s">
        <v>149</v>
      </c>
      <c r="D53" s="50" t="s">
        <v>86</v>
      </c>
      <c r="E53" s="50" t="s">
        <v>86</v>
      </c>
      <c r="F53" s="50" t="s">
        <v>86</v>
      </c>
      <c r="G53" s="50" t="s">
        <v>88</v>
      </c>
      <c r="H53" s="51" t="s">
        <v>93</v>
      </c>
      <c r="I53" s="52">
        <v>432</v>
      </c>
      <c r="J53" s="60"/>
      <c r="K53" s="11">
        <v>1</v>
      </c>
      <c r="L53" s="53"/>
      <c r="M53" s="54"/>
      <c r="N53" s="55"/>
      <c r="O53" s="56">
        <f>ROUND(ROUND(L53,4)*(1-M53),4)</f>
        <v>0</v>
      </c>
      <c r="P53" s="56">
        <f>ROUND(ROUND(O53,4)*(1+N53),4)</f>
        <v>0</v>
      </c>
      <c r="Q53" s="56">
        <f>ROUND($I53*O53,4)</f>
        <v>0</v>
      </c>
      <c r="R53" s="56">
        <f>ROUND($I53*P53,4)</f>
        <v>0</v>
      </c>
      <c r="S53" s="57"/>
      <c r="T53" s="57"/>
      <c r="U53" s="57"/>
      <c r="V53" s="57"/>
      <c r="W53" s="58"/>
    </row>
    <row r="54" spans="1:23" ht="38.25" x14ac:dyDescent="0.25">
      <c r="A54" s="59" t="s">
        <v>86</v>
      </c>
      <c r="B54" s="11">
        <v>4</v>
      </c>
      <c r="C54" s="50" t="s">
        <v>150</v>
      </c>
      <c r="D54" s="50" t="s">
        <v>86</v>
      </c>
      <c r="E54" s="50" t="s">
        <v>86</v>
      </c>
      <c r="F54" s="50" t="s">
        <v>86</v>
      </c>
      <c r="G54" s="50" t="s">
        <v>88</v>
      </c>
      <c r="H54" s="51" t="s">
        <v>93</v>
      </c>
      <c r="I54" s="52">
        <v>432</v>
      </c>
      <c r="J54" s="60"/>
      <c r="K54" s="11">
        <v>1</v>
      </c>
      <c r="L54" s="53"/>
      <c r="M54" s="54"/>
      <c r="N54" s="55"/>
      <c r="O54" s="56">
        <f>ROUND(ROUND(L54,4)*(1-M54),4)</f>
        <v>0</v>
      </c>
      <c r="P54" s="56">
        <f>ROUND(ROUND(O54,4)*(1+N54),4)</f>
        <v>0</v>
      </c>
      <c r="Q54" s="56">
        <f>ROUND($I54*O54,4)</f>
        <v>0</v>
      </c>
      <c r="R54" s="56">
        <f>ROUND($I54*P54,4)</f>
        <v>0</v>
      </c>
      <c r="S54" s="57"/>
      <c r="T54" s="57"/>
      <c r="U54" s="57"/>
      <c r="V54" s="57"/>
      <c r="W54" s="58"/>
    </row>
    <row r="55" spans="1:23" ht="38.25" x14ac:dyDescent="0.25">
      <c r="A55" s="59" t="s">
        <v>86</v>
      </c>
      <c r="B55" s="11">
        <v>5</v>
      </c>
      <c r="C55" s="50" t="s">
        <v>151</v>
      </c>
      <c r="D55" s="50" t="s">
        <v>86</v>
      </c>
      <c r="E55" s="50" t="s">
        <v>86</v>
      </c>
      <c r="F55" s="50" t="s">
        <v>86</v>
      </c>
      <c r="G55" s="50" t="s">
        <v>88</v>
      </c>
      <c r="H55" s="51" t="s">
        <v>93</v>
      </c>
      <c r="I55" s="52">
        <v>72</v>
      </c>
      <c r="J55" s="60"/>
      <c r="K55" s="11">
        <v>1</v>
      </c>
      <c r="L55" s="53"/>
      <c r="M55" s="54"/>
      <c r="N55" s="55"/>
      <c r="O55" s="56">
        <f>ROUND(ROUND(L55,4)*(1-M55),4)</f>
        <v>0</v>
      </c>
      <c r="P55" s="56">
        <f>ROUND(ROUND(O55,4)*(1+N55),4)</f>
        <v>0</v>
      </c>
      <c r="Q55" s="56">
        <f>ROUND($I55*O55,4)</f>
        <v>0</v>
      </c>
      <c r="R55" s="56">
        <f>ROUND($I55*P55,4)</f>
        <v>0</v>
      </c>
      <c r="S55" s="57"/>
      <c r="T55" s="57"/>
      <c r="U55" s="57"/>
      <c r="V55" s="57"/>
      <c r="W55" s="58"/>
    </row>
    <row r="56" spans="1:23" ht="38.25" x14ac:dyDescent="0.25">
      <c r="A56" s="59" t="s">
        <v>86</v>
      </c>
      <c r="B56" s="11">
        <v>6</v>
      </c>
      <c r="C56" s="50" t="s">
        <v>152</v>
      </c>
      <c r="D56" s="50" t="s">
        <v>86</v>
      </c>
      <c r="E56" s="50" t="s">
        <v>86</v>
      </c>
      <c r="F56" s="50" t="s">
        <v>86</v>
      </c>
      <c r="G56" s="50" t="s">
        <v>88</v>
      </c>
      <c r="H56" s="51" t="s">
        <v>93</v>
      </c>
      <c r="I56" s="52">
        <v>72</v>
      </c>
      <c r="J56" s="60"/>
      <c r="K56" s="11">
        <v>1</v>
      </c>
      <c r="L56" s="53"/>
      <c r="M56" s="54"/>
      <c r="N56" s="55"/>
      <c r="O56" s="56">
        <f>ROUND(ROUND(L56,4)*(1-M56),4)</f>
        <v>0</v>
      </c>
      <c r="P56" s="56">
        <f>ROUND(ROUND(O56,4)*(1+N56),4)</f>
        <v>0</v>
      </c>
      <c r="Q56" s="56">
        <f>ROUND($I56*O56,4)</f>
        <v>0</v>
      </c>
      <c r="R56" s="56">
        <f>ROUND($I56*P56,4)</f>
        <v>0</v>
      </c>
      <c r="S56" s="57"/>
      <c r="T56" s="57"/>
      <c r="U56" s="57"/>
      <c r="V56" s="57"/>
      <c r="W56" s="58"/>
    </row>
    <row r="57" spans="1:23" ht="38.25" x14ac:dyDescent="0.25">
      <c r="A57" s="59" t="s">
        <v>86</v>
      </c>
      <c r="B57" s="11">
        <v>7</v>
      </c>
      <c r="C57" s="50" t="s">
        <v>153</v>
      </c>
      <c r="D57" s="50" t="s">
        <v>86</v>
      </c>
      <c r="E57" s="50" t="s">
        <v>86</v>
      </c>
      <c r="F57" s="50" t="s">
        <v>86</v>
      </c>
      <c r="G57" s="50" t="s">
        <v>88</v>
      </c>
      <c r="H57" s="51" t="s">
        <v>93</v>
      </c>
      <c r="I57" s="52">
        <v>72</v>
      </c>
      <c r="J57" s="60"/>
      <c r="K57" s="11">
        <v>1</v>
      </c>
      <c r="L57" s="53"/>
      <c r="M57" s="54"/>
      <c r="N57" s="55"/>
      <c r="O57" s="56">
        <f>ROUND(ROUND(L57,4)*(1-M57),4)</f>
        <v>0</v>
      </c>
      <c r="P57" s="56">
        <f>ROUND(ROUND(O57,4)*(1+N57),4)</f>
        <v>0</v>
      </c>
      <c r="Q57" s="56">
        <f>ROUND($I57*O57,4)</f>
        <v>0</v>
      </c>
      <c r="R57" s="56">
        <f>ROUND($I57*P57,4)</f>
        <v>0</v>
      </c>
      <c r="S57" s="57"/>
      <c r="T57" s="57"/>
      <c r="U57" s="57"/>
      <c r="V57" s="57"/>
      <c r="W57" s="58"/>
    </row>
    <row r="58" spans="1:23" ht="38.25" x14ac:dyDescent="0.25">
      <c r="A58" s="59" t="s">
        <v>86</v>
      </c>
      <c r="B58" s="11">
        <v>8</v>
      </c>
      <c r="C58" s="50" t="s">
        <v>154</v>
      </c>
      <c r="D58" s="50" t="s">
        <v>86</v>
      </c>
      <c r="E58" s="50" t="s">
        <v>86</v>
      </c>
      <c r="F58" s="50" t="s">
        <v>86</v>
      </c>
      <c r="G58" s="50" t="s">
        <v>88</v>
      </c>
      <c r="H58" s="51" t="s">
        <v>93</v>
      </c>
      <c r="I58" s="52">
        <v>72</v>
      </c>
      <c r="J58" s="60"/>
      <c r="K58" s="11">
        <v>1</v>
      </c>
      <c r="L58" s="53"/>
      <c r="M58" s="54"/>
      <c r="N58" s="55"/>
      <c r="O58" s="56">
        <f>ROUND(ROUND(L58,4)*(1-M58),4)</f>
        <v>0</v>
      </c>
      <c r="P58" s="56">
        <f>ROUND(ROUND(O58,4)*(1+N58),4)</f>
        <v>0</v>
      </c>
      <c r="Q58" s="56">
        <f>ROUND($I58*O58,4)</f>
        <v>0</v>
      </c>
      <c r="R58" s="56">
        <f>ROUND($I58*P58,4)</f>
        <v>0</v>
      </c>
      <c r="S58" s="57"/>
      <c r="T58" s="57"/>
      <c r="U58" s="57"/>
      <c r="V58" s="57"/>
      <c r="W58" s="58"/>
    </row>
    <row r="59" spans="1:23" ht="38.25" x14ac:dyDescent="0.25">
      <c r="A59" s="59" t="s">
        <v>86</v>
      </c>
      <c r="B59" s="11">
        <v>9</v>
      </c>
      <c r="C59" s="50" t="s">
        <v>155</v>
      </c>
      <c r="D59" s="50" t="s">
        <v>86</v>
      </c>
      <c r="E59" s="50" t="s">
        <v>86</v>
      </c>
      <c r="F59" s="50" t="s">
        <v>86</v>
      </c>
      <c r="G59" s="50" t="s">
        <v>88</v>
      </c>
      <c r="H59" s="51" t="s">
        <v>93</v>
      </c>
      <c r="I59" s="52">
        <v>2</v>
      </c>
      <c r="J59" s="60"/>
      <c r="K59" s="11">
        <v>1</v>
      </c>
      <c r="L59" s="53"/>
      <c r="M59" s="54"/>
      <c r="N59" s="55"/>
      <c r="O59" s="56">
        <f>ROUND(ROUND(L59,4)*(1-M59),4)</f>
        <v>0</v>
      </c>
      <c r="P59" s="56">
        <f>ROUND(ROUND(O59,4)*(1+N59),4)</f>
        <v>0</v>
      </c>
      <c r="Q59" s="56">
        <f>ROUND($I59*O59,4)</f>
        <v>0</v>
      </c>
      <c r="R59" s="56">
        <f>ROUND($I59*P59,4)</f>
        <v>0</v>
      </c>
      <c r="S59" s="57"/>
      <c r="T59" s="57"/>
      <c r="U59" s="57"/>
      <c r="V59" s="57"/>
      <c r="W59" s="58"/>
    </row>
    <row r="60" spans="1:23" ht="38.25" x14ac:dyDescent="0.25">
      <c r="A60" s="59" t="s">
        <v>86</v>
      </c>
      <c r="B60" s="11">
        <v>10</v>
      </c>
      <c r="C60" s="50" t="s">
        <v>156</v>
      </c>
      <c r="D60" s="50" t="s">
        <v>86</v>
      </c>
      <c r="E60" s="50" t="s">
        <v>86</v>
      </c>
      <c r="F60" s="50" t="s">
        <v>86</v>
      </c>
      <c r="G60" s="50" t="s">
        <v>88</v>
      </c>
      <c r="H60" s="51" t="s">
        <v>93</v>
      </c>
      <c r="I60" s="52">
        <v>2</v>
      </c>
      <c r="J60" s="60"/>
      <c r="K60" s="11">
        <v>1</v>
      </c>
      <c r="L60" s="53"/>
      <c r="M60" s="54"/>
      <c r="N60" s="55"/>
      <c r="O60" s="56">
        <f>ROUND(ROUND(L60,4)*(1-M60),4)</f>
        <v>0</v>
      </c>
      <c r="P60" s="56">
        <f>ROUND(ROUND(O60,4)*(1+N60),4)</f>
        <v>0</v>
      </c>
      <c r="Q60" s="56">
        <f>ROUND($I60*O60,4)</f>
        <v>0</v>
      </c>
      <c r="R60" s="56">
        <f>ROUND($I60*P60,4)</f>
        <v>0</v>
      </c>
      <c r="S60" s="57"/>
      <c r="T60" s="57"/>
      <c r="U60" s="57"/>
      <c r="V60" s="57"/>
      <c r="W60" s="58"/>
    </row>
    <row r="61" spans="1:23" ht="77.25" thickBot="1" x14ac:dyDescent="0.3">
      <c r="A61" s="43" t="s">
        <v>86</v>
      </c>
      <c r="B61" s="13">
        <v>11</v>
      </c>
      <c r="C61" s="31" t="s">
        <v>90</v>
      </c>
      <c r="D61" s="31" t="s">
        <v>91</v>
      </c>
      <c r="E61" s="31" t="s">
        <v>92</v>
      </c>
      <c r="F61" s="31" t="s">
        <v>86</v>
      </c>
      <c r="G61" s="31" t="s">
        <v>88</v>
      </c>
      <c r="H61" s="32" t="s">
        <v>93</v>
      </c>
      <c r="I61" s="33">
        <v>20</v>
      </c>
      <c r="J61" s="46"/>
      <c r="K61" s="13">
        <v>1</v>
      </c>
      <c r="L61" s="34"/>
      <c r="M61" s="35"/>
      <c r="N61" s="36"/>
      <c r="O61" s="37">
        <f>ROUND(ROUND(L61,4)*(1-M61),4)</f>
        <v>0</v>
      </c>
      <c r="P61" s="37">
        <f>ROUND(ROUND(O61,4)*(1+N61),4)</f>
        <v>0</v>
      </c>
      <c r="Q61" s="37">
        <f>ROUND($I61*O61,4)</f>
        <v>0</v>
      </c>
      <c r="R61" s="37">
        <f>ROUND($I61*P61,4)</f>
        <v>0</v>
      </c>
      <c r="S61" s="38"/>
      <c r="T61" s="38"/>
      <c r="U61" s="38"/>
      <c r="V61" s="38"/>
      <c r="W61" s="39"/>
    </row>
    <row r="62" spans="1:23" ht="13.5" thickBot="1" x14ac:dyDescent="0.3">
      <c r="P62" s="47" t="s">
        <v>94</v>
      </c>
      <c r="Q62" s="48">
        <f>SUM(Q51:Q61)</f>
        <v>0</v>
      </c>
      <c r="R62" s="49">
        <f>SUM(R51:R61)</f>
        <v>0</v>
      </c>
    </row>
  </sheetData>
  <sheetProtection algorithmName="SHA-512" hashValue="pv8y3XrqEh0OiKpmK7slgZPrlFrR/R4Bi4xT4tzH02HXnxU+9sm+12fRWGZNVE6zz6PIK36d9xzj/9Jg+VNNHQ==" saltValue="+Sj/3CfmQJSDAunXoYRKi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1" fitToHeight="0" pageOrder="overThenDown" orientation="landscape" r:id="rId1"/>
  <headerFooter>
    <oddHeader>&amp;ROBR-8A</oddHeader>
    <oddFooter>&amp;LJN št. 16-01/20&amp;RStran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1</vt:i4>
      </vt:variant>
    </vt:vector>
  </HeadingPairs>
  <TitlesOfParts>
    <vt:vector size="6" baseType="lpstr">
      <vt:lpstr>NAVODILA</vt:lpstr>
      <vt:lpstr>1. Podatki naročnika</vt:lpstr>
      <vt:lpstr>2. Podatki o ponudniku</vt:lpstr>
      <vt:lpstr>3. Strokovne zahteve naročnika</vt:lpstr>
      <vt:lpstr>Sklop I.</vt:lpstr>
      <vt:lpstr>'Sklop I.'!Tiskanje_naslovov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Slak Turk</dc:creator>
  <cp:lastModifiedBy>Barbara Slak Turk</cp:lastModifiedBy>
  <dcterms:created xsi:type="dcterms:W3CDTF">2020-04-02T11:34:06Z</dcterms:created>
  <dcterms:modified xsi:type="dcterms:W3CDTF">2020-04-02T11:34:36Z</dcterms:modified>
</cp:coreProperties>
</file>