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BAVA\JAVNA NAROČILA\16-33_20 ZIMSKA SLUŽBA 2020_21\"/>
    </mc:Choice>
  </mc:AlternateContent>
  <bookViews>
    <workbookView xWindow="0" yWindow="0" windowWidth="21570" windowHeight="10215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</sheets>
  <definedNames>
    <definedName name="_xlnm.Print_Titles" localSheetId="4">'Sklop I.'!$B:$B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0" i="5" l="1"/>
  <c r="Q40" i="5"/>
  <c r="R39" i="5"/>
  <c r="Q39" i="5"/>
  <c r="P39" i="5"/>
  <c r="O39" i="5"/>
  <c r="R38" i="5"/>
  <c r="Q38" i="5"/>
  <c r="P38" i="5"/>
  <c r="O38" i="5"/>
  <c r="R37" i="5"/>
  <c r="Q37" i="5"/>
  <c r="P37" i="5"/>
  <c r="O37" i="5"/>
  <c r="R36" i="5"/>
  <c r="Q36" i="5"/>
  <c r="P36" i="5"/>
  <c r="O36" i="5"/>
  <c r="R31" i="5"/>
  <c r="Q31" i="5"/>
  <c r="R30" i="5"/>
  <c r="Q30" i="5"/>
  <c r="P30" i="5"/>
  <c r="O30" i="5"/>
  <c r="R29" i="5"/>
  <c r="Q29" i="5"/>
  <c r="P29" i="5"/>
  <c r="O29" i="5"/>
  <c r="R24" i="5"/>
  <c r="Q24" i="5"/>
  <c r="R23" i="5"/>
  <c r="Q23" i="5"/>
  <c r="P23" i="5"/>
  <c r="O23" i="5"/>
  <c r="R22" i="5"/>
  <c r="Q22" i="5"/>
  <c r="P22" i="5"/>
  <c r="O22" i="5"/>
  <c r="R21" i="5"/>
  <c r="Q21" i="5"/>
  <c r="P21" i="5"/>
  <c r="O21" i="5"/>
  <c r="R16" i="5"/>
  <c r="Q16" i="5"/>
  <c r="R15" i="5"/>
  <c r="Q15" i="5"/>
  <c r="P15" i="5"/>
  <c r="O15" i="5"/>
  <c r="R14" i="5"/>
  <c r="Q14" i="5"/>
  <c r="P14" i="5"/>
  <c r="O14" i="5"/>
  <c r="R13" i="5"/>
  <c r="Q13" i="5"/>
  <c r="P13" i="5"/>
  <c r="O13" i="5"/>
  <c r="C8" i="5"/>
  <c r="C7" i="5"/>
</calcChain>
</file>

<file path=xl/sharedStrings.xml><?xml version="1.0" encoding="utf-8"?>
<sst xmlns="http://schemas.openxmlformats.org/spreadsheetml/2006/main" count="262" uniqueCount="119">
  <si>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</si>
  <si>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</si>
  <si>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</si>
  <si>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</si>
  <si>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</si>
  <si>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</si>
  <si>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</si>
  <si>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</si>
  <si>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</si>
  <si>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</si>
  <si>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</si>
  <si>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</si>
  <si>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</si>
  <si>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</si>
  <si>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</si>
  <si>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</si>
  <si>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</si>
  <si>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</si>
  <si>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</si>
  <si>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</si>
  <si>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</si>
  <si>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</si>
  <si>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</si>
  <si>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</si>
  <si>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</si>
  <si>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</si>
  <si>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</si>
  <si>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</si>
  <si>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</si>
  <si>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</si>
  <si>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</si>
  <si>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</si>
  <si>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</si>
  <si>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</si>
  <si>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</si>
  <si>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</si>
  <si>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16-33/20</t>
  </si>
  <si>
    <t>ZIMSKA SLUŽBA 2020/21</t>
  </si>
  <si>
    <t>naročilo male vrednosti</t>
  </si>
  <si>
    <t>Ne</t>
  </si>
  <si>
    <t>STORITEV</t>
  </si>
  <si>
    <t>Aplikacija Javna naročila, različica 2.3.5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</si>
  <si>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</si>
  <si>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</si>
  <si>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</si>
  <si>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</si>
  <si>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</si>
  <si>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</si>
  <si>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</si>
  <si>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</si>
  <si>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</si>
  <si>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Seznam razpisanega blaga za sklop:</t>
  </si>
  <si>
    <t>I.</t>
  </si>
  <si>
    <t xml:space="preserve">Izvajanje zimske službe v kompleksu Splošne bolnišnice Novo mesto </t>
  </si>
  <si>
    <t>*</t>
  </si>
  <si>
    <t>1.</t>
  </si>
  <si>
    <t>podsklop: ČIŠČENJE SNEGA S POSIPAVANJEM</t>
  </si>
  <si>
    <t>ZAPRT</t>
  </si>
  <si>
    <t>ČIŠČENJE SNEGA S POSIPAVANJEM</t>
  </si>
  <si>
    <t>EOB</t>
  </si>
  <si>
    <t>Zap. št.</t>
  </si>
  <si>
    <t>Naziv blaga</t>
  </si>
  <si>
    <t>Okvirna površina (v m2)</t>
  </si>
  <si>
    <t>Okvirno št. ponovitev</t>
  </si>
  <si>
    <t>Lastnost 3</t>
  </si>
  <si>
    <t>Lastnost 4</t>
  </si>
  <si>
    <t>EM</t>
  </si>
  <si>
    <t>Količina</t>
  </si>
  <si>
    <t>Št. vzorcev</t>
  </si>
  <si>
    <t>Var.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</si>
  <si>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</si>
  <si>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</si>
  <si>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</si>
  <si>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</si>
  <si>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</si>
  <si>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</si>
  <si>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</si>
  <si>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</si>
  <si>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</si>
  <si>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</si>
  <si>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</si>
  <si>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</si>
  <si>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/>
  </si>
  <si>
    <t>Pluženje snega s posipanjem s posipno soljo – velike in srednje velike površine (parkirišča, obvozne ceste)</t>
  </si>
  <si>
    <t>18952</t>
  </si>
  <si>
    <t>12</t>
  </si>
  <si>
    <t>m2</t>
  </si>
  <si>
    <t>Pluženje snega s posipanjem s posipno soljo – majhne površine (pešpoti, vhodi v objekte)</t>
  </si>
  <si>
    <t>106</t>
  </si>
  <si>
    <t>Čiščenje snega s posipanjem s posipno soljo – ročno (pešpoti, vhodi v objekte)</t>
  </si>
  <si>
    <t>174</t>
  </si>
  <si>
    <t>Skupaj:</t>
  </si>
  <si>
    <t>2.</t>
  </si>
  <si>
    <t>podsklop: ČIŠČENJE SNEGA BREZ POSIPAVANJA</t>
  </si>
  <si>
    <t>ČIŠČENJE SNEGA BREZ POSIPAVANJA</t>
  </si>
  <si>
    <t>Pluženje snega – velike in srednje velike površine (parkirišča, obvozne ceste)</t>
  </si>
  <si>
    <t>2</t>
  </si>
  <si>
    <t>Pluženje snega – majhne površine (pešpoti, vhodi v objekte)</t>
  </si>
  <si>
    <t>Čiščenje snega – ročno (pešpoti, vhodi v objekte)</t>
  </si>
  <si>
    <t>3.</t>
  </si>
  <si>
    <t>podsklop: POSIPAVANJE</t>
  </si>
  <si>
    <t>POSIPAVANJE</t>
  </si>
  <si>
    <t>Posipanje površin s posipno soljo 0-4 mm</t>
  </si>
  <si>
    <t>18035</t>
  </si>
  <si>
    <t>Posipanje površin (makadamskih) z gramozom 4-8 mm</t>
  </si>
  <si>
    <t>1197</t>
  </si>
  <si>
    <t>5</t>
  </si>
  <si>
    <t>4.</t>
  </si>
  <si>
    <t>podsklop: OSTALE STORITVE ZIMSKE SLUŽBE</t>
  </si>
  <si>
    <t>OSTALE STORITVE ZIMSKE SLUŽBE</t>
  </si>
  <si>
    <t>Lastnost 1</t>
  </si>
  <si>
    <t>Lastnost 2</t>
  </si>
  <si>
    <t>Odstranjevanje sveč – ura delavca</t>
  </si>
  <si>
    <t>ura</t>
  </si>
  <si>
    <t>Odvoz snega na lokacijo izven kompleksa, ki jo zagotovi izvajalec</t>
  </si>
  <si>
    <t>m3</t>
  </si>
  <si>
    <t>Čiščenje površin napluženega posipnega materiala (ur)</t>
  </si>
  <si>
    <t>Dobava in odstranitev posode s soljo za posipanje (polnitev 15 kg) na vhode v zgradbe</t>
  </si>
  <si>
    <t>kos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</si>
</sst>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64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1" fillId="0" borderId="22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1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QJzQrc70pGTPVQA9O5BPzaGqqXGXikxnnsPZkOcOAjl7JXPwLq0DXNrlC8GcJ5yzbRP3YkJKNz8jVYwnVEpk5g==" saltValue="XF3AGw2oTH+DFJ6GRt9iL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16-33/20&amp;RStran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/>
    </row>
    <row r="10" spans="2:3" ht="20.100000000000001" customHeight="1" x14ac:dyDescent="0.25">
      <c r="B10" s="11" t="s">
        <v>31</v>
      </c>
      <c r="C10" s="12" t="s">
        <v>38</v>
      </c>
    </row>
    <row r="11" spans="2:3" ht="20.100000000000001" customHeight="1" x14ac:dyDescent="0.25">
      <c r="B11" s="11" t="s">
        <v>32</v>
      </c>
      <c r="C11" s="12" t="s">
        <v>39</v>
      </c>
    </row>
    <row r="12" spans="2:3" ht="20.100000000000001" customHeight="1" x14ac:dyDescent="0.25">
      <c r="B12" s="11" t="s">
        <v>33</v>
      </c>
      <c r="C12" s="12" t="s">
        <v>40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41</v>
      </c>
    </row>
  </sheetData>
  <sheetProtection algorithmName="SHA-512" hashValue="JCGvPhKPIatzy85wG9QeoVClJUNLCfGfphtJMknhfUOLp+AKphgCSO6skathjcLDZBv469Z9DlgQz+6R5UY39w==" saltValue="MUTBhfotV4Ecb72UjUui9A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16-33/20&amp;RStran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42</v>
      </c>
      <c r="C4" s="8"/>
    </row>
    <row r="5" spans="2:3" ht="20.100000000000001" customHeight="1" x14ac:dyDescent="0.25">
      <c r="B5" s="9" t="s">
        <v>43</v>
      </c>
      <c r="C5" s="15"/>
    </row>
    <row r="6" spans="2:3" ht="20.100000000000001" customHeight="1" x14ac:dyDescent="0.25">
      <c r="B6" s="11" t="s">
        <v>44</v>
      </c>
      <c r="C6" s="16"/>
    </row>
    <row r="7" spans="2:3" ht="27" customHeight="1" x14ac:dyDescent="0.25">
      <c r="B7" s="11" t="s">
        <v>45</v>
      </c>
      <c r="C7" s="16"/>
    </row>
    <row r="8" spans="2:3" ht="20.100000000000001" customHeight="1" x14ac:dyDescent="0.25">
      <c r="B8" s="11" t="s">
        <v>46</v>
      </c>
      <c r="C8" s="16"/>
    </row>
    <row r="9" spans="2:3" ht="20.100000000000001" customHeight="1" x14ac:dyDescent="0.25">
      <c r="B9" s="11" t="s">
        <v>47</v>
      </c>
      <c r="C9" s="16"/>
    </row>
    <row r="10" spans="2:3" ht="20.100000000000001" customHeight="1" x14ac:dyDescent="0.25">
      <c r="B10" s="11" t="s">
        <v>48</v>
      </c>
      <c r="C10" s="16"/>
    </row>
    <row r="11" spans="2:3" ht="20.100000000000001" customHeight="1" thickBot="1" x14ac:dyDescent="0.3">
      <c r="B11" s="13" t="s">
        <v>49</v>
      </c>
      <c r="C11" s="17"/>
    </row>
  </sheetData>
  <sheetProtection algorithmName="SHA-512" hashValue="OJIZXynQahgpOJDgOZc7lGvU+UhYicYP7upZN9syUOJqX556xnlzgjLxbvdcuEeLHPPNoWxEzbBNALxe5O5z8A==" saltValue="CNQVDvmYOWwU5G5R8UHuxw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16-33/20&amp;RStran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50</v>
      </c>
    </row>
  </sheetData>
  <sheetProtection algorithmName="SHA-512" hashValue="SGEQ1cZN2pPIJW9cC/hjD1jnDj24slDmVTSzUcOcNa/KWvKvKl51O4aVrW7VhPQbjCejTmshsKURn9vbHB8KPQ==" saltValue="OqXyA8YvgpOTbxjyDuIfP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16-33/20&amp;RStran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40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15.85546875" style="1" customWidth="1"/>
    <col min="5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61" t="s">
        <v>51</v>
      </c>
    </row>
    <row r="5" spans="1:23" ht="18" x14ac:dyDescent="0.25">
      <c r="B5" s="62" t="s">
        <v>52</v>
      </c>
      <c r="C5" s="2" t="s">
        <v>53</v>
      </c>
    </row>
    <row r="7" spans="1:23" x14ac:dyDescent="0.25">
      <c r="C7" s="63" t="str">
        <f>IF('2. Podatki o ponudniku'!C5&lt;&gt;"","Naziv ponudnika: " &amp; '2. Podatki o ponudniku'!C5,"")</f>
        <v/>
      </c>
    </row>
    <row r="8" spans="1:23" x14ac:dyDescent="0.25">
      <c r="C8" s="6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49" t="s">
        <v>54</v>
      </c>
      <c r="B11" s="54" t="s">
        <v>55</v>
      </c>
      <c r="C11" s="18" t="s">
        <v>56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58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50" t="s">
        <v>59</v>
      </c>
      <c r="B12" s="19" t="s">
        <v>60</v>
      </c>
      <c r="C12" s="20" t="s">
        <v>61</v>
      </c>
      <c r="D12" s="20" t="s">
        <v>62</v>
      </c>
      <c r="E12" s="20" t="s">
        <v>63</v>
      </c>
      <c r="F12" s="20" t="s">
        <v>64</v>
      </c>
      <c r="G12" s="20" t="s">
        <v>65</v>
      </c>
      <c r="H12" s="20" t="s">
        <v>66</v>
      </c>
      <c r="I12" s="20" t="s">
        <v>67</v>
      </c>
      <c r="J12" s="21" t="s">
        <v>68</v>
      </c>
      <c r="K12" s="19" t="s">
        <v>69</v>
      </c>
      <c r="L12" s="20" t="s">
        <v>70</v>
      </c>
      <c r="M12" s="20" t="s">
        <v>71</v>
      </c>
      <c r="N12" s="20" t="s">
        <v>72</v>
      </c>
      <c r="O12" s="20" t="s">
        <v>73</v>
      </c>
      <c r="P12" s="20" t="s">
        <v>74</v>
      </c>
      <c r="Q12" s="20" t="s">
        <v>75</v>
      </c>
      <c r="R12" s="20" t="s">
        <v>76</v>
      </c>
      <c r="S12" s="20" t="s">
        <v>77</v>
      </c>
      <c r="T12" s="20" t="s">
        <v>78</v>
      </c>
      <c r="U12" s="20" t="s">
        <v>79</v>
      </c>
      <c r="V12" s="20" t="s">
        <v>80</v>
      </c>
      <c r="W12" s="21" t="s">
        <v>81</v>
      </c>
    </row>
    <row r="13" spans="1:23" ht="38.25" x14ac:dyDescent="0.25">
      <c r="A13" s="51" t="s">
        <v>82</v>
      </c>
      <c r="B13" s="9">
        <v>1</v>
      </c>
      <c r="C13" s="22" t="s">
        <v>83</v>
      </c>
      <c r="D13" s="22" t="s">
        <v>84</v>
      </c>
      <c r="E13" s="22" t="s">
        <v>85</v>
      </c>
      <c r="F13" s="22" t="s">
        <v>82</v>
      </c>
      <c r="G13" s="22" t="s">
        <v>82</v>
      </c>
      <c r="H13" s="23" t="s">
        <v>86</v>
      </c>
      <c r="I13" s="24">
        <v>227424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ht="25.5" x14ac:dyDescent="0.25">
      <c r="A14" s="52" t="s">
        <v>82</v>
      </c>
      <c r="B14" s="11">
        <v>2</v>
      </c>
      <c r="C14" s="31" t="s">
        <v>87</v>
      </c>
      <c r="D14" s="31" t="s">
        <v>88</v>
      </c>
      <c r="E14" s="31" t="s">
        <v>85</v>
      </c>
      <c r="F14" s="31" t="s">
        <v>82</v>
      </c>
      <c r="G14" s="31" t="s">
        <v>82</v>
      </c>
      <c r="H14" s="32" t="s">
        <v>86</v>
      </c>
      <c r="I14" s="33">
        <v>1272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8"/>
      <c r="W14" s="39"/>
    </row>
    <row r="15" spans="1:23" ht="26.25" thickBot="1" x14ac:dyDescent="0.3">
      <c r="A15" s="53" t="s">
        <v>82</v>
      </c>
      <c r="B15" s="13">
        <v>3</v>
      </c>
      <c r="C15" s="40" t="s">
        <v>89</v>
      </c>
      <c r="D15" s="40" t="s">
        <v>90</v>
      </c>
      <c r="E15" s="40" t="s">
        <v>85</v>
      </c>
      <c r="F15" s="40" t="s">
        <v>82</v>
      </c>
      <c r="G15" s="40" t="s">
        <v>82</v>
      </c>
      <c r="H15" s="41" t="s">
        <v>86</v>
      </c>
      <c r="I15" s="42">
        <v>2088</v>
      </c>
      <c r="J15" s="57"/>
      <c r="K15" s="13">
        <v>1</v>
      </c>
      <c r="L15" s="43"/>
      <c r="M15" s="44"/>
      <c r="N15" s="45"/>
      <c r="O15" s="46">
        <f>ROUND(ROUND(L15,4)*(1-M15),4)</f>
        <v>0</v>
      </c>
      <c r="P15" s="46">
        <f>ROUND(ROUND(O15,4)*(1+N15),4)</f>
        <v>0</v>
      </c>
      <c r="Q15" s="46">
        <f>ROUND($I15*O15,4)</f>
        <v>0</v>
      </c>
      <c r="R15" s="46">
        <f>ROUND($I15*P15,4)</f>
        <v>0</v>
      </c>
      <c r="S15" s="47"/>
      <c r="T15" s="47"/>
      <c r="U15" s="47"/>
      <c r="V15" s="47"/>
      <c r="W15" s="48"/>
    </row>
    <row r="16" spans="1:23" ht="13.5" thickBot="1" x14ac:dyDescent="0.3">
      <c r="P16" s="58" t="s">
        <v>91</v>
      </c>
      <c r="Q16" s="59">
        <f>SUM(Q13:Q15)</f>
        <v>0</v>
      </c>
      <c r="R16" s="60">
        <f>SUM(R13:R15)</f>
        <v>0</v>
      </c>
    </row>
    <row r="18" spans="1:23" ht="13.5" thickBot="1" x14ac:dyDescent="0.3"/>
    <row r="19" spans="1:23" ht="13.5" thickBot="1" x14ac:dyDescent="0.3">
      <c r="A19" s="49" t="s">
        <v>54</v>
      </c>
      <c r="B19" s="54" t="s">
        <v>92</v>
      </c>
      <c r="C19" s="18" t="s">
        <v>93</v>
      </c>
      <c r="D19" s="18"/>
      <c r="E19" s="18"/>
      <c r="F19" s="18"/>
      <c r="G19" s="18"/>
      <c r="H19" s="18" t="s">
        <v>57</v>
      </c>
      <c r="I19" s="18"/>
      <c r="J19" s="8"/>
      <c r="K19" s="7"/>
      <c r="L19" s="18" t="s">
        <v>94</v>
      </c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8"/>
    </row>
    <row r="20" spans="1:23" ht="26.25" thickBot="1" x14ac:dyDescent="0.3">
      <c r="A20" s="50" t="s">
        <v>59</v>
      </c>
      <c r="B20" s="19" t="s">
        <v>60</v>
      </c>
      <c r="C20" s="20" t="s">
        <v>61</v>
      </c>
      <c r="D20" s="20" t="s">
        <v>62</v>
      </c>
      <c r="E20" s="20" t="s">
        <v>63</v>
      </c>
      <c r="F20" s="20" t="s">
        <v>64</v>
      </c>
      <c r="G20" s="20" t="s">
        <v>65</v>
      </c>
      <c r="H20" s="20" t="s">
        <v>66</v>
      </c>
      <c r="I20" s="20" t="s">
        <v>67</v>
      </c>
      <c r="J20" s="21" t="s">
        <v>68</v>
      </c>
      <c r="K20" s="19" t="s">
        <v>69</v>
      </c>
      <c r="L20" s="20" t="s">
        <v>70</v>
      </c>
      <c r="M20" s="20" t="s">
        <v>71</v>
      </c>
      <c r="N20" s="20" t="s">
        <v>72</v>
      </c>
      <c r="O20" s="20" t="s">
        <v>73</v>
      </c>
      <c r="P20" s="20" t="s">
        <v>74</v>
      </c>
      <c r="Q20" s="20" t="s">
        <v>75</v>
      </c>
      <c r="R20" s="20" t="s">
        <v>76</v>
      </c>
      <c r="S20" s="20" t="s">
        <v>77</v>
      </c>
      <c r="T20" s="20" t="s">
        <v>78</v>
      </c>
      <c r="U20" s="20" t="s">
        <v>79</v>
      </c>
      <c r="V20" s="20" t="s">
        <v>80</v>
      </c>
      <c r="W20" s="21" t="s">
        <v>81</v>
      </c>
    </row>
    <row r="21" spans="1:23" ht="25.5" x14ac:dyDescent="0.25">
      <c r="A21" s="51" t="s">
        <v>82</v>
      </c>
      <c r="B21" s="9">
        <v>1</v>
      </c>
      <c r="C21" s="22" t="s">
        <v>95</v>
      </c>
      <c r="D21" s="22" t="s">
        <v>84</v>
      </c>
      <c r="E21" s="22" t="s">
        <v>96</v>
      </c>
      <c r="F21" s="22" t="s">
        <v>82</v>
      </c>
      <c r="G21" s="22" t="s">
        <v>82</v>
      </c>
      <c r="H21" s="23" t="s">
        <v>86</v>
      </c>
      <c r="I21" s="24">
        <v>37904</v>
      </c>
      <c r="J21" s="55"/>
      <c r="K21" s="9">
        <v>1</v>
      </c>
      <c r="L21" s="25"/>
      <c r="M21" s="26"/>
      <c r="N21" s="27"/>
      <c r="O21" s="28">
        <f>ROUND(ROUND(L21,4)*(1-M21),4)</f>
        <v>0</v>
      </c>
      <c r="P21" s="28">
        <f>ROUND(ROUND(O21,4)*(1+N21),4)</f>
        <v>0</v>
      </c>
      <c r="Q21" s="28">
        <f>ROUND($I21*O21,4)</f>
        <v>0</v>
      </c>
      <c r="R21" s="28">
        <f>ROUND($I21*P21,4)</f>
        <v>0</v>
      </c>
      <c r="S21" s="29"/>
      <c r="T21" s="29"/>
      <c r="U21" s="29"/>
      <c r="V21" s="29"/>
      <c r="W21" s="30"/>
    </row>
    <row r="22" spans="1:23" ht="25.5" x14ac:dyDescent="0.25">
      <c r="A22" s="52" t="s">
        <v>82</v>
      </c>
      <c r="B22" s="11">
        <v>2</v>
      </c>
      <c r="C22" s="31" t="s">
        <v>97</v>
      </c>
      <c r="D22" s="31" t="s">
        <v>88</v>
      </c>
      <c r="E22" s="31" t="s">
        <v>96</v>
      </c>
      <c r="F22" s="31" t="s">
        <v>82</v>
      </c>
      <c r="G22" s="31" t="s">
        <v>82</v>
      </c>
      <c r="H22" s="32" t="s">
        <v>86</v>
      </c>
      <c r="I22" s="33">
        <v>212</v>
      </c>
      <c r="J22" s="56"/>
      <c r="K22" s="11">
        <v>1</v>
      </c>
      <c r="L22" s="34"/>
      <c r="M22" s="35"/>
      <c r="N22" s="36"/>
      <c r="O22" s="37">
        <f>ROUND(ROUND(L22,4)*(1-M22),4)</f>
        <v>0</v>
      </c>
      <c r="P22" s="37">
        <f>ROUND(ROUND(O22,4)*(1+N22),4)</f>
        <v>0</v>
      </c>
      <c r="Q22" s="37">
        <f>ROUND($I22*O22,4)</f>
        <v>0</v>
      </c>
      <c r="R22" s="37">
        <f>ROUND($I22*P22,4)</f>
        <v>0</v>
      </c>
      <c r="S22" s="38"/>
      <c r="T22" s="38"/>
      <c r="U22" s="38"/>
      <c r="V22" s="38"/>
      <c r="W22" s="39"/>
    </row>
    <row r="23" spans="1:23" ht="26.25" thickBot="1" x14ac:dyDescent="0.3">
      <c r="A23" s="53" t="s">
        <v>82</v>
      </c>
      <c r="B23" s="13">
        <v>3</v>
      </c>
      <c r="C23" s="40" t="s">
        <v>98</v>
      </c>
      <c r="D23" s="40" t="s">
        <v>90</v>
      </c>
      <c r="E23" s="40" t="s">
        <v>96</v>
      </c>
      <c r="F23" s="40" t="s">
        <v>82</v>
      </c>
      <c r="G23" s="40" t="s">
        <v>82</v>
      </c>
      <c r="H23" s="41" t="s">
        <v>86</v>
      </c>
      <c r="I23" s="42">
        <v>348</v>
      </c>
      <c r="J23" s="57"/>
      <c r="K23" s="13">
        <v>1</v>
      </c>
      <c r="L23" s="43"/>
      <c r="M23" s="44"/>
      <c r="N23" s="45"/>
      <c r="O23" s="46">
        <f>ROUND(ROUND(L23,4)*(1-M23),4)</f>
        <v>0</v>
      </c>
      <c r="P23" s="46">
        <f>ROUND(ROUND(O23,4)*(1+N23),4)</f>
        <v>0</v>
      </c>
      <c r="Q23" s="46">
        <f>ROUND($I23*O23,4)</f>
        <v>0</v>
      </c>
      <c r="R23" s="46">
        <f>ROUND($I23*P23,4)</f>
        <v>0</v>
      </c>
      <c r="S23" s="47"/>
      <c r="T23" s="47"/>
      <c r="U23" s="47"/>
      <c r="V23" s="47"/>
      <c r="W23" s="48"/>
    </row>
    <row r="24" spans="1:23" ht="13.5" thickBot="1" x14ac:dyDescent="0.3">
      <c r="P24" s="58" t="s">
        <v>91</v>
      </c>
      <c r="Q24" s="59">
        <f>SUM(Q21:Q23)</f>
        <v>0</v>
      </c>
      <c r="R24" s="60">
        <f>SUM(R21:R23)</f>
        <v>0</v>
      </c>
    </row>
    <row r="26" spans="1:23" ht="13.5" thickBot="1" x14ac:dyDescent="0.3"/>
    <row r="27" spans="1:23" ht="13.5" thickBot="1" x14ac:dyDescent="0.3">
      <c r="A27" s="49" t="s">
        <v>54</v>
      </c>
      <c r="B27" s="54" t="s">
        <v>99</v>
      </c>
      <c r="C27" s="18" t="s">
        <v>100</v>
      </c>
      <c r="D27" s="18"/>
      <c r="E27" s="18"/>
      <c r="F27" s="18"/>
      <c r="G27" s="18"/>
      <c r="H27" s="18" t="s">
        <v>57</v>
      </c>
      <c r="I27" s="18"/>
      <c r="J27" s="8"/>
      <c r="K27" s="7"/>
      <c r="L27" s="18" t="s">
        <v>101</v>
      </c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8"/>
    </row>
    <row r="28" spans="1:23" ht="26.25" thickBot="1" x14ac:dyDescent="0.3">
      <c r="A28" s="50" t="s">
        <v>59</v>
      </c>
      <c r="B28" s="19" t="s">
        <v>60</v>
      </c>
      <c r="C28" s="20" t="s">
        <v>61</v>
      </c>
      <c r="D28" s="20" t="s">
        <v>62</v>
      </c>
      <c r="E28" s="20" t="s">
        <v>63</v>
      </c>
      <c r="F28" s="20" t="s">
        <v>64</v>
      </c>
      <c r="G28" s="20" t="s">
        <v>65</v>
      </c>
      <c r="H28" s="20" t="s">
        <v>66</v>
      </c>
      <c r="I28" s="20" t="s">
        <v>67</v>
      </c>
      <c r="J28" s="21" t="s">
        <v>68</v>
      </c>
      <c r="K28" s="19" t="s">
        <v>69</v>
      </c>
      <c r="L28" s="20" t="s">
        <v>70</v>
      </c>
      <c r="M28" s="20" t="s">
        <v>71</v>
      </c>
      <c r="N28" s="20" t="s">
        <v>72</v>
      </c>
      <c r="O28" s="20" t="s">
        <v>73</v>
      </c>
      <c r="P28" s="20" t="s">
        <v>74</v>
      </c>
      <c r="Q28" s="20" t="s">
        <v>75</v>
      </c>
      <c r="R28" s="20" t="s">
        <v>76</v>
      </c>
      <c r="S28" s="20" t="s">
        <v>77</v>
      </c>
      <c r="T28" s="20" t="s">
        <v>78</v>
      </c>
      <c r="U28" s="20" t="s">
        <v>79</v>
      </c>
      <c r="V28" s="20" t="s">
        <v>80</v>
      </c>
      <c r="W28" s="21" t="s">
        <v>81</v>
      </c>
    </row>
    <row r="29" spans="1:23" x14ac:dyDescent="0.25">
      <c r="A29" s="51" t="s">
        <v>82</v>
      </c>
      <c r="B29" s="9">
        <v>1</v>
      </c>
      <c r="C29" s="22" t="s">
        <v>102</v>
      </c>
      <c r="D29" s="22" t="s">
        <v>103</v>
      </c>
      <c r="E29" s="22" t="s">
        <v>85</v>
      </c>
      <c r="F29" s="22" t="s">
        <v>82</v>
      </c>
      <c r="G29" s="22" t="s">
        <v>82</v>
      </c>
      <c r="H29" s="23" t="s">
        <v>86</v>
      </c>
      <c r="I29" s="24">
        <v>216420</v>
      </c>
      <c r="J29" s="55"/>
      <c r="K29" s="9">
        <v>1</v>
      </c>
      <c r="L29" s="25"/>
      <c r="M29" s="26"/>
      <c r="N29" s="27"/>
      <c r="O29" s="28">
        <f>ROUND(ROUND(L29,4)*(1-M29),4)</f>
        <v>0</v>
      </c>
      <c r="P29" s="28">
        <f>ROUND(ROUND(O29,4)*(1+N29),4)</f>
        <v>0</v>
      </c>
      <c r="Q29" s="28">
        <f>ROUND($I29*O29,4)</f>
        <v>0</v>
      </c>
      <c r="R29" s="28">
        <f>ROUND($I29*P29,4)</f>
        <v>0</v>
      </c>
      <c r="S29" s="29"/>
      <c r="T29" s="29"/>
      <c r="U29" s="29"/>
      <c r="V29" s="29"/>
      <c r="W29" s="30"/>
    </row>
    <row r="30" spans="1:23" ht="26.25" thickBot="1" x14ac:dyDescent="0.3">
      <c r="A30" s="53" t="s">
        <v>82</v>
      </c>
      <c r="B30" s="13">
        <v>2</v>
      </c>
      <c r="C30" s="40" t="s">
        <v>104</v>
      </c>
      <c r="D30" s="40" t="s">
        <v>105</v>
      </c>
      <c r="E30" s="40" t="s">
        <v>106</v>
      </c>
      <c r="F30" s="40" t="s">
        <v>82</v>
      </c>
      <c r="G30" s="40" t="s">
        <v>82</v>
      </c>
      <c r="H30" s="41" t="s">
        <v>86</v>
      </c>
      <c r="I30" s="42">
        <v>5985</v>
      </c>
      <c r="J30" s="57"/>
      <c r="K30" s="13">
        <v>1</v>
      </c>
      <c r="L30" s="43"/>
      <c r="M30" s="44"/>
      <c r="N30" s="45"/>
      <c r="O30" s="46">
        <f>ROUND(ROUND(L30,4)*(1-M30),4)</f>
        <v>0</v>
      </c>
      <c r="P30" s="46">
        <f>ROUND(ROUND(O30,4)*(1+N30),4)</f>
        <v>0</v>
      </c>
      <c r="Q30" s="46">
        <f>ROUND($I30*O30,4)</f>
        <v>0</v>
      </c>
      <c r="R30" s="46">
        <f>ROUND($I30*P30,4)</f>
        <v>0</v>
      </c>
      <c r="S30" s="47"/>
      <c r="T30" s="47"/>
      <c r="U30" s="47"/>
      <c r="V30" s="47"/>
      <c r="W30" s="48"/>
    </row>
    <row r="31" spans="1:23" ht="13.5" thickBot="1" x14ac:dyDescent="0.3">
      <c r="P31" s="58" t="s">
        <v>91</v>
      </c>
      <c r="Q31" s="59">
        <f>SUM(Q29:Q30)</f>
        <v>0</v>
      </c>
      <c r="R31" s="60">
        <f>SUM(R29:R30)</f>
        <v>0</v>
      </c>
    </row>
    <row r="33" spans="1:23" ht="13.5" thickBot="1" x14ac:dyDescent="0.3"/>
    <row r="34" spans="1:23" ht="13.5" thickBot="1" x14ac:dyDescent="0.3">
      <c r="A34" s="49" t="s">
        <v>54</v>
      </c>
      <c r="B34" s="54" t="s">
        <v>107</v>
      </c>
      <c r="C34" s="18" t="s">
        <v>108</v>
      </c>
      <c r="D34" s="18"/>
      <c r="E34" s="18"/>
      <c r="F34" s="18"/>
      <c r="G34" s="18"/>
      <c r="H34" s="18" t="s">
        <v>57</v>
      </c>
      <c r="I34" s="18"/>
      <c r="J34" s="8"/>
      <c r="K34" s="7"/>
      <c r="L34" s="18" t="s">
        <v>109</v>
      </c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8"/>
    </row>
    <row r="35" spans="1:23" ht="26.25" thickBot="1" x14ac:dyDescent="0.3">
      <c r="A35" s="50" t="s">
        <v>59</v>
      </c>
      <c r="B35" s="19" t="s">
        <v>60</v>
      </c>
      <c r="C35" s="20" t="s">
        <v>61</v>
      </c>
      <c r="D35" s="20" t="s">
        <v>110</v>
      </c>
      <c r="E35" s="20" t="s">
        <v>111</v>
      </c>
      <c r="F35" s="20" t="s">
        <v>64</v>
      </c>
      <c r="G35" s="20" t="s">
        <v>65</v>
      </c>
      <c r="H35" s="20" t="s">
        <v>66</v>
      </c>
      <c r="I35" s="20" t="s">
        <v>67</v>
      </c>
      <c r="J35" s="21" t="s">
        <v>68</v>
      </c>
      <c r="K35" s="19" t="s">
        <v>69</v>
      </c>
      <c r="L35" s="20" t="s">
        <v>70</v>
      </c>
      <c r="M35" s="20" t="s">
        <v>71</v>
      </c>
      <c r="N35" s="20" t="s">
        <v>72</v>
      </c>
      <c r="O35" s="20" t="s">
        <v>73</v>
      </c>
      <c r="P35" s="20" t="s">
        <v>74</v>
      </c>
      <c r="Q35" s="20" t="s">
        <v>75</v>
      </c>
      <c r="R35" s="20" t="s">
        <v>76</v>
      </c>
      <c r="S35" s="20" t="s">
        <v>77</v>
      </c>
      <c r="T35" s="20" t="s">
        <v>78</v>
      </c>
      <c r="U35" s="20" t="s">
        <v>79</v>
      </c>
      <c r="V35" s="20" t="s">
        <v>80</v>
      </c>
      <c r="W35" s="21" t="s">
        <v>81</v>
      </c>
    </row>
    <row r="36" spans="1:23" x14ac:dyDescent="0.25">
      <c r="A36" s="51" t="s">
        <v>82</v>
      </c>
      <c r="B36" s="9">
        <v>1</v>
      </c>
      <c r="C36" s="22" t="s">
        <v>112</v>
      </c>
      <c r="D36" s="22" t="s">
        <v>82</v>
      </c>
      <c r="E36" s="22" t="s">
        <v>82</v>
      </c>
      <c r="F36" s="22" t="s">
        <v>82</v>
      </c>
      <c r="G36" s="22" t="s">
        <v>82</v>
      </c>
      <c r="H36" s="23" t="s">
        <v>113</v>
      </c>
      <c r="I36" s="24">
        <v>30</v>
      </c>
      <c r="J36" s="55"/>
      <c r="K36" s="9">
        <v>1</v>
      </c>
      <c r="L36" s="25"/>
      <c r="M36" s="26"/>
      <c r="N36" s="27"/>
      <c r="O36" s="28">
        <f>ROUND(ROUND(L36,4)*(1-M36),4)</f>
        <v>0</v>
      </c>
      <c r="P36" s="28">
        <f>ROUND(ROUND(O36,4)*(1+N36),4)</f>
        <v>0</v>
      </c>
      <c r="Q36" s="28">
        <f>ROUND($I36*O36,4)</f>
        <v>0</v>
      </c>
      <c r="R36" s="28">
        <f>ROUND($I36*P36,4)</f>
        <v>0</v>
      </c>
      <c r="S36" s="29"/>
      <c r="T36" s="29"/>
      <c r="U36" s="29"/>
      <c r="V36" s="29"/>
      <c r="W36" s="30"/>
    </row>
    <row r="37" spans="1:23" ht="25.5" x14ac:dyDescent="0.25">
      <c r="A37" s="52" t="s">
        <v>82</v>
      </c>
      <c r="B37" s="11">
        <v>2</v>
      </c>
      <c r="C37" s="31" t="s">
        <v>114</v>
      </c>
      <c r="D37" s="31" t="s">
        <v>82</v>
      </c>
      <c r="E37" s="31" t="s">
        <v>82</v>
      </c>
      <c r="F37" s="31" t="s">
        <v>82</v>
      </c>
      <c r="G37" s="31" t="s">
        <v>82</v>
      </c>
      <c r="H37" s="32" t="s">
        <v>115</v>
      </c>
      <c r="I37" s="33">
        <v>150</v>
      </c>
      <c r="J37" s="56"/>
      <c r="K37" s="11">
        <v>1</v>
      </c>
      <c r="L37" s="34"/>
      <c r="M37" s="35"/>
      <c r="N37" s="36"/>
      <c r="O37" s="37">
        <f>ROUND(ROUND(L37,4)*(1-M37),4)</f>
        <v>0</v>
      </c>
      <c r="P37" s="37">
        <f>ROUND(ROUND(O37,4)*(1+N37),4)</f>
        <v>0</v>
      </c>
      <c r="Q37" s="37">
        <f>ROUND($I37*O37,4)</f>
        <v>0</v>
      </c>
      <c r="R37" s="37">
        <f>ROUND($I37*P37,4)</f>
        <v>0</v>
      </c>
      <c r="S37" s="38"/>
      <c r="T37" s="38"/>
      <c r="U37" s="38"/>
      <c r="V37" s="38"/>
      <c r="W37" s="39"/>
    </row>
    <row r="38" spans="1:23" ht="25.5" x14ac:dyDescent="0.25">
      <c r="A38" s="52" t="s">
        <v>82</v>
      </c>
      <c r="B38" s="11">
        <v>3</v>
      </c>
      <c r="C38" s="31" t="s">
        <v>116</v>
      </c>
      <c r="D38" s="31" t="s">
        <v>82</v>
      </c>
      <c r="E38" s="31" t="s">
        <v>82</v>
      </c>
      <c r="F38" s="31" t="s">
        <v>82</v>
      </c>
      <c r="G38" s="31" t="s">
        <v>82</v>
      </c>
      <c r="H38" s="32" t="s">
        <v>113</v>
      </c>
      <c r="I38" s="33">
        <v>8</v>
      </c>
      <c r="J38" s="56"/>
      <c r="K38" s="11">
        <v>1</v>
      </c>
      <c r="L38" s="34"/>
      <c r="M38" s="35"/>
      <c r="N38" s="36"/>
      <c r="O38" s="37">
        <f>ROUND(ROUND(L38,4)*(1-M38),4)</f>
        <v>0</v>
      </c>
      <c r="P38" s="37">
        <f>ROUND(ROUND(O38,4)*(1+N38),4)</f>
        <v>0</v>
      </c>
      <c r="Q38" s="37">
        <f>ROUND($I38*O38,4)</f>
        <v>0</v>
      </c>
      <c r="R38" s="37">
        <f>ROUND($I38*P38,4)</f>
        <v>0</v>
      </c>
      <c r="S38" s="38"/>
      <c r="T38" s="38"/>
      <c r="U38" s="38"/>
      <c r="V38" s="38"/>
      <c r="W38" s="39"/>
    </row>
    <row r="39" spans="1:23" ht="26.25" thickBot="1" x14ac:dyDescent="0.3">
      <c r="A39" s="53" t="s">
        <v>82</v>
      </c>
      <c r="B39" s="13">
        <v>4</v>
      </c>
      <c r="C39" s="40" t="s">
        <v>117</v>
      </c>
      <c r="D39" s="40" t="s">
        <v>82</v>
      </c>
      <c r="E39" s="40" t="s">
        <v>82</v>
      </c>
      <c r="F39" s="40" t="s">
        <v>82</v>
      </c>
      <c r="G39" s="40" t="s">
        <v>82</v>
      </c>
      <c r="H39" s="41" t="s">
        <v>118</v>
      </c>
      <c r="I39" s="42">
        <v>20</v>
      </c>
      <c r="J39" s="57"/>
      <c r="K39" s="13">
        <v>1</v>
      </c>
      <c r="L39" s="43"/>
      <c r="M39" s="44"/>
      <c r="N39" s="45"/>
      <c r="O39" s="46">
        <f>ROUND(ROUND(L39,4)*(1-M39),4)</f>
        <v>0</v>
      </c>
      <c r="P39" s="46">
        <f>ROUND(ROUND(O39,4)*(1+N39),4)</f>
        <v>0</v>
      </c>
      <c r="Q39" s="46">
        <f>ROUND($I39*O39,4)</f>
        <v>0</v>
      </c>
      <c r="R39" s="46">
        <f>ROUND($I39*P39,4)</f>
        <v>0</v>
      </c>
      <c r="S39" s="47"/>
      <c r="T39" s="47"/>
      <c r="U39" s="47"/>
      <c r="V39" s="47"/>
      <c r="W39" s="48"/>
    </row>
    <row r="40" spans="1:23" ht="13.5" thickBot="1" x14ac:dyDescent="0.3">
      <c r="P40" s="58" t="s">
        <v>91</v>
      </c>
      <c r="Q40" s="59">
        <f>SUM(Q36:Q39)</f>
        <v>0</v>
      </c>
      <c r="R40" s="60">
        <f>SUM(R36:R39)</f>
        <v>0</v>
      </c>
    </row>
  </sheetData>
  <sheetProtection algorithmName="SHA-512" hashValue="3xP+QBRJHGDdKl9V+HSMGq/Jo1ZYi4g4edGn6svnb7h3TBCp1QF6zGlPx4J2yCqEFphIXXnfIX1B+uxWTgfTvA==" saltValue="XXKXcpkuO0vljS9k+aJy+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8" fitToHeight="0" pageOrder="overThenDown" orientation="landscape" r:id="rId1"/>
  <headerFooter>
    <oddHeader>&amp;ROBR-8A</oddHeader>
    <oddFooter>&amp;LJN št. 16-33/20&amp;RStran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1</vt:i4>
      </vt:variant>
    </vt:vector>
  </HeadingPairs>
  <TitlesOfParts>
    <vt:vector size="6" baseType="lpstr">
      <vt:lpstr>NAVODILA</vt:lpstr>
      <vt:lpstr>1. Podatki naročnika</vt:lpstr>
      <vt:lpstr>2. Podatki o ponudniku</vt:lpstr>
      <vt:lpstr>3. Strokovne zahteve naročnika</vt:lpstr>
      <vt:lpstr>Sklop I.</vt:lpstr>
      <vt:lpstr>'Sklop I.'!Tiskanje_naslovov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Hočevar</dc:creator>
  <cp:lastModifiedBy>Irena Hočevar</cp:lastModifiedBy>
  <dcterms:created xsi:type="dcterms:W3CDTF">2020-09-10T05:31:19Z</dcterms:created>
  <dcterms:modified xsi:type="dcterms:W3CDTF">2020-09-10T05:31:40Z</dcterms:modified>
</cp:coreProperties>
</file>