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1_JAVNA NAROČILA\16_03_21 MEDIC PRIP II\"/>
    </mc:Choice>
  </mc:AlternateContent>
  <bookViews>
    <workbookView xWindow="0" yWindow="0" windowWidth="2370" windowHeight="0"/>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 name="Sklop IV." sheetId="8" r:id="rId8"/>
    <sheet name="Sklop V." sheetId="9" r:id="rId9"/>
    <sheet name="Sklop VI." sheetId="10" r:id="rId10"/>
    <sheet name="Sklop VII." sheetId="11" r:id="rId11"/>
    <sheet name="Sklop VIII." sheetId="12" r:id="rId12"/>
  </sheets>
  <definedNames>
    <definedName name="_xlnm.Print_Titles" localSheetId="4">'Sklop I.'!$B:$B</definedName>
    <definedName name="_xlnm.Print_Titles" localSheetId="5">'Sklop II.'!$B:$B</definedName>
    <definedName name="_xlnm.Print_Titles" localSheetId="6">'Sklop III.'!$B:$B</definedName>
    <definedName name="_xlnm.Print_Titles" localSheetId="7">'Sklop IV.'!$B:$B</definedName>
    <definedName name="_xlnm.Print_Titles" localSheetId="8">'Sklop V.'!$B:$B</definedName>
    <definedName name="_xlnm.Print_Titles" localSheetId="9">'Sklop VI.'!$B:$B</definedName>
    <definedName name="_xlnm.Print_Titles" localSheetId="10">'Sklop VII.'!$B:$B</definedName>
    <definedName name="_xlnm.Print_Titles" localSheetId="11">'Sklop VIII.'!$B:$B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57" i="12" l="1"/>
  <c r="S257" i="12"/>
  <c r="T256" i="12"/>
  <c r="S256" i="12"/>
  <c r="R256" i="12"/>
  <c r="Q256" i="12"/>
  <c r="N256" i="12"/>
  <c r="T255" i="12"/>
  <c r="S255" i="12"/>
  <c r="R255" i="12"/>
  <c r="Q255" i="12"/>
  <c r="N255" i="12"/>
  <c r="T254" i="12"/>
  <c r="S254" i="12"/>
  <c r="R254" i="12"/>
  <c r="Q254" i="12"/>
  <c r="N254" i="12"/>
  <c r="T253" i="12"/>
  <c r="S253" i="12"/>
  <c r="R253" i="12"/>
  <c r="Q253" i="12"/>
  <c r="N253" i="12"/>
  <c r="T252" i="12"/>
  <c r="S252" i="12"/>
  <c r="R252" i="12"/>
  <c r="Q252" i="12"/>
  <c r="N252" i="12"/>
  <c r="T251" i="12"/>
  <c r="S251" i="12"/>
  <c r="R251" i="12"/>
  <c r="Q251" i="12"/>
  <c r="N251" i="12"/>
  <c r="T250" i="12"/>
  <c r="S250" i="12"/>
  <c r="R250" i="12"/>
  <c r="Q250" i="12"/>
  <c r="N250" i="12"/>
  <c r="T249" i="12"/>
  <c r="S249" i="12"/>
  <c r="R249" i="12"/>
  <c r="Q249" i="12"/>
  <c r="N249" i="12"/>
  <c r="T248" i="12"/>
  <c r="S248" i="12"/>
  <c r="R248" i="12"/>
  <c r="Q248" i="12"/>
  <c r="N248" i="12"/>
  <c r="T247" i="12"/>
  <c r="S247" i="12"/>
  <c r="R247" i="12"/>
  <c r="Q247" i="12"/>
  <c r="N247" i="12"/>
  <c r="T242" i="12"/>
  <c r="S242" i="12"/>
  <c r="T241" i="12"/>
  <c r="S241" i="12"/>
  <c r="R241" i="12"/>
  <c r="Q241" i="12"/>
  <c r="N241" i="12"/>
  <c r="T236" i="12"/>
  <c r="S236" i="12"/>
  <c r="T235" i="12"/>
  <c r="S235" i="12"/>
  <c r="R235" i="12"/>
  <c r="Q235" i="12"/>
  <c r="N235" i="12"/>
  <c r="T234" i="12"/>
  <c r="S234" i="12"/>
  <c r="R234" i="12"/>
  <c r="Q234" i="12"/>
  <c r="N234" i="12"/>
  <c r="T233" i="12"/>
  <c r="S233" i="12"/>
  <c r="R233" i="12"/>
  <c r="Q233" i="12"/>
  <c r="N233" i="12"/>
  <c r="T232" i="12"/>
  <c r="S232" i="12"/>
  <c r="R232" i="12"/>
  <c r="Q232" i="12"/>
  <c r="N232" i="12"/>
  <c r="T231" i="12"/>
  <c r="S231" i="12"/>
  <c r="R231" i="12"/>
  <c r="Q231" i="12"/>
  <c r="N231" i="12"/>
  <c r="T230" i="12"/>
  <c r="S230" i="12"/>
  <c r="R230" i="12"/>
  <c r="Q230" i="12"/>
  <c r="N230" i="12"/>
  <c r="T225" i="12"/>
  <c r="S225" i="12"/>
  <c r="T224" i="12"/>
  <c r="S224" i="12"/>
  <c r="R224" i="12"/>
  <c r="Q224" i="12"/>
  <c r="N224" i="12"/>
  <c r="T223" i="12"/>
  <c r="S223" i="12"/>
  <c r="R223" i="12"/>
  <c r="Q223" i="12"/>
  <c r="N223" i="12"/>
  <c r="T222" i="12"/>
  <c r="S222" i="12"/>
  <c r="R222" i="12"/>
  <c r="Q222" i="12"/>
  <c r="N222" i="12"/>
  <c r="T217" i="12"/>
  <c r="S217" i="12"/>
  <c r="T216" i="12"/>
  <c r="S216" i="12"/>
  <c r="R216" i="12"/>
  <c r="Q216" i="12"/>
  <c r="N216" i="12"/>
  <c r="T215" i="12"/>
  <c r="S215" i="12"/>
  <c r="R215" i="12"/>
  <c r="Q215" i="12"/>
  <c r="N215" i="12"/>
  <c r="T214" i="12"/>
  <c r="S214" i="12"/>
  <c r="R214" i="12"/>
  <c r="Q214" i="12"/>
  <c r="N214" i="12"/>
  <c r="T209" i="12"/>
  <c r="S209" i="12"/>
  <c r="T208" i="12"/>
  <c r="S208" i="12"/>
  <c r="R208" i="12"/>
  <c r="Q208" i="12"/>
  <c r="N208" i="12"/>
  <c r="T203" i="12"/>
  <c r="S203" i="12"/>
  <c r="T202" i="12"/>
  <c r="S202" i="12"/>
  <c r="R202" i="12"/>
  <c r="Q202" i="12"/>
  <c r="N202" i="12"/>
  <c r="T197" i="12"/>
  <c r="S197" i="12"/>
  <c r="T196" i="12"/>
  <c r="S196" i="12"/>
  <c r="R196" i="12"/>
  <c r="Q196" i="12"/>
  <c r="N196" i="12"/>
  <c r="T195" i="12"/>
  <c r="S195" i="12"/>
  <c r="R195" i="12"/>
  <c r="Q195" i="12"/>
  <c r="N195" i="12"/>
  <c r="T194" i="12"/>
  <c r="S194" i="12"/>
  <c r="R194" i="12"/>
  <c r="Q194" i="12"/>
  <c r="N194" i="12"/>
  <c r="T193" i="12"/>
  <c r="S193" i="12"/>
  <c r="R193" i="12"/>
  <c r="Q193" i="12"/>
  <c r="N193" i="12"/>
  <c r="T188" i="12"/>
  <c r="S188" i="12"/>
  <c r="T187" i="12"/>
  <c r="S187" i="12"/>
  <c r="R187" i="12"/>
  <c r="Q187" i="12"/>
  <c r="N187" i="12"/>
  <c r="T186" i="12"/>
  <c r="S186" i="12"/>
  <c r="R186" i="12"/>
  <c r="Q186" i="12"/>
  <c r="N186" i="12"/>
  <c r="T185" i="12"/>
  <c r="S185" i="12"/>
  <c r="R185" i="12"/>
  <c r="Q185" i="12"/>
  <c r="N185" i="12"/>
  <c r="T180" i="12"/>
  <c r="S180" i="12"/>
  <c r="T179" i="12"/>
  <c r="S179" i="12"/>
  <c r="R179" i="12"/>
  <c r="Q179" i="12"/>
  <c r="N179" i="12"/>
  <c r="T178" i="12"/>
  <c r="S178" i="12"/>
  <c r="R178" i="12"/>
  <c r="Q178" i="12"/>
  <c r="N178" i="12"/>
  <c r="T177" i="12"/>
  <c r="S177" i="12"/>
  <c r="R177" i="12"/>
  <c r="Q177" i="12"/>
  <c r="N177" i="12"/>
  <c r="T172" i="12"/>
  <c r="S172" i="12"/>
  <c r="T171" i="12"/>
  <c r="S171" i="12"/>
  <c r="R171" i="12"/>
  <c r="Q171" i="12"/>
  <c r="N171" i="12"/>
  <c r="T166" i="12"/>
  <c r="S166" i="12"/>
  <c r="T165" i="12"/>
  <c r="S165" i="12"/>
  <c r="R165" i="12"/>
  <c r="Q165" i="12"/>
  <c r="N165" i="12"/>
  <c r="T164" i="12"/>
  <c r="S164" i="12"/>
  <c r="R164" i="12"/>
  <c r="Q164" i="12"/>
  <c r="N164" i="12"/>
  <c r="T159" i="12"/>
  <c r="S159" i="12"/>
  <c r="T158" i="12"/>
  <c r="S158" i="12"/>
  <c r="R158" i="12"/>
  <c r="Q158" i="12"/>
  <c r="N158" i="12"/>
  <c r="T157" i="12"/>
  <c r="S157" i="12"/>
  <c r="R157" i="12"/>
  <c r="Q157" i="12"/>
  <c r="N157" i="12"/>
  <c r="T152" i="12"/>
  <c r="S152" i="12"/>
  <c r="T151" i="12"/>
  <c r="S151" i="12"/>
  <c r="R151" i="12"/>
  <c r="Q151" i="12"/>
  <c r="N151" i="12"/>
  <c r="T146" i="12"/>
  <c r="S146" i="12"/>
  <c r="T145" i="12"/>
  <c r="S145" i="12"/>
  <c r="R145" i="12"/>
  <c r="Q145" i="12"/>
  <c r="N145" i="12"/>
  <c r="T140" i="12"/>
  <c r="S140" i="12"/>
  <c r="T139" i="12"/>
  <c r="S139" i="12"/>
  <c r="R139" i="12"/>
  <c r="Q139" i="12"/>
  <c r="N139" i="12"/>
  <c r="T134" i="12"/>
  <c r="S134" i="12"/>
  <c r="T133" i="12"/>
  <c r="S133" i="12"/>
  <c r="R133" i="12"/>
  <c r="Q133" i="12"/>
  <c r="N133" i="12"/>
  <c r="T132" i="12"/>
  <c r="S132" i="12"/>
  <c r="R132" i="12"/>
  <c r="Q132" i="12"/>
  <c r="N132" i="12"/>
  <c r="T127" i="12"/>
  <c r="S127" i="12"/>
  <c r="T126" i="12"/>
  <c r="S126" i="12"/>
  <c r="R126" i="12"/>
  <c r="Q126" i="12"/>
  <c r="N126" i="12"/>
  <c r="T121" i="12"/>
  <c r="S121" i="12"/>
  <c r="T120" i="12"/>
  <c r="S120" i="12"/>
  <c r="R120" i="12"/>
  <c r="Q120" i="12"/>
  <c r="N120" i="12"/>
  <c r="T115" i="12"/>
  <c r="S115" i="12"/>
  <c r="T114" i="12"/>
  <c r="S114" i="12"/>
  <c r="R114" i="12"/>
  <c r="Q114" i="12"/>
  <c r="N114" i="12"/>
  <c r="T113" i="12"/>
  <c r="S113" i="12"/>
  <c r="R113" i="12"/>
  <c r="Q113" i="12"/>
  <c r="N113" i="12"/>
  <c r="T112" i="12"/>
  <c r="S112" i="12"/>
  <c r="R112" i="12"/>
  <c r="Q112" i="12"/>
  <c r="N112" i="12"/>
  <c r="T111" i="12"/>
  <c r="S111" i="12"/>
  <c r="R111" i="12"/>
  <c r="Q111" i="12"/>
  <c r="N111" i="12"/>
  <c r="T106" i="12"/>
  <c r="S106" i="12"/>
  <c r="T105" i="12"/>
  <c r="S105" i="12"/>
  <c r="R105" i="12"/>
  <c r="Q105" i="12"/>
  <c r="N105" i="12"/>
  <c r="T104" i="12"/>
  <c r="S104" i="12"/>
  <c r="R104" i="12"/>
  <c r="Q104" i="12"/>
  <c r="N104" i="12"/>
  <c r="T103" i="12"/>
  <c r="S103" i="12"/>
  <c r="R103" i="12"/>
  <c r="Q103" i="12"/>
  <c r="N103" i="12"/>
  <c r="T102" i="12"/>
  <c r="S102" i="12"/>
  <c r="R102" i="12"/>
  <c r="Q102" i="12"/>
  <c r="N102" i="12"/>
  <c r="T97" i="12"/>
  <c r="S97" i="12"/>
  <c r="T96" i="12"/>
  <c r="S96" i="12"/>
  <c r="R96" i="12"/>
  <c r="Q96" i="12"/>
  <c r="N96" i="12"/>
  <c r="T95" i="12"/>
  <c r="S95" i="12"/>
  <c r="R95" i="12"/>
  <c r="Q95" i="12"/>
  <c r="N95" i="12"/>
  <c r="T94" i="12"/>
  <c r="S94" i="12"/>
  <c r="R94" i="12"/>
  <c r="Q94" i="12"/>
  <c r="N94" i="12"/>
  <c r="T89" i="12"/>
  <c r="S89" i="12"/>
  <c r="T88" i="12"/>
  <c r="S88" i="12"/>
  <c r="R88" i="12"/>
  <c r="Q88" i="12"/>
  <c r="N88" i="12"/>
  <c r="T87" i="12"/>
  <c r="S87" i="12"/>
  <c r="R87" i="12"/>
  <c r="Q87" i="12"/>
  <c r="N87" i="12"/>
  <c r="T86" i="12"/>
  <c r="S86" i="12"/>
  <c r="R86" i="12"/>
  <c r="Q86" i="12"/>
  <c r="N86" i="12"/>
  <c r="T81" i="12"/>
  <c r="S81" i="12"/>
  <c r="T80" i="12"/>
  <c r="S80" i="12"/>
  <c r="R80" i="12"/>
  <c r="Q80" i="12"/>
  <c r="N80" i="12"/>
  <c r="T75" i="12"/>
  <c r="S75" i="12"/>
  <c r="T74" i="12"/>
  <c r="S74" i="12"/>
  <c r="R74" i="12"/>
  <c r="Q74" i="12"/>
  <c r="N74" i="12"/>
  <c r="T73" i="12"/>
  <c r="S73" i="12"/>
  <c r="R73" i="12"/>
  <c r="Q73" i="12"/>
  <c r="N73" i="12"/>
  <c r="T68" i="12"/>
  <c r="S68" i="12"/>
  <c r="T67" i="12"/>
  <c r="S67" i="12"/>
  <c r="R67" i="12"/>
  <c r="Q67" i="12"/>
  <c r="N67" i="12"/>
  <c r="T62" i="12"/>
  <c r="S62" i="12"/>
  <c r="T61" i="12"/>
  <c r="S61" i="12"/>
  <c r="R61" i="12"/>
  <c r="Q61" i="12"/>
  <c r="N61" i="12"/>
  <c r="T60" i="12"/>
  <c r="S60" i="12"/>
  <c r="R60" i="12"/>
  <c r="Q60" i="12"/>
  <c r="N60" i="12"/>
  <c r="T55" i="12"/>
  <c r="S55" i="12"/>
  <c r="T54" i="12"/>
  <c r="S54" i="12"/>
  <c r="R54" i="12"/>
  <c r="Q54" i="12"/>
  <c r="N54" i="12"/>
  <c r="T49" i="12"/>
  <c r="S49" i="12"/>
  <c r="T48" i="12"/>
  <c r="S48" i="12"/>
  <c r="R48" i="12"/>
  <c r="Q48" i="12"/>
  <c r="N48" i="12"/>
  <c r="T47" i="12"/>
  <c r="S47" i="12"/>
  <c r="R47" i="12"/>
  <c r="Q47" i="12"/>
  <c r="N47" i="12"/>
  <c r="T42" i="12"/>
  <c r="S42" i="12"/>
  <c r="T41" i="12"/>
  <c r="S41" i="12"/>
  <c r="R41" i="12"/>
  <c r="Q41" i="12"/>
  <c r="N41" i="12"/>
  <c r="T40" i="12"/>
  <c r="S40" i="12"/>
  <c r="R40" i="12"/>
  <c r="Q40" i="12"/>
  <c r="N40" i="12"/>
  <c r="T35" i="12"/>
  <c r="S35" i="12"/>
  <c r="T34" i="12"/>
  <c r="S34" i="12"/>
  <c r="R34" i="12"/>
  <c r="Q34" i="12"/>
  <c r="N34" i="12"/>
  <c r="T33" i="12"/>
  <c r="S33" i="12"/>
  <c r="R33" i="12"/>
  <c r="Q33" i="12"/>
  <c r="N33" i="12"/>
  <c r="T32" i="12"/>
  <c r="S32" i="12"/>
  <c r="R32" i="12"/>
  <c r="Q32" i="12"/>
  <c r="N32" i="12"/>
  <c r="T31" i="12"/>
  <c r="S31" i="12"/>
  <c r="R31" i="12"/>
  <c r="Q31" i="12"/>
  <c r="N31" i="12"/>
  <c r="T30" i="12"/>
  <c r="S30" i="12"/>
  <c r="R30" i="12"/>
  <c r="Q30" i="12"/>
  <c r="N30" i="12"/>
  <c r="T25" i="12"/>
  <c r="S25" i="12"/>
  <c r="T24" i="12"/>
  <c r="S24" i="12"/>
  <c r="R24" i="12"/>
  <c r="Q24" i="12"/>
  <c r="N24" i="12"/>
  <c r="T23" i="12"/>
  <c r="S23" i="12"/>
  <c r="R23" i="12"/>
  <c r="Q23" i="12"/>
  <c r="N23" i="12"/>
  <c r="T22" i="12"/>
  <c r="S22" i="12"/>
  <c r="R22" i="12"/>
  <c r="Q22" i="12"/>
  <c r="N22" i="12"/>
  <c r="T17" i="12"/>
  <c r="S17" i="12"/>
  <c r="T16" i="12"/>
  <c r="S16" i="12"/>
  <c r="R16" i="12"/>
  <c r="Q16" i="12"/>
  <c r="N16" i="12"/>
  <c r="T15" i="12"/>
  <c r="S15" i="12"/>
  <c r="R15" i="12"/>
  <c r="Q15" i="12"/>
  <c r="N15" i="12"/>
  <c r="T14" i="12"/>
  <c r="S14" i="12"/>
  <c r="R14" i="12"/>
  <c r="Q14" i="12"/>
  <c r="N14" i="12"/>
  <c r="T13" i="12"/>
  <c r="S13" i="12"/>
  <c r="R13" i="12"/>
  <c r="Q13" i="12"/>
  <c r="N13" i="12"/>
  <c r="C8" i="12"/>
  <c r="C7" i="12"/>
  <c r="T67" i="11"/>
  <c r="S67" i="11"/>
  <c r="T66" i="11"/>
  <c r="S66" i="11"/>
  <c r="R66" i="11"/>
  <c r="Q66" i="11"/>
  <c r="N66" i="11"/>
  <c r="T65" i="11"/>
  <c r="S65" i="11"/>
  <c r="R65" i="11"/>
  <c r="Q65" i="11"/>
  <c r="N65" i="11"/>
  <c r="T60" i="11"/>
  <c r="S60" i="11"/>
  <c r="T59" i="11"/>
  <c r="S59" i="11"/>
  <c r="R59" i="11"/>
  <c r="Q59" i="11"/>
  <c r="N59" i="11"/>
  <c r="T58" i="11"/>
  <c r="S58" i="11"/>
  <c r="R58" i="11"/>
  <c r="Q58" i="11"/>
  <c r="N58" i="11"/>
  <c r="T57" i="11"/>
  <c r="S57" i="11"/>
  <c r="R57" i="11"/>
  <c r="Q57" i="11"/>
  <c r="N57" i="11"/>
  <c r="T56" i="11"/>
  <c r="S56" i="11"/>
  <c r="R56" i="11"/>
  <c r="Q56" i="11"/>
  <c r="N56" i="11"/>
  <c r="T51" i="11"/>
  <c r="S51" i="11"/>
  <c r="T50" i="11"/>
  <c r="S50" i="11"/>
  <c r="R50" i="11"/>
  <c r="Q50" i="11"/>
  <c r="N50" i="11"/>
  <c r="T45" i="11"/>
  <c r="S45" i="11"/>
  <c r="T44" i="11"/>
  <c r="S44" i="11"/>
  <c r="R44" i="11"/>
  <c r="Q44" i="11"/>
  <c r="N44" i="11"/>
  <c r="T43" i="11"/>
  <c r="S43" i="11"/>
  <c r="R43" i="11"/>
  <c r="Q43" i="11"/>
  <c r="N43" i="11"/>
  <c r="T42" i="11"/>
  <c r="S42" i="11"/>
  <c r="R42" i="11"/>
  <c r="Q42" i="11"/>
  <c r="N42" i="11"/>
  <c r="T37" i="11"/>
  <c r="S37" i="11"/>
  <c r="T36" i="11"/>
  <c r="S36" i="11"/>
  <c r="R36" i="11"/>
  <c r="Q36" i="11"/>
  <c r="N36" i="11"/>
  <c r="T35" i="11"/>
  <c r="S35" i="11"/>
  <c r="R35" i="11"/>
  <c r="Q35" i="11"/>
  <c r="N35" i="11"/>
  <c r="T34" i="11"/>
  <c r="S34" i="11"/>
  <c r="R34" i="11"/>
  <c r="Q34" i="11"/>
  <c r="N34" i="11"/>
  <c r="T33" i="11"/>
  <c r="S33" i="11"/>
  <c r="R33" i="11"/>
  <c r="Q33" i="11"/>
  <c r="N33" i="11"/>
  <c r="T32" i="11"/>
  <c r="S32" i="11"/>
  <c r="R32" i="11"/>
  <c r="Q32" i="11"/>
  <c r="N32" i="11"/>
  <c r="T27" i="11"/>
  <c r="S27" i="11"/>
  <c r="T26" i="11"/>
  <c r="S26" i="11"/>
  <c r="R26" i="11"/>
  <c r="Q26" i="11"/>
  <c r="N26" i="11"/>
  <c r="T25" i="11"/>
  <c r="S25" i="11"/>
  <c r="R25" i="11"/>
  <c r="Q25" i="11"/>
  <c r="N25" i="11"/>
  <c r="T24" i="11"/>
  <c r="S24" i="11"/>
  <c r="R24" i="11"/>
  <c r="Q24" i="11"/>
  <c r="N24" i="11"/>
  <c r="T23" i="11"/>
  <c r="S23" i="11"/>
  <c r="R23" i="11"/>
  <c r="Q23" i="11"/>
  <c r="N23" i="11"/>
  <c r="T18" i="11"/>
  <c r="S18" i="11"/>
  <c r="T17" i="11"/>
  <c r="S17" i="11"/>
  <c r="R17" i="11"/>
  <c r="Q17" i="11"/>
  <c r="N17" i="11"/>
  <c r="T16" i="11"/>
  <c r="S16" i="11"/>
  <c r="R16" i="11"/>
  <c r="Q16" i="11"/>
  <c r="N16" i="11"/>
  <c r="T15" i="11"/>
  <c r="S15" i="11"/>
  <c r="R15" i="11"/>
  <c r="Q15" i="11"/>
  <c r="N15" i="11"/>
  <c r="T14" i="11"/>
  <c r="S14" i="11"/>
  <c r="R14" i="11"/>
  <c r="Q14" i="11"/>
  <c r="N14" i="11"/>
  <c r="T13" i="11"/>
  <c r="S13" i="11"/>
  <c r="R13" i="11"/>
  <c r="Q13" i="11"/>
  <c r="N13" i="11"/>
  <c r="C8" i="11"/>
  <c r="C7" i="11"/>
  <c r="T35" i="10"/>
  <c r="S35" i="10"/>
  <c r="T34" i="10"/>
  <c r="S34" i="10"/>
  <c r="R34" i="10"/>
  <c r="Q34" i="10"/>
  <c r="N34" i="10"/>
  <c r="T29" i="10"/>
  <c r="S29" i="10"/>
  <c r="T28" i="10"/>
  <c r="S28" i="10"/>
  <c r="R28" i="10"/>
  <c r="Q28" i="10"/>
  <c r="N28" i="10"/>
  <c r="T27" i="10"/>
  <c r="S27" i="10"/>
  <c r="R27" i="10"/>
  <c r="Q27" i="10"/>
  <c r="N27" i="10"/>
  <c r="T26" i="10"/>
  <c r="S26" i="10"/>
  <c r="R26" i="10"/>
  <c r="Q26" i="10"/>
  <c r="N26" i="10"/>
  <c r="T25" i="10"/>
  <c r="S25" i="10"/>
  <c r="R25" i="10"/>
  <c r="Q25" i="10"/>
  <c r="N25" i="10"/>
  <c r="T20" i="10"/>
  <c r="S20" i="10"/>
  <c r="T19" i="10"/>
  <c r="S19" i="10"/>
  <c r="R19" i="10"/>
  <c r="Q19" i="10"/>
  <c r="N19" i="10"/>
  <c r="T18" i="10"/>
  <c r="S18" i="10"/>
  <c r="R18" i="10"/>
  <c r="Q18" i="10"/>
  <c r="N18" i="10"/>
  <c r="T17" i="10"/>
  <c r="S17" i="10"/>
  <c r="R17" i="10"/>
  <c r="Q17" i="10"/>
  <c r="N17" i="10"/>
  <c r="T16" i="10"/>
  <c r="S16" i="10"/>
  <c r="R16" i="10"/>
  <c r="Q16" i="10"/>
  <c r="N16" i="10"/>
  <c r="T15" i="10"/>
  <c r="S15" i="10"/>
  <c r="R15" i="10"/>
  <c r="Q15" i="10"/>
  <c r="N15" i="10"/>
  <c r="T14" i="10"/>
  <c r="S14" i="10"/>
  <c r="R14" i="10"/>
  <c r="Q14" i="10"/>
  <c r="N14" i="10"/>
  <c r="T13" i="10"/>
  <c r="S13" i="10"/>
  <c r="R13" i="10"/>
  <c r="Q13" i="10"/>
  <c r="N13" i="10"/>
  <c r="C8" i="10"/>
  <c r="C7" i="10"/>
  <c r="T76" i="9"/>
  <c r="S76" i="9"/>
  <c r="T75" i="9"/>
  <c r="S75" i="9"/>
  <c r="R75" i="9"/>
  <c r="Q75" i="9"/>
  <c r="N75" i="9"/>
  <c r="T74" i="9"/>
  <c r="S74" i="9"/>
  <c r="R74" i="9"/>
  <c r="Q74" i="9"/>
  <c r="N74" i="9"/>
  <c r="T69" i="9"/>
  <c r="S69" i="9"/>
  <c r="T68" i="9"/>
  <c r="S68" i="9"/>
  <c r="R68" i="9"/>
  <c r="Q68" i="9"/>
  <c r="N68" i="9"/>
  <c r="T67" i="9"/>
  <c r="S67" i="9"/>
  <c r="R67" i="9"/>
  <c r="Q67" i="9"/>
  <c r="N67" i="9"/>
  <c r="T62" i="9"/>
  <c r="S62" i="9"/>
  <c r="T61" i="9"/>
  <c r="S61" i="9"/>
  <c r="R61" i="9"/>
  <c r="Q61" i="9"/>
  <c r="N61" i="9"/>
  <c r="T60" i="9"/>
  <c r="S60" i="9"/>
  <c r="R60" i="9"/>
  <c r="Q60" i="9"/>
  <c r="N60" i="9"/>
  <c r="T59" i="9"/>
  <c r="S59" i="9"/>
  <c r="R59" i="9"/>
  <c r="Q59" i="9"/>
  <c r="N59" i="9"/>
  <c r="T58" i="9"/>
  <c r="S58" i="9"/>
  <c r="R58" i="9"/>
  <c r="Q58" i="9"/>
  <c r="N58" i="9"/>
  <c r="T53" i="9"/>
  <c r="S53" i="9"/>
  <c r="T52" i="9"/>
  <c r="S52" i="9"/>
  <c r="R52" i="9"/>
  <c r="Q52" i="9"/>
  <c r="N52" i="9"/>
  <c r="T51" i="9"/>
  <c r="S51" i="9"/>
  <c r="R51" i="9"/>
  <c r="Q51" i="9"/>
  <c r="N51" i="9"/>
  <c r="T50" i="9"/>
  <c r="S50" i="9"/>
  <c r="R50" i="9"/>
  <c r="Q50" i="9"/>
  <c r="N50" i="9"/>
  <c r="T49" i="9"/>
  <c r="S49" i="9"/>
  <c r="R49" i="9"/>
  <c r="Q49" i="9"/>
  <c r="N49" i="9"/>
  <c r="T48" i="9"/>
  <c r="S48" i="9"/>
  <c r="R48" i="9"/>
  <c r="Q48" i="9"/>
  <c r="N48" i="9"/>
  <c r="T43" i="9"/>
  <c r="S43" i="9"/>
  <c r="T42" i="9"/>
  <c r="S42" i="9"/>
  <c r="R42" i="9"/>
  <c r="Q42" i="9"/>
  <c r="N42" i="9"/>
  <c r="T41" i="9"/>
  <c r="S41" i="9"/>
  <c r="R41" i="9"/>
  <c r="Q41" i="9"/>
  <c r="N41" i="9"/>
  <c r="T40" i="9"/>
  <c r="S40" i="9"/>
  <c r="R40" i="9"/>
  <c r="Q40" i="9"/>
  <c r="N40" i="9"/>
  <c r="T39" i="9"/>
  <c r="S39" i="9"/>
  <c r="R39" i="9"/>
  <c r="Q39" i="9"/>
  <c r="N39" i="9"/>
  <c r="T34" i="9"/>
  <c r="S34" i="9"/>
  <c r="T33" i="9"/>
  <c r="S33" i="9"/>
  <c r="R33" i="9"/>
  <c r="Q33" i="9"/>
  <c r="N33" i="9"/>
  <c r="T32" i="9"/>
  <c r="S32" i="9"/>
  <c r="R32" i="9"/>
  <c r="Q32" i="9"/>
  <c r="N32" i="9"/>
  <c r="T31" i="9"/>
  <c r="S31" i="9"/>
  <c r="R31" i="9"/>
  <c r="Q31" i="9"/>
  <c r="N31" i="9"/>
  <c r="T30" i="9"/>
  <c r="S30" i="9"/>
  <c r="R30" i="9"/>
  <c r="Q30" i="9"/>
  <c r="N30" i="9"/>
  <c r="T29" i="9"/>
  <c r="S29" i="9"/>
  <c r="R29" i="9"/>
  <c r="Q29" i="9"/>
  <c r="N29" i="9"/>
  <c r="T24" i="9"/>
  <c r="S24" i="9"/>
  <c r="T23" i="9"/>
  <c r="S23" i="9"/>
  <c r="R23" i="9"/>
  <c r="Q23" i="9"/>
  <c r="N23" i="9"/>
  <c r="T22" i="9"/>
  <c r="S22" i="9"/>
  <c r="R22" i="9"/>
  <c r="Q22" i="9"/>
  <c r="N22" i="9"/>
  <c r="T21" i="9"/>
  <c r="S21" i="9"/>
  <c r="R21" i="9"/>
  <c r="Q21" i="9"/>
  <c r="N21" i="9"/>
  <c r="T20" i="9"/>
  <c r="S20" i="9"/>
  <c r="R20" i="9"/>
  <c r="Q20" i="9"/>
  <c r="N20" i="9"/>
  <c r="T19" i="9"/>
  <c r="S19" i="9"/>
  <c r="R19" i="9"/>
  <c r="Q19" i="9"/>
  <c r="N19" i="9"/>
  <c r="T18" i="9"/>
  <c r="S18" i="9"/>
  <c r="R18" i="9"/>
  <c r="Q18" i="9"/>
  <c r="N18" i="9"/>
  <c r="T17" i="9"/>
  <c r="S17" i="9"/>
  <c r="R17" i="9"/>
  <c r="Q17" i="9"/>
  <c r="N17" i="9"/>
  <c r="T16" i="9"/>
  <c r="S16" i="9"/>
  <c r="R16" i="9"/>
  <c r="Q16" i="9"/>
  <c r="N16" i="9"/>
  <c r="T15" i="9"/>
  <c r="S15" i="9"/>
  <c r="R15" i="9"/>
  <c r="Q15" i="9"/>
  <c r="N15" i="9"/>
  <c r="T14" i="9"/>
  <c r="S14" i="9"/>
  <c r="R14" i="9"/>
  <c r="Q14" i="9"/>
  <c r="N14" i="9"/>
  <c r="T13" i="9"/>
  <c r="S13" i="9"/>
  <c r="R13" i="9"/>
  <c r="Q13" i="9"/>
  <c r="N13" i="9"/>
  <c r="C8" i="9"/>
  <c r="C7" i="9"/>
  <c r="T83" i="8"/>
  <c r="S83" i="8"/>
  <c r="T82" i="8"/>
  <c r="S82" i="8"/>
  <c r="R82" i="8"/>
  <c r="Q82" i="8"/>
  <c r="N82" i="8"/>
  <c r="T81" i="8"/>
  <c r="S81" i="8"/>
  <c r="R81" i="8"/>
  <c r="Q81" i="8"/>
  <c r="N81" i="8"/>
  <c r="T76" i="8"/>
  <c r="S76" i="8"/>
  <c r="T75" i="8"/>
  <c r="S75" i="8"/>
  <c r="R75" i="8"/>
  <c r="Q75" i="8"/>
  <c r="N75" i="8"/>
  <c r="T74" i="8"/>
  <c r="S74" i="8"/>
  <c r="R74" i="8"/>
  <c r="Q74" i="8"/>
  <c r="N74" i="8"/>
  <c r="T69" i="8"/>
  <c r="S69" i="8"/>
  <c r="T68" i="8"/>
  <c r="S68" i="8"/>
  <c r="R68" i="8"/>
  <c r="Q68" i="8"/>
  <c r="N68" i="8"/>
  <c r="T67" i="8"/>
  <c r="S67" i="8"/>
  <c r="R67" i="8"/>
  <c r="Q67" i="8"/>
  <c r="N67" i="8"/>
  <c r="T66" i="8"/>
  <c r="S66" i="8"/>
  <c r="R66" i="8"/>
  <c r="Q66" i="8"/>
  <c r="N66" i="8"/>
  <c r="T61" i="8"/>
  <c r="S61" i="8"/>
  <c r="T60" i="8"/>
  <c r="S60" i="8"/>
  <c r="R60" i="8"/>
  <c r="Q60" i="8"/>
  <c r="N60" i="8"/>
  <c r="T59" i="8"/>
  <c r="S59" i="8"/>
  <c r="R59" i="8"/>
  <c r="Q59" i="8"/>
  <c r="N59" i="8"/>
  <c r="T58" i="8"/>
  <c r="S58" i="8"/>
  <c r="R58" i="8"/>
  <c r="Q58" i="8"/>
  <c r="N58" i="8"/>
  <c r="T57" i="8"/>
  <c r="S57" i="8"/>
  <c r="R57" i="8"/>
  <c r="Q57" i="8"/>
  <c r="N57" i="8"/>
  <c r="T56" i="8"/>
  <c r="S56" i="8"/>
  <c r="R56" i="8"/>
  <c r="Q56" i="8"/>
  <c r="N56" i="8"/>
  <c r="T55" i="8"/>
  <c r="S55" i="8"/>
  <c r="R55" i="8"/>
  <c r="Q55" i="8"/>
  <c r="N55" i="8"/>
  <c r="T50" i="8"/>
  <c r="S50" i="8"/>
  <c r="T49" i="8"/>
  <c r="S49" i="8"/>
  <c r="R49" i="8"/>
  <c r="Q49" i="8"/>
  <c r="N49" i="8"/>
  <c r="T48" i="8"/>
  <c r="S48" i="8"/>
  <c r="R48" i="8"/>
  <c r="Q48" i="8"/>
  <c r="N48" i="8"/>
  <c r="T47" i="8"/>
  <c r="S47" i="8"/>
  <c r="R47" i="8"/>
  <c r="Q47" i="8"/>
  <c r="N47" i="8"/>
  <c r="T46" i="8"/>
  <c r="S46" i="8"/>
  <c r="R46" i="8"/>
  <c r="Q46" i="8"/>
  <c r="N46" i="8"/>
  <c r="T45" i="8"/>
  <c r="S45" i="8"/>
  <c r="R45" i="8"/>
  <c r="Q45" i="8"/>
  <c r="N45" i="8"/>
  <c r="T40" i="8"/>
  <c r="S40" i="8"/>
  <c r="T39" i="8"/>
  <c r="S39" i="8"/>
  <c r="R39" i="8"/>
  <c r="Q39" i="8"/>
  <c r="N39" i="8"/>
  <c r="T38" i="8"/>
  <c r="S38" i="8"/>
  <c r="R38" i="8"/>
  <c r="Q38" i="8"/>
  <c r="N38" i="8"/>
  <c r="T33" i="8"/>
  <c r="S33" i="8"/>
  <c r="T32" i="8"/>
  <c r="S32" i="8"/>
  <c r="R32" i="8"/>
  <c r="Q32" i="8"/>
  <c r="N32" i="8"/>
  <c r="T31" i="8"/>
  <c r="S31" i="8"/>
  <c r="R31" i="8"/>
  <c r="Q31" i="8"/>
  <c r="N31" i="8"/>
  <c r="T26" i="8"/>
  <c r="S26" i="8"/>
  <c r="T25" i="8"/>
  <c r="S25" i="8"/>
  <c r="R25" i="8"/>
  <c r="Q25" i="8"/>
  <c r="N25" i="8"/>
  <c r="T24" i="8"/>
  <c r="S24" i="8"/>
  <c r="R24" i="8"/>
  <c r="Q24" i="8"/>
  <c r="N24" i="8"/>
  <c r="T23" i="8"/>
  <c r="S23" i="8"/>
  <c r="R23" i="8"/>
  <c r="Q23" i="8"/>
  <c r="N23" i="8"/>
  <c r="T22" i="8"/>
  <c r="S22" i="8"/>
  <c r="R22" i="8"/>
  <c r="Q22" i="8"/>
  <c r="N22" i="8"/>
  <c r="T17" i="8"/>
  <c r="S17" i="8"/>
  <c r="T16" i="8"/>
  <c r="S16" i="8"/>
  <c r="R16" i="8"/>
  <c r="Q16" i="8"/>
  <c r="N16" i="8"/>
  <c r="T15" i="8"/>
  <c r="S15" i="8"/>
  <c r="R15" i="8"/>
  <c r="Q15" i="8"/>
  <c r="N15" i="8"/>
  <c r="T14" i="8"/>
  <c r="S14" i="8"/>
  <c r="R14" i="8"/>
  <c r="Q14" i="8"/>
  <c r="N14" i="8"/>
  <c r="T13" i="8"/>
  <c r="S13" i="8"/>
  <c r="R13" i="8"/>
  <c r="Q13" i="8"/>
  <c r="N13" i="8"/>
  <c r="C8" i="8"/>
  <c r="C7" i="8"/>
  <c r="T169" i="7"/>
  <c r="S169" i="7"/>
  <c r="T168" i="7"/>
  <c r="S168" i="7"/>
  <c r="R168" i="7"/>
  <c r="Q168" i="7"/>
  <c r="N168" i="7"/>
  <c r="T167" i="7"/>
  <c r="S167" i="7"/>
  <c r="R167" i="7"/>
  <c r="Q167" i="7"/>
  <c r="N167" i="7"/>
  <c r="T166" i="7"/>
  <c r="S166" i="7"/>
  <c r="R166" i="7"/>
  <c r="Q166" i="7"/>
  <c r="N166" i="7"/>
  <c r="T165" i="7"/>
  <c r="S165" i="7"/>
  <c r="R165" i="7"/>
  <c r="Q165" i="7"/>
  <c r="N165" i="7"/>
  <c r="T164" i="7"/>
  <c r="S164" i="7"/>
  <c r="R164" i="7"/>
  <c r="Q164" i="7"/>
  <c r="N164" i="7"/>
  <c r="T163" i="7"/>
  <c r="S163" i="7"/>
  <c r="R163" i="7"/>
  <c r="Q163" i="7"/>
  <c r="N163" i="7"/>
  <c r="T158" i="7"/>
  <c r="S158" i="7"/>
  <c r="T157" i="7"/>
  <c r="S157" i="7"/>
  <c r="R157" i="7"/>
  <c r="Q157" i="7"/>
  <c r="N157" i="7"/>
  <c r="T156" i="7"/>
  <c r="S156" i="7"/>
  <c r="R156" i="7"/>
  <c r="Q156" i="7"/>
  <c r="N156" i="7"/>
  <c r="T155" i="7"/>
  <c r="S155" i="7"/>
  <c r="R155" i="7"/>
  <c r="Q155" i="7"/>
  <c r="N155" i="7"/>
  <c r="T154" i="7"/>
  <c r="S154" i="7"/>
  <c r="R154" i="7"/>
  <c r="Q154" i="7"/>
  <c r="N154" i="7"/>
  <c r="T153" i="7"/>
  <c r="S153" i="7"/>
  <c r="R153" i="7"/>
  <c r="Q153" i="7"/>
  <c r="N153" i="7"/>
  <c r="T152" i="7"/>
  <c r="S152" i="7"/>
  <c r="R152" i="7"/>
  <c r="Q152" i="7"/>
  <c r="N152" i="7"/>
  <c r="T147" i="7"/>
  <c r="S147" i="7"/>
  <c r="T146" i="7"/>
  <c r="S146" i="7"/>
  <c r="R146" i="7"/>
  <c r="Q146" i="7"/>
  <c r="N146" i="7"/>
  <c r="T145" i="7"/>
  <c r="S145" i="7"/>
  <c r="R145" i="7"/>
  <c r="Q145" i="7"/>
  <c r="N145" i="7"/>
  <c r="T140" i="7"/>
  <c r="S140" i="7"/>
  <c r="T139" i="7"/>
  <c r="S139" i="7"/>
  <c r="R139" i="7"/>
  <c r="Q139" i="7"/>
  <c r="N139" i="7"/>
  <c r="T134" i="7"/>
  <c r="S134" i="7"/>
  <c r="T133" i="7"/>
  <c r="S133" i="7"/>
  <c r="R133" i="7"/>
  <c r="Q133" i="7"/>
  <c r="N133" i="7"/>
  <c r="T132" i="7"/>
  <c r="S132" i="7"/>
  <c r="R132" i="7"/>
  <c r="Q132" i="7"/>
  <c r="N132" i="7"/>
  <c r="T131" i="7"/>
  <c r="S131" i="7"/>
  <c r="R131" i="7"/>
  <c r="Q131" i="7"/>
  <c r="N131" i="7"/>
  <c r="T126" i="7"/>
  <c r="S126" i="7"/>
  <c r="T125" i="7"/>
  <c r="S125" i="7"/>
  <c r="R125" i="7"/>
  <c r="Q125" i="7"/>
  <c r="N125" i="7"/>
  <c r="T124" i="7"/>
  <c r="S124" i="7"/>
  <c r="R124" i="7"/>
  <c r="Q124" i="7"/>
  <c r="N124" i="7"/>
  <c r="T123" i="7"/>
  <c r="S123" i="7"/>
  <c r="R123" i="7"/>
  <c r="Q123" i="7"/>
  <c r="N123" i="7"/>
  <c r="T122" i="7"/>
  <c r="S122" i="7"/>
  <c r="R122" i="7"/>
  <c r="Q122" i="7"/>
  <c r="N122" i="7"/>
  <c r="T117" i="7"/>
  <c r="S117" i="7"/>
  <c r="T116" i="7"/>
  <c r="S116" i="7"/>
  <c r="R116" i="7"/>
  <c r="Q116" i="7"/>
  <c r="N116" i="7"/>
  <c r="T115" i="7"/>
  <c r="S115" i="7"/>
  <c r="R115" i="7"/>
  <c r="Q115" i="7"/>
  <c r="N115" i="7"/>
  <c r="T114" i="7"/>
  <c r="S114" i="7"/>
  <c r="R114" i="7"/>
  <c r="Q114" i="7"/>
  <c r="N114" i="7"/>
  <c r="T109" i="7"/>
  <c r="S109" i="7"/>
  <c r="T108" i="7"/>
  <c r="S108" i="7"/>
  <c r="R108" i="7"/>
  <c r="Q108" i="7"/>
  <c r="N108" i="7"/>
  <c r="T107" i="7"/>
  <c r="S107" i="7"/>
  <c r="R107" i="7"/>
  <c r="Q107" i="7"/>
  <c r="N107" i="7"/>
  <c r="T106" i="7"/>
  <c r="S106" i="7"/>
  <c r="R106" i="7"/>
  <c r="Q106" i="7"/>
  <c r="N106" i="7"/>
  <c r="T105" i="7"/>
  <c r="S105" i="7"/>
  <c r="R105" i="7"/>
  <c r="Q105" i="7"/>
  <c r="N105" i="7"/>
  <c r="T100" i="7"/>
  <c r="S100" i="7"/>
  <c r="T99" i="7"/>
  <c r="S99" i="7"/>
  <c r="R99" i="7"/>
  <c r="Q99" i="7"/>
  <c r="N99" i="7"/>
  <c r="T98" i="7"/>
  <c r="S98" i="7"/>
  <c r="R98" i="7"/>
  <c r="Q98" i="7"/>
  <c r="N98" i="7"/>
  <c r="T97" i="7"/>
  <c r="S97" i="7"/>
  <c r="R97" i="7"/>
  <c r="Q97" i="7"/>
  <c r="N97" i="7"/>
  <c r="T96" i="7"/>
  <c r="S96" i="7"/>
  <c r="R96" i="7"/>
  <c r="Q96" i="7"/>
  <c r="N96" i="7"/>
  <c r="T95" i="7"/>
  <c r="S95" i="7"/>
  <c r="R95" i="7"/>
  <c r="Q95" i="7"/>
  <c r="N95" i="7"/>
  <c r="T94" i="7"/>
  <c r="S94" i="7"/>
  <c r="R94" i="7"/>
  <c r="Q94" i="7"/>
  <c r="N94" i="7"/>
  <c r="T89" i="7"/>
  <c r="S89" i="7"/>
  <c r="T88" i="7"/>
  <c r="S88" i="7"/>
  <c r="R88" i="7"/>
  <c r="Q88" i="7"/>
  <c r="N88" i="7"/>
  <c r="T83" i="7"/>
  <c r="S83" i="7"/>
  <c r="T82" i="7"/>
  <c r="S82" i="7"/>
  <c r="R82" i="7"/>
  <c r="Q82" i="7"/>
  <c r="N82" i="7"/>
  <c r="T81" i="7"/>
  <c r="S81" i="7"/>
  <c r="R81" i="7"/>
  <c r="Q81" i="7"/>
  <c r="N81" i="7"/>
  <c r="T76" i="7"/>
  <c r="S76" i="7"/>
  <c r="T75" i="7"/>
  <c r="S75" i="7"/>
  <c r="R75" i="7"/>
  <c r="Q75" i="7"/>
  <c r="N75" i="7"/>
  <c r="T74" i="7"/>
  <c r="S74" i="7"/>
  <c r="R74" i="7"/>
  <c r="Q74" i="7"/>
  <c r="N74" i="7"/>
  <c r="T73" i="7"/>
  <c r="S73" i="7"/>
  <c r="R73" i="7"/>
  <c r="Q73" i="7"/>
  <c r="N73" i="7"/>
  <c r="T72" i="7"/>
  <c r="S72" i="7"/>
  <c r="R72" i="7"/>
  <c r="Q72" i="7"/>
  <c r="N72" i="7"/>
  <c r="T71" i="7"/>
  <c r="S71" i="7"/>
  <c r="R71" i="7"/>
  <c r="Q71" i="7"/>
  <c r="N71" i="7"/>
  <c r="T70" i="7"/>
  <c r="S70" i="7"/>
  <c r="R70" i="7"/>
  <c r="Q70" i="7"/>
  <c r="N70" i="7"/>
  <c r="T69" i="7"/>
  <c r="S69" i="7"/>
  <c r="R69" i="7"/>
  <c r="Q69" i="7"/>
  <c r="N69" i="7"/>
  <c r="T68" i="7"/>
  <c r="S68" i="7"/>
  <c r="R68" i="7"/>
  <c r="Q68" i="7"/>
  <c r="N68" i="7"/>
  <c r="T63" i="7"/>
  <c r="S63" i="7"/>
  <c r="T62" i="7"/>
  <c r="S62" i="7"/>
  <c r="R62" i="7"/>
  <c r="Q62" i="7"/>
  <c r="N62" i="7"/>
  <c r="T61" i="7"/>
  <c r="S61" i="7"/>
  <c r="R61" i="7"/>
  <c r="Q61" i="7"/>
  <c r="N61" i="7"/>
  <c r="T60" i="7"/>
  <c r="S60" i="7"/>
  <c r="R60" i="7"/>
  <c r="Q60" i="7"/>
  <c r="N60" i="7"/>
  <c r="T59" i="7"/>
  <c r="S59" i="7"/>
  <c r="R59" i="7"/>
  <c r="Q59" i="7"/>
  <c r="N59" i="7"/>
  <c r="T58" i="7"/>
  <c r="S58" i="7"/>
  <c r="R58" i="7"/>
  <c r="Q58" i="7"/>
  <c r="N58" i="7"/>
  <c r="T57" i="7"/>
  <c r="S57" i="7"/>
  <c r="R57" i="7"/>
  <c r="Q57" i="7"/>
  <c r="N57" i="7"/>
  <c r="T52" i="7"/>
  <c r="S52" i="7"/>
  <c r="T51" i="7"/>
  <c r="S51" i="7"/>
  <c r="R51" i="7"/>
  <c r="Q51" i="7"/>
  <c r="N51" i="7"/>
  <c r="T50" i="7"/>
  <c r="S50" i="7"/>
  <c r="R50" i="7"/>
  <c r="Q50" i="7"/>
  <c r="N50" i="7"/>
  <c r="T49" i="7"/>
  <c r="S49" i="7"/>
  <c r="R49" i="7"/>
  <c r="Q49" i="7"/>
  <c r="N49" i="7"/>
  <c r="T48" i="7"/>
  <c r="S48" i="7"/>
  <c r="R48" i="7"/>
  <c r="Q48" i="7"/>
  <c r="N48" i="7"/>
  <c r="T47" i="7"/>
  <c r="S47" i="7"/>
  <c r="R47" i="7"/>
  <c r="Q47" i="7"/>
  <c r="N47" i="7"/>
  <c r="T46" i="7"/>
  <c r="S46" i="7"/>
  <c r="R46" i="7"/>
  <c r="Q46" i="7"/>
  <c r="N46" i="7"/>
  <c r="T45" i="7"/>
  <c r="S45" i="7"/>
  <c r="R45" i="7"/>
  <c r="Q45" i="7"/>
  <c r="N45" i="7"/>
  <c r="T44" i="7"/>
  <c r="S44" i="7"/>
  <c r="R44" i="7"/>
  <c r="Q44" i="7"/>
  <c r="N44" i="7"/>
  <c r="T43" i="7"/>
  <c r="S43" i="7"/>
  <c r="R43" i="7"/>
  <c r="Q43" i="7"/>
  <c r="N43" i="7"/>
  <c r="T38" i="7"/>
  <c r="S38" i="7"/>
  <c r="T37" i="7"/>
  <c r="S37" i="7"/>
  <c r="R37" i="7"/>
  <c r="Q37" i="7"/>
  <c r="N37" i="7"/>
  <c r="T36" i="7"/>
  <c r="S36" i="7"/>
  <c r="R36" i="7"/>
  <c r="Q36" i="7"/>
  <c r="N36" i="7"/>
  <c r="T35" i="7"/>
  <c r="S35" i="7"/>
  <c r="R35" i="7"/>
  <c r="Q35" i="7"/>
  <c r="N35" i="7"/>
  <c r="T34" i="7"/>
  <c r="S34" i="7"/>
  <c r="R34" i="7"/>
  <c r="Q34" i="7"/>
  <c r="N34" i="7"/>
  <c r="T33" i="7"/>
  <c r="S33" i="7"/>
  <c r="R33" i="7"/>
  <c r="Q33" i="7"/>
  <c r="N33" i="7"/>
  <c r="T32" i="7"/>
  <c r="S32" i="7"/>
  <c r="R32" i="7"/>
  <c r="Q32" i="7"/>
  <c r="N32" i="7"/>
  <c r="T31" i="7"/>
  <c r="S31" i="7"/>
  <c r="R31" i="7"/>
  <c r="Q31" i="7"/>
  <c r="N31" i="7"/>
  <c r="T30" i="7"/>
  <c r="S30" i="7"/>
  <c r="R30" i="7"/>
  <c r="Q30" i="7"/>
  <c r="N30" i="7"/>
  <c r="T29" i="7"/>
  <c r="S29" i="7"/>
  <c r="R29" i="7"/>
  <c r="Q29" i="7"/>
  <c r="N29" i="7"/>
  <c r="T28" i="7"/>
  <c r="S28" i="7"/>
  <c r="R28" i="7"/>
  <c r="Q28" i="7"/>
  <c r="N28" i="7"/>
  <c r="T23" i="7"/>
  <c r="S23" i="7"/>
  <c r="T22" i="7"/>
  <c r="S22" i="7"/>
  <c r="R22" i="7"/>
  <c r="Q22" i="7"/>
  <c r="N22" i="7"/>
  <c r="T21" i="7"/>
  <c r="S21" i="7"/>
  <c r="R21" i="7"/>
  <c r="Q21" i="7"/>
  <c r="N21" i="7"/>
  <c r="T20" i="7"/>
  <c r="S20" i="7"/>
  <c r="R20" i="7"/>
  <c r="Q20" i="7"/>
  <c r="N20" i="7"/>
  <c r="T15" i="7"/>
  <c r="S15" i="7"/>
  <c r="T14" i="7"/>
  <c r="S14" i="7"/>
  <c r="R14" i="7"/>
  <c r="Q14" i="7"/>
  <c r="N14" i="7"/>
  <c r="T13" i="7"/>
  <c r="S13" i="7"/>
  <c r="R13" i="7"/>
  <c r="Q13" i="7"/>
  <c r="N13" i="7"/>
  <c r="C8" i="7"/>
  <c r="C7" i="7"/>
  <c r="T107" i="6"/>
  <c r="S107" i="6"/>
  <c r="T106" i="6"/>
  <c r="S106" i="6"/>
  <c r="R106" i="6"/>
  <c r="Q106" i="6"/>
  <c r="N106" i="6"/>
  <c r="T105" i="6"/>
  <c r="S105" i="6"/>
  <c r="R105" i="6"/>
  <c r="Q105" i="6"/>
  <c r="N105" i="6"/>
  <c r="T104" i="6"/>
  <c r="S104" i="6"/>
  <c r="R104" i="6"/>
  <c r="Q104" i="6"/>
  <c r="N104" i="6"/>
  <c r="T103" i="6"/>
  <c r="S103" i="6"/>
  <c r="R103" i="6"/>
  <c r="Q103" i="6"/>
  <c r="N103" i="6"/>
  <c r="T102" i="6"/>
  <c r="S102" i="6"/>
  <c r="R102" i="6"/>
  <c r="Q102" i="6"/>
  <c r="N102" i="6"/>
  <c r="T101" i="6"/>
  <c r="S101" i="6"/>
  <c r="R101" i="6"/>
  <c r="Q101" i="6"/>
  <c r="N101" i="6"/>
  <c r="T100" i="6"/>
  <c r="S100" i="6"/>
  <c r="R100" i="6"/>
  <c r="Q100" i="6"/>
  <c r="N100" i="6"/>
  <c r="T99" i="6"/>
  <c r="S99" i="6"/>
  <c r="R99" i="6"/>
  <c r="Q99" i="6"/>
  <c r="N99" i="6"/>
  <c r="T98" i="6"/>
  <c r="S98" i="6"/>
  <c r="R98" i="6"/>
  <c r="Q98" i="6"/>
  <c r="N98" i="6"/>
  <c r="T93" i="6"/>
  <c r="S93" i="6"/>
  <c r="T92" i="6"/>
  <c r="S92" i="6"/>
  <c r="R92" i="6"/>
  <c r="Q92" i="6"/>
  <c r="N92" i="6"/>
  <c r="T91" i="6"/>
  <c r="S91" i="6"/>
  <c r="R91" i="6"/>
  <c r="Q91" i="6"/>
  <c r="N91" i="6"/>
  <c r="T90" i="6"/>
  <c r="S90" i="6"/>
  <c r="R90" i="6"/>
  <c r="Q90" i="6"/>
  <c r="N90" i="6"/>
  <c r="T85" i="6"/>
  <c r="S85" i="6"/>
  <c r="T84" i="6"/>
  <c r="S84" i="6"/>
  <c r="R84" i="6"/>
  <c r="Q84" i="6"/>
  <c r="N84" i="6"/>
  <c r="T83" i="6"/>
  <c r="S83" i="6"/>
  <c r="R83" i="6"/>
  <c r="Q83" i="6"/>
  <c r="N83" i="6"/>
  <c r="T82" i="6"/>
  <c r="S82" i="6"/>
  <c r="R82" i="6"/>
  <c r="Q82" i="6"/>
  <c r="N82" i="6"/>
  <c r="T81" i="6"/>
  <c r="S81" i="6"/>
  <c r="R81" i="6"/>
  <c r="Q81" i="6"/>
  <c r="N81" i="6"/>
  <c r="T80" i="6"/>
  <c r="S80" i="6"/>
  <c r="R80" i="6"/>
  <c r="Q80" i="6"/>
  <c r="N80" i="6"/>
  <c r="T79" i="6"/>
  <c r="S79" i="6"/>
  <c r="R79" i="6"/>
  <c r="Q79" i="6"/>
  <c r="N79" i="6"/>
  <c r="T78" i="6"/>
  <c r="S78" i="6"/>
  <c r="R78" i="6"/>
  <c r="Q78" i="6"/>
  <c r="N78" i="6"/>
  <c r="T77" i="6"/>
  <c r="S77" i="6"/>
  <c r="R77" i="6"/>
  <c r="Q77" i="6"/>
  <c r="N77" i="6"/>
  <c r="T76" i="6"/>
  <c r="S76" i="6"/>
  <c r="R76" i="6"/>
  <c r="Q76" i="6"/>
  <c r="N76" i="6"/>
  <c r="T75" i="6"/>
  <c r="S75" i="6"/>
  <c r="R75" i="6"/>
  <c r="Q75" i="6"/>
  <c r="N75" i="6"/>
  <c r="T74" i="6"/>
  <c r="S74" i="6"/>
  <c r="R74" i="6"/>
  <c r="Q74" i="6"/>
  <c r="N74" i="6"/>
  <c r="T73" i="6"/>
  <c r="S73" i="6"/>
  <c r="R73" i="6"/>
  <c r="Q73" i="6"/>
  <c r="N73" i="6"/>
  <c r="T72" i="6"/>
  <c r="S72" i="6"/>
  <c r="R72" i="6"/>
  <c r="Q72" i="6"/>
  <c r="N72" i="6"/>
  <c r="T71" i="6"/>
  <c r="S71" i="6"/>
  <c r="R71" i="6"/>
  <c r="Q71" i="6"/>
  <c r="N71" i="6"/>
  <c r="T70" i="6"/>
  <c r="S70" i="6"/>
  <c r="R70" i="6"/>
  <c r="Q70" i="6"/>
  <c r="N70" i="6"/>
  <c r="T69" i="6"/>
  <c r="S69" i="6"/>
  <c r="R69" i="6"/>
  <c r="Q69" i="6"/>
  <c r="N69" i="6"/>
  <c r="T68" i="6"/>
  <c r="S68" i="6"/>
  <c r="R68" i="6"/>
  <c r="Q68" i="6"/>
  <c r="N68" i="6"/>
  <c r="T67" i="6"/>
  <c r="S67" i="6"/>
  <c r="R67" i="6"/>
  <c r="Q67" i="6"/>
  <c r="N67" i="6"/>
  <c r="T62" i="6"/>
  <c r="S62" i="6"/>
  <c r="T61" i="6"/>
  <c r="S61" i="6"/>
  <c r="R61" i="6"/>
  <c r="Q61" i="6"/>
  <c r="N61" i="6"/>
  <c r="T60" i="6"/>
  <c r="S60" i="6"/>
  <c r="R60" i="6"/>
  <c r="Q60" i="6"/>
  <c r="N60" i="6"/>
  <c r="T59" i="6"/>
  <c r="S59" i="6"/>
  <c r="R59" i="6"/>
  <c r="Q59" i="6"/>
  <c r="N59" i="6"/>
  <c r="T58" i="6"/>
  <c r="S58" i="6"/>
  <c r="R58" i="6"/>
  <c r="Q58" i="6"/>
  <c r="N58" i="6"/>
  <c r="T57" i="6"/>
  <c r="S57" i="6"/>
  <c r="R57" i="6"/>
  <c r="Q57" i="6"/>
  <c r="N57" i="6"/>
  <c r="T56" i="6"/>
  <c r="S56" i="6"/>
  <c r="R56" i="6"/>
  <c r="Q56" i="6"/>
  <c r="N56" i="6"/>
  <c r="T55" i="6"/>
  <c r="S55" i="6"/>
  <c r="R55" i="6"/>
  <c r="Q55" i="6"/>
  <c r="N55" i="6"/>
  <c r="T54" i="6"/>
  <c r="S54" i="6"/>
  <c r="R54" i="6"/>
  <c r="Q54" i="6"/>
  <c r="N54" i="6"/>
  <c r="T53" i="6"/>
  <c r="S53" i="6"/>
  <c r="R53" i="6"/>
  <c r="Q53" i="6"/>
  <c r="N53" i="6"/>
  <c r="T52" i="6"/>
  <c r="S52" i="6"/>
  <c r="R52" i="6"/>
  <c r="Q52" i="6"/>
  <c r="N52" i="6"/>
  <c r="T51" i="6"/>
  <c r="S51" i="6"/>
  <c r="R51" i="6"/>
  <c r="Q51" i="6"/>
  <c r="N51" i="6"/>
  <c r="T50" i="6"/>
  <c r="S50" i="6"/>
  <c r="R50" i="6"/>
  <c r="Q50" i="6"/>
  <c r="N50" i="6"/>
  <c r="T49" i="6"/>
  <c r="S49" i="6"/>
  <c r="R49" i="6"/>
  <c r="Q49" i="6"/>
  <c r="N49" i="6"/>
  <c r="T48" i="6"/>
  <c r="S48" i="6"/>
  <c r="R48" i="6"/>
  <c r="Q48" i="6"/>
  <c r="N48" i="6"/>
  <c r="T47" i="6"/>
  <c r="S47" i="6"/>
  <c r="R47" i="6"/>
  <c r="Q47" i="6"/>
  <c r="N47" i="6"/>
  <c r="T42" i="6"/>
  <c r="S42" i="6"/>
  <c r="T41" i="6"/>
  <c r="S41" i="6"/>
  <c r="R41" i="6"/>
  <c r="Q41" i="6"/>
  <c r="N41" i="6"/>
  <c r="T40" i="6"/>
  <c r="S40" i="6"/>
  <c r="R40" i="6"/>
  <c r="Q40" i="6"/>
  <c r="N40" i="6"/>
  <c r="T39" i="6"/>
  <c r="S39" i="6"/>
  <c r="R39" i="6"/>
  <c r="Q39" i="6"/>
  <c r="N39" i="6"/>
  <c r="T38" i="6"/>
  <c r="S38" i="6"/>
  <c r="R38" i="6"/>
  <c r="Q38" i="6"/>
  <c r="N38" i="6"/>
  <c r="T37" i="6"/>
  <c r="S37" i="6"/>
  <c r="R37" i="6"/>
  <c r="Q37" i="6"/>
  <c r="N37" i="6"/>
  <c r="T36" i="6"/>
  <c r="S36" i="6"/>
  <c r="R36" i="6"/>
  <c r="Q36" i="6"/>
  <c r="N36" i="6"/>
  <c r="T35" i="6"/>
  <c r="S35" i="6"/>
  <c r="R35" i="6"/>
  <c r="Q35" i="6"/>
  <c r="N35" i="6"/>
  <c r="T34" i="6"/>
  <c r="S34" i="6"/>
  <c r="R34" i="6"/>
  <c r="Q34" i="6"/>
  <c r="N34" i="6"/>
  <c r="T33" i="6"/>
  <c r="S33" i="6"/>
  <c r="R33" i="6"/>
  <c r="Q33" i="6"/>
  <c r="N33" i="6"/>
  <c r="T32" i="6"/>
  <c r="S32" i="6"/>
  <c r="R32" i="6"/>
  <c r="Q32" i="6"/>
  <c r="N32" i="6"/>
  <c r="T31" i="6"/>
  <c r="S31" i="6"/>
  <c r="R31" i="6"/>
  <c r="Q31" i="6"/>
  <c r="N31" i="6"/>
  <c r="T30" i="6"/>
  <c r="S30" i="6"/>
  <c r="R30" i="6"/>
  <c r="Q30" i="6"/>
  <c r="N30" i="6"/>
  <c r="T29" i="6"/>
  <c r="S29" i="6"/>
  <c r="R29" i="6"/>
  <c r="Q29" i="6"/>
  <c r="N29" i="6"/>
  <c r="T28" i="6"/>
  <c r="S28" i="6"/>
  <c r="R28" i="6"/>
  <c r="Q28" i="6"/>
  <c r="N28" i="6"/>
  <c r="T27" i="6"/>
  <c r="S27" i="6"/>
  <c r="R27" i="6"/>
  <c r="Q27" i="6"/>
  <c r="N27" i="6"/>
  <c r="T26" i="6"/>
  <c r="S26" i="6"/>
  <c r="R26" i="6"/>
  <c r="Q26" i="6"/>
  <c r="N26" i="6"/>
  <c r="T25" i="6"/>
  <c r="S25" i="6"/>
  <c r="R25" i="6"/>
  <c r="Q25" i="6"/>
  <c r="N25" i="6"/>
  <c r="T24" i="6"/>
  <c r="S24" i="6"/>
  <c r="R24" i="6"/>
  <c r="Q24" i="6"/>
  <c r="N24" i="6"/>
  <c r="T23" i="6"/>
  <c r="S23" i="6"/>
  <c r="R23" i="6"/>
  <c r="Q23" i="6"/>
  <c r="N23" i="6"/>
  <c r="T22" i="6"/>
  <c r="S22" i="6"/>
  <c r="R22" i="6"/>
  <c r="Q22" i="6"/>
  <c r="N22" i="6"/>
  <c r="T21" i="6"/>
  <c r="S21" i="6"/>
  <c r="R21" i="6"/>
  <c r="Q21" i="6"/>
  <c r="N21" i="6"/>
  <c r="T20" i="6"/>
  <c r="S20" i="6"/>
  <c r="R20" i="6"/>
  <c r="Q20" i="6"/>
  <c r="N20" i="6"/>
  <c r="T19" i="6"/>
  <c r="S19" i="6"/>
  <c r="R19" i="6"/>
  <c r="Q19" i="6"/>
  <c r="N19" i="6"/>
  <c r="T18" i="6"/>
  <c r="S18" i="6"/>
  <c r="R18" i="6"/>
  <c r="Q18" i="6"/>
  <c r="N18" i="6"/>
  <c r="T17" i="6"/>
  <c r="S17" i="6"/>
  <c r="R17" i="6"/>
  <c r="Q17" i="6"/>
  <c r="N17" i="6"/>
  <c r="T16" i="6"/>
  <c r="S16" i="6"/>
  <c r="R16" i="6"/>
  <c r="Q16" i="6"/>
  <c r="N16" i="6"/>
  <c r="T15" i="6"/>
  <c r="S15" i="6"/>
  <c r="R15" i="6"/>
  <c r="Q15" i="6"/>
  <c r="N15" i="6"/>
  <c r="T14" i="6"/>
  <c r="S14" i="6"/>
  <c r="R14" i="6"/>
  <c r="Q14" i="6"/>
  <c r="N14" i="6"/>
  <c r="T13" i="6"/>
  <c r="S13" i="6"/>
  <c r="R13" i="6"/>
  <c r="Q13" i="6"/>
  <c r="N13" i="6"/>
  <c r="C8" i="6"/>
  <c r="C7" i="6"/>
  <c r="T133" i="5"/>
  <c r="S133" i="5"/>
  <c r="T132" i="5"/>
  <c r="S132" i="5"/>
  <c r="R132" i="5"/>
  <c r="Q132" i="5"/>
  <c r="N132" i="5"/>
  <c r="T131" i="5"/>
  <c r="S131" i="5"/>
  <c r="R131" i="5"/>
  <c r="Q131" i="5"/>
  <c r="N131" i="5"/>
  <c r="T130" i="5"/>
  <c r="S130" i="5"/>
  <c r="R130" i="5"/>
  <c r="Q130" i="5"/>
  <c r="N130" i="5"/>
  <c r="T129" i="5"/>
  <c r="S129" i="5"/>
  <c r="R129" i="5"/>
  <c r="Q129" i="5"/>
  <c r="N129" i="5"/>
  <c r="T128" i="5"/>
  <c r="S128" i="5"/>
  <c r="R128" i="5"/>
  <c r="Q128" i="5"/>
  <c r="N128" i="5"/>
  <c r="T127" i="5"/>
  <c r="S127" i="5"/>
  <c r="R127" i="5"/>
  <c r="Q127" i="5"/>
  <c r="N127" i="5"/>
  <c r="T122" i="5"/>
  <c r="S122" i="5"/>
  <c r="T121" i="5"/>
  <c r="S121" i="5"/>
  <c r="R121" i="5"/>
  <c r="Q121" i="5"/>
  <c r="N121" i="5"/>
  <c r="T116" i="5"/>
  <c r="S116" i="5"/>
  <c r="T115" i="5"/>
  <c r="S115" i="5"/>
  <c r="R115" i="5"/>
  <c r="Q115" i="5"/>
  <c r="N115" i="5"/>
  <c r="T110" i="5"/>
  <c r="S110" i="5"/>
  <c r="T109" i="5"/>
  <c r="S109" i="5"/>
  <c r="R109" i="5"/>
  <c r="Q109" i="5"/>
  <c r="N109" i="5"/>
  <c r="T104" i="5"/>
  <c r="S104" i="5"/>
  <c r="T103" i="5"/>
  <c r="S103" i="5"/>
  <c r="R103" i="5"/>
  <c r="Q103" i="5"/>
  <c r="N103" i="5"/>
  <c r="T102" i="5"/>
  <c r="S102" i="5"/>
  <c r="R102" i="5"/>
  <c r="Q102" i="5"/>
  <c r="N102" i="5"/>
  <c r="T97" i="5"/>
  <c r="S97" i="5"/>
  <c r="T96" i="5"/>
  <c r="S96" i="5"/>
  <c r="R96" i="5"/>
  <c r="Q96" i="5"/>
  <c r="N96" i="5"/>
  <c r="T95" i="5"/>
  <c r="S95" i="5"/>
  <c r="R95" i="5"/>
  <c r="Q95" i="5"/>
  <c r="N95" i="5"/>
  <c r="T94" i="5"/>
  <c r="S94" i="5"/>
  <c r="R94" i="5"/>
  <c r="Q94" i="5"/>
  <c r="N94" i="5"/>
  <c r="T93" i="5"/>
  <c r="S93" i="5"/>
  <c r="R93" i="5"/>
  <c r="Q93" i="5"/>
  <c r="N93" i="5"/>
  <c r="T92" i="5"/>
  <c r="S92" i="5"/>
  <c r="R92" i="5"/>
  <c r="Q92" i="5"/>
  <c r="N92" i="5"/>
  <c r="T91" i="5"/>
  <c r="S91" i="5"/>
  <c r="R91" i="5"/>
  <c r="Q91" i="5"/>
  <c r="N91" i="5"/>
  <c r="T86" i="5"/>
  <c r="S86" i="5"/>
  <c r="T85" i="5"/>
  <c r="S85" i="5"/>
  <c r="R85" i="5"/>
  <c r="Q85" i="5"/>
  <c r="N85" i="5"/>
  <c r="T80" i="5"/>
  <c r="S80" i="5"/>
  <c r="T79" i="5"/>
  <c r="S79" i="5"/>
  <c r="R79" i="5"/>
  <c r="Q79" i="5"/>
  <c r="N79" i="5"/>
  <c r="T78" i="5"/>
  <c r="S78" i="5"/>
  <c r="R78" i="5"/>
  <c r="Q78" i="5"/>
  <c r="N78" i="5"/>
  <c r="T77" i="5"/>
  <c r="S77" i="5"/>
  <c r="R77" i="5"/>
  <c r="Q77" i="5"/>
  <c r="N77" i="5"/>
  <c r="T76" i="5"/>
  <c r="S76" i="5"/>
  <c r="R76" i="5"/>
  <c r="Q76" i="5"/>
  <c r="N76" i="5"/>
  <c r="T75" i="5"/>
  <c r="S75" i="5"/>
  <c r="R75" i="5"/>
  <c r="Q75" i="5"/>
  <c r="N75" i="5"/>
  <c r="T74" i="5"/>
  <c r="S74" i="5"/>
  <c r="R74" i="5"/>
  <c r="Q74" i="5"/>
  <c r="N74" i="5"/>
  <c r="T73" i="5"/>
  <c r="S73" i="5"/>
  <c r="R73" i="5"/>
  <c r="Q73" i="5"/>
  <c r="N73" i="5"/>
  <c r="T72" i="5"/>
  <c r="S72" i="5"/>
  <c r="R72" i="5"/>
  <c r="Q72" i="5"/>
  <c r="N72" i="5"/>
  <c r="T71" i="5"/>
  <c r="S71" i="5"/>
  <c r="R71" i="5"/>
  <c r="Q71" i="5"/>
  <c r="N71" i="5"/>
  <c r="T70" i="5"/>
  <c r="S70" i="5"/>
  <c r="R70" i="5"/>
  <c r="Q70" i="5"/>
  <c r="N70" i="5"/>
  <c r="T65" i="5"/>
  <c r="S65" i="5"/>
  <c r="T64" i="5"/>
  <c r="S64" i="5"/>
  <c r="R64" i="5"/>
  <c r="Q64" i="5"/>
  <c r="N64" i="5"/>
  <c r="T59" i="5"/>
  <c r="S59" i="5"/>
  <c r="T58" i="5"/>
  <c r="S58" i="5"/>
  <c r="R58" i="5"/>
  <c r="Q58" i="5"/>
  <c r="N58" i="5"/>
  <c r="T53" i="5"/>
  <c r="S53" i="5"/>
  <c r="T52" i="5"/>
  <c r="S52" i="5"/>
  <c r="R52" i="5"/>
  <c r="Q52" i="5"/>
  <c r="N52" i="5"/>
  <c r="T51" i="5"/>
  <c r="S51" i="5"/>
  <c r="R51" i="5"/>
  <c r="Q51" i="5"/>
  <c r="N51" i="5"/>
  <c r="T46" i="5"/>
  <c r="S46" i="5"/>
  <c r="T45" i="5"/>
  <c r="S45" i="5"/>
  <c r="R45" i="5"/>
  <c r="Q45" i="5"/>
  <c r="N45" i="5"/>
  <c r="T44" i="5"/>
  <c r="S44" i="5"/>
  <c r="R44" i="5"/>
  <c r="Q44" i="5"/>
  <c r="N44" i="5"/>
  <c r="T43" i="5"/>
  <c r="S43" i="5"/>
  <c r="R43" i="5"/>
  <c r="Q43" i="5"/>
  <c r="N43" i="5"/>
  <c r="T38" i="5"/>
  <c r="S38" i="5"/>
  <c r="T37" i="5"/>
  <c r="S37" i="5"/>
  <c r="R37" i="5"/>
  <c r="Q37" i="5"/>
  <c r="N37" i="5"/>
  <c r="T36" i="5"/>
  <c r="S36" i="5"/>
  <c r="R36" i="5"/>
  <c r="Q36" i="5"/>
  <c r="N36" i="5"/>
  <c r="T35" i="5"/>
  <c r="S35" i="5"/>
  <c r="R35" i="5"/>
  <c r="Q35" i="5"/>
  <c r="N35" i="5"/>
  <c r="T30" i="5"/>
  <c r="S30" i="5"/>
  <c r="T29" i="5"/>
  <c r="S29" i="5"/>
  <c r="R29" i="5"/>
  <c r="Q29" i="5"/>
  <c r="N29" i="5"/>
  <c r="T28" i="5"/>
  <c r="S28" i="5"/>
  <c r="R28" i="5"/>
  <c r="Q28" i="5"/>
  <c r="N28" i="5"/>
  <c r="T23" i="5"/>
  <c r="S23" i="5"/>
  <c r="T22" i="5"/>
  <c r="S22" i="5"/>
  <c r="R22" i="5"/>
  <c r="Q22" i="5"/>
  <c r="N22" i="5"/>
  <c r="T17" i="5"/>
  <c r="S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<sst xmlns="http://schemas.openxmlformats.org/spreadsheetml/2006/main" count="5737" uniqueCount="1410">
  <si>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</si>
  <si>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</si>
  <si>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</si>
  <si>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</si>
  <si>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</si>
  <si>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</si>
  <si>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</si>
  <si>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</si>
  <si>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</si>
  <si>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</si>
  <si>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</si>
  <si>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</si>
  <si>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</si>
  <si>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</si>
  <si>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</si>
  <si>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</si>
  <si>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</si>
  <si>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</si>
  <si>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</si>
  <si>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</si>
  <si>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</si>
  <si>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</si>
  <si>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</si>
  <si>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</si>
  <si>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</si>
  <si>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</si>
  <si>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</si>
  <si>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</si>
  <si>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</si>
  <si>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</si>
  <si>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</si>
  <si>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</si>
  <si>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</si>
  <si>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</si>
  <si>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</si>
  <si>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</si>
  <si>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16-03/21</t>
  </si>
  <si>
    <t>MEDICINSKI PRIPOMOČKI II</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</si>
  <si>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</si>
  <si>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</si>
  <si>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</si>
  <si>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</si>
  <si>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</si>
  <si>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</si>
  <si>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</si>
  <si>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</si>
  <si>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</si>
  <si>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</si>
  <si>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</si>
  <si>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</si>
  <si>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</si>
  <si>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Dodatne zahteve naročnika se nahajajo v razpisni dokumentaciji.</t>
  </si>
  <si>
    <t>Seznam razpisanega blaga za sklop:</t>
  </si>
  <si>
    <t>I.</t>
  </si>
  <si>
    <t>INŠTRUMENTI IN PRIPOMOČKI ZA ENKRATNO UPORABO ZA POTREBE OPERACIJSKIH SOB</t>
  </si>
  <si>
    <t>*</t>
  </si>
  <si>
    <t>1.</t>
  </si>
  <si>
    <t>podsklop: TROKARJI ZA ENDOSKOPSKE OPERACIJE ZA ENKRATNO UPORABO</t>
  </si>
  <si>
    <t>ODPRT</t>
  </si>
  <si>
    <t>TROKARJI ZA ENDOSKOPSKE OPERACIJE ZA ENKRATNO UPORABO</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</si>
  <si>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</si>
  <si>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</si>
  <si>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</si>
  <si>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</si>
  <si>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</si>
  <si>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</si>
  <si>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</si>
  <si>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</si>
  <si>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</si>
  <si>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</si>
  <si>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</si>
  <si>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</si>
  <si>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</si>
  <si>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</si>
  <si>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</si>
  <si>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</si>
  <si>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</si>
  <si>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</si>
  <si>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</si>
  <si>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</si>
  <si>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</si>
  <si>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</si>
  <si>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</si>
  <si>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</si>
  <si>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</si>
  <si>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21010101</t>
  </si>
  <si>
    <t>Trokar dilatacijski, 5mm x 100mm</t>
  </si>
  <si>
    <t>z linearnim rezilom</t>
  </si>
  <si>
    <t>sterilen</t>
  </si>
  <si>
    <t/>
  </si>
  <si>
    <t>KOS</t>
  </si>
  <si>
    <t>21010102</t>
  </si>
  <si>
    <t>Trokar dilatacijski, 10-11mmx100mm</t>
  </si>
  <si>
    <t>21010103</t>
  </si>
  <si>
    <t>Trokar dilatacijski trokar, 12mmx100mm</t>
  </si>
  <si>
    <t>21010104</t>
  </si>
  <si>
    <t>Trokar za enkratno uporabo, 12mmx150mm s fiksacijsko kanilo</t>
  </si>
  <si>
    <t>Skupaj:</t>
  </si>
  <si>
    <t>2.</t>
  </si>
  <si>
    <t>podsklop: TROKAR OPTIČNI ENDOSKOPSKE OPERACIJE ZA ENKRATNO UPORABO I</t>
  </si>
  <si>
    <t>ZAPRT</t>
  </si>
  <si>
    <t>TROKAR OPTIČNI ENDOSKOPSKE OPERACIJE ZA ENKRATNO UPORABO I</t>
  </si>
  <si>
    <t>21010201</t>
  </si>
  <si>
    <t>Trokar optični, 11-12mm x 100mm, brez rezila, prozoren</t>
  </si>
  <si>
    <t>preprečuje zamazanje kamere ob ponovni vstavitvi kamere skozi tulec</t>
  </si>
  <si>
    <t>3.</t>
  </si>
  <si>
    <t>podsklop: TROKAR OPTIČNI ENDOSKOPSKE OPERACIJE ZA ENKRATNO UPORABO II</t>
  </si>
  <si>
    <t>TROKAR OPTIČNI ENDOSKOPSKE OPERACIJE ZA ENKRATNO UPORABO II</t>
  </si>
  <si>
    <t>21010301</t>
  </si>
  <si>
    <t>Trokar optični, 11 mm x 100mm, prozoren, brez rezila</t>
  </si>
  <si>
    <t>Trokar optični, 15 mm x 100 mm, prozoren, brez rezila</t>
  </si>
  <si>
    <t>4.</t>
  </si>
  <si>
    <t>podsklop: INŠTRUMENTI ZA RETRAKCIJO ORGANOV ALI ODSTRANJEVANJE VZORCEV</t>
  </si>
  <si>
    <t>INŠTRUMENTI ZA RETRAKCIJO ORGANOV ALI ODSTRANJEVANJE VZORCEV</t>
  </si>
  <si>
    <t>21010501</t>
  </si>
  <si>
    <t>Vrečka endoskopska, premer 10mm, volumen 200-300 ml</t>
  </si>
  <si>
    <t>za ekstrakcijo tkiv pri laparoskopskih posegih, možnost ponovnega odpiranja (cilindrična cev) vrečke z drsnikom za dodajanje tkiva v trebuhu ali enakovredno</t>
  </si>
  <si>
    <t>21010502</t>
  </si>
  <si>
    <t xml:space="preserve">Vrečka endoskopska, premer 10mm, volumen 210-300 ml </t>
  </si>
  <si>
    <t>za ekstrakcijo tkiv pri laparoskopskih operacijah, intra-abdominalno odpiranje</t>
  </si>
  <si>
    <t>21010503</t>
  </si>
  <si>
    <t xml:space="preserve">Vrečka endoskopska, premer 12mm, volumen min. 1500 ml </t>
  </si>
  <si>
    <t>za ekstrakcijo večjih tkiv pri laparoskopskih posegih, možnost ponovnega odpiranja vrečke z drsnikom za dodajanje tkiva v trebuhu ali enakovredno</t>
  </si>
  <si>
    <t>5.</t>
  </si>
  <si>
    <t>podsklop: TROKARJI ZA ENKRATNO UPORABO, KOMPATIBILNI Z OBSTOJEČIMI TULCI IZ TITANA</t>
  </si>
  <si>
    <t>TROKARJI ZA ENKRATNO UPORABO, KOMPATIBILNI Z OBSTOJEČIMI TULCI IZ TITANA</t>
  </si>
  <si>
    <t>21010601</t>
  </si>
  <si>
    <t>Reducirka 5mm</t>
  </si>
  <si>
    <t>Kompatibilno s tulcem ref. 177793, proizvajalca Covidien</t>
  </si>
  <si>
    <t>21010602</t>
  </si>
  <si>
    <t xml:space="preserve">Trokarji za enkratno uporabo, 5mm </t>
  </si>
  <si>
    <t>21010603</t>
  </si>
  <si>
    <t>Trokarji za enkratno uporabo,11mm</t>
  </si>
  <si>
    <t>Kompatibilno s tulcem ref. 177790, proizvajalca Covidien</t>
  </si>
  <si>
    <t>6.</t>
  </si>
  <si>
    <t>podsklop: IGLA ZA INSUFLACIJO PLINA, za večkratno uporabo</t>
  </si>
  <si>
    <t>IGLA ZA INSUFLACIJO PLINA, za večkratno uporabo</t>
  </si>
  <si>
    <t>21010701</t>
  </si>
  <si>
    <t>Igla za insuflacijo plina, 150mm</t>
  </si>
  <si>
    <t>igla z varnostnim mehanizmom za insuflacijo plina</t>
  </si>
  <si>
    <t>21010702</t>
  </si>
  <si>
    <t>Igla za insuflacijo plina, 120-130mm</t>
  </si>
  <si>
    <t>7.</t>
  </si>
  <si>
    <t>podsklop: SONDA ZA ODSTRANITEV VENE</t>
  </si>
  <si>
    <t>SONDA ZA ODSTRANITEV VENE</t>
  </si>
  <si>
    <t>21010802</t>
  </si>
  <si>
    <t>SONDA ZA ODSTRANITEV VENE, dol. 100 cm</t>
  </si>
  <si>
    <t xml:space="preserve">V setu: fleksibilna prevlečena pletena vodilna žica, minimalna dolžina 100cm, ročaj, 3 odstranjevalne glave 9,12 in 15 mm.  Za enkratno uporabo. </t>
  </si>
  <si>
    <t>Sterilen</t>
  </si>
  <si>
    <t>8.</t>
  </si>
  <si>
    <t>podsklop: SET ZA KLEMANJE</t>
  </si>
  <si>
    <t>SET ZA KLEMANJE</t>
  </si>
  <si>
    <t>21010901</t>
  </si>
  <si>
    <t>SET ZA KLEMANJE ŽIL IN VODOV</t>
  </si>
  <si>
    <t xml:space="preserve">Set vključuje dve cevasti gumijasti oblogi z zadrževalnim čepom in obturatorjem ter popkovim trakom.
</t>
  </si>
  <si>
    <t>Sterilno</t>
  </si>
  <si>
    <t>9.</t>
  </si>
  <si>
    <t>podsklop: TROKARJI ZA ENDOSKOPSKE OPERACIJE II, za 1 x up.</t>
  </si>
  <si>
    <t>TROKARJI ZA ENDOSKOPSKE OPERACIJE II, za 1 x up.</t>
  </si>
  <si>
    <t>21011001</t>
  </si>
  <si>
    <t xml:space="preserve">Trokar z nožem; kanula premera 5mm, dolžina 100mm, </t>
  </si>
  <si>
    <t>napredna intra&amp;extra korporalna atraumatska stabilnost v steni z napihljivim balonom in zadrževalnim diskom</t>
  </si>
  <si>
    <t>21011002</t>
  </si>
  <si>
    <t>Trokar z nožem; kanula premera 11mm, dolžina 100mm</t>
  </si>
  <si>
    <t>21011003</t>
  </si>
  <si>
    <t>Trokar z nožem; kanula premera 12mm, dolžina 100mm</t>
  </si>
  <si>
    <t>21011004</t>
  </si>
  <si>
    <t>Trokar optični; kanula premera 5mm, dolžina 100mm</t>
  </si>
  <si>
    <t xml:space="preserve"> napredna intra&amp;extra korporalna atraumatska stabilnost v steni z napihljivim balonom in zadrževalnim diskom, možnost napihovanja trebuha skozi vodilo trokarja</t>
  </si>
  <si>
    <t>Trokar optični: kanula 12mm, dolžine 150 mm</t>
  </si>
  <si>
    <t>napredna intra&amp;extra korporalna atraumatska stabilnost v steni z napihljivim balonom in zadrževalnim diskom, možnost napihovanja trebuha skozi vodilo trokarja</t>
  </si>
  <si>
    <t>21011005</t>
  </si>
  <si>
    <t>Trokar optični; kanula premera 11mm, dolžina 100mm</t>
  </si>
  <si>
    <t>21011006</t>
  </si>
  <si>
    <t>Trokar optični; kanula premera 12mm, dolžina 100mm</t>
  </si>
  <si>
    <t>21011007</t>
  </si>
  <si>
    <t>Kanula premera 5mm, dolžina 100mm</t>
  </si>
  <si>
    <t>21011008</t>
  </si>
  <si>
    <t>Kanula premera 11mm, dolžina 100mm</t>
  </si>
  <si>
    <t>21011009</t>
  </si>
  <si>
    <t>Kanula premera 12mm, dolžina 100mm</t>
  </si>
  <si>
    <t>10.</t>
  </si>
  <si>
    <t>podsklop: TROKAR - TRANSANALNI PRISTOP</t>
  </si>
  <si>
    <t>TROKAR - TRANSANALNI PRISTOP</t>
  </si>
  <si>
    <t>21011101</t>
  </si>
  <si>
    <t>Trokar za transanalni pristop, set</t>
  </si>
  <si>
    <t xml:space="preserve">Namen uporabe je transanalno ali transabdominalno. SET ZA SILS ( Single incision laparoscopy surgery): penast mehak port s tremi luknjami in  insuflacijskim portom  + Komplet štirih TROKARJEV  s tesnilnimi MEMBRANAMI - 5 MM 3X IN 12MM 1X .  </t>
  </si>
  <si>
    <t>11.</t>
  </si>
  <si>
    <t>podsklop: RETRAKTOR ZA ENKRATNO UPORABO I</t>
  </si>
  <si>
    <t>RETRAKTOR ZA ENKRATNO UPORABO I</t>
  </si>
  <si>
    <t>21011201</t>
  </si>
  <si>
    <t>Protektor/retraktor kirurške rane; velikost S, dolžina rane 2,5–6 cm</t>
  </si>
  <si>
    <t xml:space="preserve"> z zaščitnim plaščem brez latex-a, fleksibilen notranji obroč za enostavno postavitev, rigiden zunanji obroč za maksimalno atraumatsko retrakcijo rane</t>
  </si>
  <si>
    <t>21011202</t>
  </si>
  <si>
    <t>Protektor/retraktor kirurške rane; velikost M, dolžina rane 5–9 cm</t>
  </si>
  <si>
    <t>z zaščitnim plaščem brez latex-a, fleksibilen notranji obroč za enostavno postavitev, rigiden zunanji obroč za maksimalno atraumatsko retrakcijo rane</t>
  </si>
  <si>
    <t>21011203</t>
  </si>
  <si>
    <t>Protektor/retraktor kirurške rane; velikost L, dolžina rane 9–14 cm</t>
  </si>
  <si>
    <t xml:space="preserve"> z zaščitnim plaščem brez latex-a, fleksibilen notranji obroč za enostavno postavitev, rigiden zunanji obroč za maksimalno atraumatsko retrakcijo rane;</t>
  </si>
  <si>
    <t>21011204</t>
  </si>
  <si>
    <t>Protektor/retraktor kirurške rane; velikost XL, dolžina rane 11–17 cm</t>
  </si>
  <si>
    <t>21011205</t>
  </si>
  <si>
    <t>Protektor/retraktor kirurške rane,  velikost XXL, dolžina rane 17–25 cm</t>
  </si>
  <si>
    <t>z zaščitnim plaščem brez latex-a, fleksibilen notranji obroč za enostavno postavitev, rigiden zunanji obroč za maksimalno atraumatsko retrakcijo rane;</t>
  </si>
  <si>
    <t>Protrektor/retraktor kirurške rane, velikost XS</t>
  </si>
  <si>
    <t>sterilno</t>
  </si>
  <si>
    <t>12.</t>
  </si>
  <si>
    <t>podsklop: RETRAKTOR ZA ENKRATNO UPORABO II</t>
  </si>
  <si>
    <t>RETRAKTOR ZA ENKRATNO UPORABO II</t>
  </si>
  <si>
    <t>Tuba, cev silikonska za vagino Mccartney, dim. 35 mm, za enkratno uporabo</t>
  </si>
  <si>
    <t xml:space="preserve">KOS </t>
  </si>
  <si>
    <t>Tuba, cev silikonska za vagino Mccartney, dim. 45 mm, za enkratno uporabo</t>
  </si>
  <si>
    <t>13.</t>
  </si>
  <si>
    <t>podsklop: SVINČNIK ELEKTROKIRURŠKI</t>
  </si>
  <si>
    <t>SVINČNIK ELEKTROKIRURŠKI</t>
  </si>
  <si>
    <t>21011301</t>
  </si>
  <si>
    <t>Svinčnik elektrokirurški za sproščanje hematoma pod nohtom</t>
  </si>
  <si>
    <t>nizka temperatura (600ºC), 28 mm, fina konica</t>
  </si>
  <si>
    <t>14.</t>
  </si>
  <si>
    <t>podsklop: SISTEM ZA PRIDOBIVANJE PLAZME, ZAPRTI</t>
  </si>
  <si>
    <t>SISTEM ZA PRIDOBIVANJE PLAZME, ZAPRTI</t>
  </si>
  <si>
    <t>21040701</t>
  </si>
  <si>
    <t xml:space="preserve">Zaprti sistem za pridobivanje plazme bogate s trombociti. Sestoji iz dvojnega brizgalnega sistema. </t>
  </si>
  <si>
    <t>15.</t>
  </si>
  <si>
    <t>podsklop: SONDA ZA OPERACIJO HEMEROIDOV</t>
  </si>
  <si>
    <t>SONDA ZA OPERACIJO HEMEROIDOV</t>
  </si>
  <si>
    <t>Sonda za operacijo hemeroidov po sistemu Hal-Rar</t>
  </si>
  <si>
    <t>16.</t>
  </si>
  <si>
    <t>podsklop: OSTALI POTROŠNI MATERIAL ZA OPER.SOBE</t>
  </si>
  <si>
    <t>OSTALI POTROŠNI MATERIAL ZA OPER.SOBE</t>
  </si>
  <si>
    <t>21050701</t>
  </si>
  <si>
    <t>MARKERJI KIRURŠKI ZA OZNAČEVANJE STANDARD</t>
  </si>
  <si>
    <t>kožni marker, sterilen, za enkratno uporabo, oblika svinčnika, s pokrovčkom, barva mora biti obstojna (modra, viola) in se ne razlije po koži (ne paca)</t>
  </si>
  <si>
    <t>21050702</t>
  </si>
  <si>
    <t>MARKERJI KIRURŠKI Z MERILOM 15CM</t>
  </si>
  <si>
    <t>STERILEN</t>
  </si>
  <si>
    <t>21050703</t>
  </si>
  <si>
    <t>gobica za čiščenje elektronoža</t>
  </si>
  <si>
    <t>sterilna</t>
  </si>
  <si>
    <t>21050704</t>
  </si>
  <si>
    <t>MAGNET OP</t>
  </si>
  <si>
    <t xml:space="preserve">sterilen, za zbiranje igel </t>
  </si>
  <si>
    <t>Funkcionalno in kakovostno enakovreden kot Covidien, ref. 31142139</t>
  </si>
  <si>
    <t>PODVEZA ZA ZAUSTAVITEV KRVI (za področje gležnja in stopala)</t>
  </si>
  <si>
    <t>podveza mora omogočati sterilno nameščanje</t>
  </si>
  <si>
    <t>ref: PRH-032-MA-01A0 HemaClear ali enakovredno</t>
  </si>
  <si>
    <t>LUČ ZA OSVETLITEV PRI OP POSEGIH, za enkratno uporabo</t>
  </si>
  <si>
    <t>dodatna osvetlitev, čas delovanja vsaj 4 ure, ob uporabi ne sme spremeniti barve tkiva</t>
  </si>
  <si>
    <t>sterilno pakirana</t>
  </si>
  <si>
    <t>II.</t>
  </si>
  <si>
    <t>MATERIAL ZA OSKRBO STOME</t>
  </si>
  <si>
    <t>podsklop: PRIPOMOČKI ZA OSKRBO STOME I</t>
  </si>
  <si>
    <t>PRIPOMOČKI ZA OSKRBO STOME I</t>
  </si>
  <si>
    <t>21020101</t>
  </si>
  <si>
    <t>Podloga kožna ovalna z ušesi za pas, velikost obročka 50mm (samoizrez 10-45mm)</t>
  </si>
  <si>
    <t xml:space="preserve">Dvoplastna kožna podloga za oskrbo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t>
  </si>
  <si>
    <t>21020102</t>
  </si>
  <si>
    <t>Podloga kožna ovalna z ušesi za pas, velikost obročka 60mm (samoizrez 10-55mm)</t>
  </si>
  <si>
    <t xml:space="preserve">Dvoplastne kožne podloge za oskrbo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t>
  </si>
  <si>
    <t>21020113</t>
  </si>
  <si>
    <t>Podloga kožna ovalna z ušesci za pas, velikost obročka 70 mm (samoizrez 10 – 65mm)</t>
  </si>
  <si>
    <t>Dvoplastne kožne podloge za oskrbo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t>
  </si>
  <si>
    <t>21020114</t>
  </si>
  <si>
    <t>Podloga kožna za ugreznjene stome, velikost obročka 50mm (samoizrez 15-33 mm)</t>
  </si>
  <si>
    <t>Dvoplastna kožna podloga za oskrbo rahlo ugreznjene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Premir obročka je 50mm (izrez 15-33mm)</t>
  </si>
  <si>
    <t>21020115</t>
  </si>
  <si>
    <t>Podloga kožna  za ugreznjene stome, velikost obročka 60mm (samoizrez 15-43 mm)</t>
  </si>
  <si>
    <t>Dvoplastna kožna podloga za oskrbo rahlo ugreznjene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Premir obročka je 60mm (izrez 15-43mm)</t>
  </si>
  <si>
    <t>21020116</t>
  </si>
  <si>
    <t>Vrečka za oskrbo kolostome, velikost obročka 50mm</t>
  </si>
  <si>
    <t>Zaprta vrečka za oskrbo kolostome s klik ključavnico za pritrjevanje na podlogo in  valovitim filtrom, ki zadrži izloček in omogoča pretok zraka, kar preprečuje napihovanje vrečke. Vrečka je v kožni barvi, je anatomske oblike in ima mehko tkanino na sprednji strani. Premer obročka 50mm.</t>
  </si>
  <si>
    <t>21020103</t>
  </si>
  <si>
    <t>Vrečka za oskrbo kolostome, velikost obročka 60mm</t>
  </si>
  <si>
    <t>21020117</t>
  </si>
  <si>
    <t>Vrečka za oskrbo kolostome, velikost obročka 70mm</t>
  </si>
  <si>
    <t>Zaprta vrečka za oskrbo kolostome s klik ključavnico za pritrjevanje na podlogo in  valovitim filtrom, ki zadrži izloček in omogoča pretok zraka, kar preprečuje napihovanje vrečke. Vrečka je v kožni barvi, je anatomske oblike in ima mehko tkanino na sprednji strani. Premer obročka 70mm.</t>
  </si>
  <si>
    <t>21020104</t>
  </si>
  <si>
    <t>Vrečka za oskrbo ileostome, velikost obročka 50mm</t>
  </si>
  <si>
    <t>Vrečka na izpust s klik ključavnico za pritrjevanje na podlogo in  valovitim filtrom, ki zadrži izloček in omogoča pretok zraka, kar preprečuje napihovanje vrečke. Vrečka je prozorna, zapira se z ježkom, mehka tkanina . Premer obročka 50 mm.</t>
  </si>
  <si>
    <t>21020105</t>
  </si>
  <si>
    <t>Vrečka za oskrbo ileostome, velikost obročka 60 mm</t>
  </si>
  <si>
    <t>Vrečka na izpust s klik ključavnico za pritrjevanje na podlogo in  valovitim filtrom, ki zadrži izloček in omogoča pretok zraka, kar preprečuje napihovanje vrečke. Vrečka je kožne barve zapira se z ježkom, mehka tkanina . Premer obročka 60 mm.</t>
  </si>
  <si>
    <t>21020118</t>
  </si>
  <si>
    <t>Vrečka za oskrbo ileostome, velikost obročka 70mm</t>
  </si>
  <si>
    <t>Vrečka na izpust s klik ključavnico za pritrjevanje na podlogo in  valovitim filtrom, ki zadrži izloček in omogoča pretok zraka, kar preprečuje napihovanje vrečke. Vrečka je  prozorna, zapira se z ježkom, mehka tkanina . Premer obročka 70 mm.</t>
  </si>
  <si>
    <t>21020106</t>
  </si>
  <si>
    <t>Vrečka enodelna na izpust 10-76 mm (maxi)</t>
  </si>
  <si>
    <t>Enodelna   vrečka na izpust z vgrajeno kožno podlogo, ki se zapira z ježkom.  Dvoplastna kožna podloga je ovalne oblike s sploščenim reliefnim vzorcem, zaradi katerega podloga sledi gibom telesa in se ne guba.  Podloga vpija odvečno vlago peristomalne kože. Vrečka ima valovit filter, ki zadrži izloček in omogoča pretok zraka. Vrečka je v kožni barvi,  anatomske oblike in ima mehko tkanino na sprednji strani</t>
  </si>
  <si>
    <t>21020107</t>
  </si>
  <si>
    <t>Vrečka pooperativna z oknom 10-70 mm</t>
  </si>
  <si>
    <t>Sterilne pooperativne enodelne prozorne vrečke z vgrajeno okroglo kožno podlogo in z vgrajenim oknom na izpust, ki se zapira s čepom ali sponko. Za oskrbo ileostome in kolostome  Možnost spojitve z drenažno vrečko.</t>
  </si>
  <si>
    <t>21020108</t>
  </si>
  <si>
    <t>Vrečka pooperativna z oknom 10-100 mm</t>
  </si>
  <si>
    <t>21020109</t>
  </si>
  <si>
    <t>Set za samoirigiranje 60mm</t>
  </si>
  <si>
    <t>Irigacijski set za samoirigiranje kolostome. Vsebuje vrečo za vodo z regulatorjem in idikatorjem za temperaturo, lijak, rokavnik s premerom obročka 60mm, ploščico za pas in pas.</t>
  </si>
  <si>
    <t>21020110</t>
  </si>
  <si>
    <t>Rokavnik za irigator, premer obročka 60 mm</t>
  </si>
  <si>
    <t xml:space="preserve">Rokavnik se namesti na kožno podlogo  </t>
  </si>
  <si>
    <t>21020111</t>
  </si>
  <si>
    <t>Krema za zaščito kože; 50g</t>
  </si>
  <si>
    <t xml:space="preserve">Krema za zaščito kože z 2% cinkovim oksidom in karayo, ki zdravi in ščiti zelo poškodovano , močno pordelo in razdraženo kožo. </t>
  </si>
  <si>
    <t>21020120</t>
  </si>
  <si>
    <t>Čistilo</t>
  </si>
  <si>
    <t>Čistilo s katerim odstranimo ostanke lepila, zatesnitvene paste in telesne izločke. Vsebuje alantoin, ki pomaga pri celjenju poškodovane kože</t>
  </si>
  <si>
    <t>21020121</t>
  </si>
  <si>
    <t>Obroček oblikovalni, dim. 2,0mm</t>
  </si>
  <si>
    <t>Oblikovalni obroček bo zmanjšal možnost zatekanje izločka iz stome pod podlogo  in posledično naredi neprepustno plast ter varuje kožo okoli stome. S prsti se ga lahko oblikuje glede na potrebe. Vpija vlago vendar ne razpade in ne izsuši kože. Oprime se kože in kožne podloge.</t>
  </si>
  <si>
    <t>21020122</t>
  </si>
  <si>
    <t>Obroček oblikovalni, dim. 4,0mm</t>
  </si>
  <si>
    <t>21020123</t>
  </si>
  <si>
    <t>Pasta zatesnitvena, 60 g</t>
  </si>
  <si>
    <t>Zatesnitvena pasta je namenjena za izravnavo neravnih predelov kože v okolici stome. Omogoča tesno prileganje kožne podloge in enodelne vrečke na kožo, to posledično prepreči iztekanje izločka pod podlogo. Koža v okolici stome  je tako  zaščitena. Pasta ne vsebuje alkohola.</t>
  </si>
  <si>
    <t>21020124</t>
  </si>
  <si>
    <t>Trak elastični</t>
  </si>
  <si>
    <t>Elastični trak poveča lepljivi del kožne podloge in je zelo dobrodošel pri stomi s parastomalno kilo. Narejen je tako, da obdrži podlogo na svojem mestu in hkrati zaradi svoje prožnosti ne ovira gibanja.</t>
  </si>
  <si>
    <t>Podloga kožna ovalna z ušesi za pas, velikost obročka 50mm (samoizrez 10-45mm), z večjo lepljivostjo</t>
  </si>
  <si>
    <t>Dvoplastna kožna podloga za oskrbo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50mm, izrez 10-45mm.</t>
  </si>
  <si>
    <t>Podloga kožna ovalna z ušesi za pas, velikost obročka 60mm (samoizrez 10-55mm), z večjo lepljivostjo</t>
  </si>
  <si>
    <t>Dvoplastna kožna podloga za oskrbo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60 mm, izrez 10-55mm.</t>
  </si>
  <si>
    <t>Podloga kožna  za ugreznjene stome, 50 MM/15-33MM, z večjo lepljivostjo</t>
  </si>
  <si>
    <t>Dvoplastna kožna podloga za oskrbo rahlo vgreznjene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50mm, izrez 15-33mm.</t>
  </si>
  <si>
    <t>Podloga kožna  za ugreznjene stome 60MM/15-43MM, z večjo lepljivostjo</t>
  </si>
  <si>
    <t>Dvoplastna kožna podloga za oskrbo rahlo vgreznjene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60mm, izrez 15-43 mm.</t>
  </si>
  <si>
    <t>Vrečka za oskrbo urostome, velikost obročka 50mm</t>
  </si>
  <si>
    <t>Vrečka za oskrbo urostome s klik ključavnico za mehansko pritrjevanje in zaklepanje na kožno podlogo. Vrečka ima vgrajen nepovratni ventil, ki preprečuje vračanje urina. Izpust se lahko spoji z urinsko zbiralno vrečko. Vrečka ima prekate, ki tekočino razporedijo enakomerno po prostornini vrečke in omogočajo večjo diskretnost. Vrečka je prozorna, anatomske oblike in prevlečena z mehko vodoodbojno tkanino na strani, ki je v stiku s kožo.  Vrečka je združljiva s kožno podlogo s premerom obročka 50mm. Premer obročka 50mm, velikost vrečke maksi.</t>
  </si>
  <si>
    <t>Vrečka za oskrbo urostome, velikost obročka 60mm</t>
  </si>
  <si>
    <t>Vrečka za oskrbo urostome s klik ključavnico za mehansko pritrjevanje in zaklepanje na kožno podlogo. Vrečka ima vgrajen nepovratni ventil, ki preprečuje vračanje urina. Izpust se lahko spoji z urinsko zbiralno vrečko. Vrečka ima prekate, ki tekočino razporedijo enakomerno po prostornini vrečke in omogočajo večjo diskretnost. Vrečka je prozorna, anatomske oblike in prevlečena z mehko vodoodbojno tkanino na strani, ki je v stiku s kožo.  Vrečka je združljiva s kožno podlogo s premerom obročka 60mm. Premer obročka 60mm, velikost vrečke maksi.</t>
  </si>
  <si>
    <t>Vrečka drenažna, enodelna, sterilna ( samoizrez 10-76mm)</t>
  </si>
  <si>
    <t>Enodelna sterilna drenažna vrečka z vgrajeno kožno podlogo za postoperativno oskrbo in ileostome. Dvoplastna kožna podloga je ovalne oblike s posebnim sploščenim reliefnim vzorcem, ki zagotavlja, da se podloga prilagaja telesu in se ne guba. Vgrajeno ima posebno uho za enostavno in neboleče odstranjevanje. Podloga se hitro in dobro pritrdi, vpija odvečno vlago peristomalne kože, odporna je na erozijo in se jo zlahka odstrani v eni potezi. Na ta način ščiti peristomalno kožo in ohranja njeno zdravo ravnovesje. Vrečka ima pregledovalno okno za lažje opazovanje stome in mehak izpust, ki se zapira s čepom. Spoji se lahko z različnimi zbiralnimi vrečkami in zagotavlja učinkovito drenažo. Vrečka je v kožni barvi in prevlečena z mehko vodoodbojno tkanino. Volumen vrečke 630 ml, izrez  10-76 mm.</t>
  </si>
  <si>
    <t>podsklop: PRIPOMOČKI ZA OSKRBO STOME II</t>
  </si>
  <si>
    <t>PRIPOMOČKI ZA OSKRBO STOME II</t>
  </si>
  <si>
    <t>21020203</t>
  </si>
  <si>
    <t xml:space="preserve">Podloga kožna kvadratna oblikovalna, premer obročka 45mm </t>
  </si>
  <si>
    <t>Obroček v podlogi ima mehko oblikovalno želatino,  ki se s svaljkanjem prilagodi željeni velikosti  in obliki stome. Rezanje ni potrebno.</t>
  </si>
  <si>
    <t>21020204</t>
  </si>
  <si>
    <t xml:space="preserve">Podloga kožna kvadratna oblikovalna, premer obročka 57mm </t>
  </si>
  <si>
    <t>Obroček v podlogi ima mehko oblikovalno želatino,  ki se s svaljkanjem prilagodi željeni velikosti  in obliki stome .Rezanje ni potrebno.</t>
  </si>
  <si>
    <t>21020205</t>
  </si>
  <si>
    <t xml:space="preserve">Podloga kožna kvadratna oblikovalna, premer obročka 70mm </t>
  </si>
  <si>
    <t>21020208</t>
  </si>
  <si>
    <t>Podloga kožna, konveksna, dim. 45/19mm</t>
  </si>
  <si>
    <t>Kožna podloga za oskrbo ugreznjenih stom, z durahesiv želatino.</t>
  </si>
  <si>
    <t>21020209</t>
  </si>
  <si>
    <t>Podloga kožna, konveksna, dim. 45/28mm</t>
  </si>
  <si>
    <t>21020210</t>
  </si>
  <si>
    <t>Vrečka na izpust s filtrom,velikost obročka 45mm</t>
  </si>
  <si>
    <t>Vrečka na izpust kožne barve, s filtrom. Zapiranje vrečke s pomočjo ježka. Veličina obročka 45mm</t>
  </si>
  <si>
    <t>21020211</t>
  </si>
  <si>
    <t>Vrečka na izpust s filtrom,velikost obročka 57mm</t>
  </si>
  <si>
    <t>Vrečka na izpust kožne barve, s filtrom. Zapiranje vrečke s pomočjo ježka. Veličina obročka 57mm</t>
  </si>
  <si>
    <t>21020212</t>
  </si>
  <si>
    <t>Vrečka na izpust s filtrom,velikost obročka 70mm</t>
  </si>
  <si>
    <t>Vrečka na izpust kožne barve, s filtrom. Zapiranje vrečke s pomočjo ježka. Veličina obročka 70mm</t>
  </si>
  <si>
    <t>21020213</t>
  </si>
  <si>
    <t>Rokavnik irigacijski, enodelni  50mm</t>
  </si>
  <si>
    <t>Prozorni rokavnik z vgrajeno lepljivo koloidno plošcico</t>
  </si>
  <si>
    <t>21020214</t>
  </si>
  <si>
    <t>Vrečka na izpust, enodelna, dim: 8 – 100mm</t>
  </si>
  <si>
    <t>Velika prozorna vrečka na izpust, zapiranje s pomočjo zapiralne sponke</t>
  </si>
  <si>
    <t>21020215</t>
  </si>
  <si>
    <t>Sredstvo za odstranjevanje medicinskega lepila, 50ml</t>
  </si>
  <si>
    <t>Sredstvo za neboleče odstranjevanje medicinskega lepila v obliki pršila</t>
  </si>
  <si>
    <t>21020216</t>
  </si>
  <si>
    <t>Pasta za zaščito kože, 60g</t>
  </si>
  <si>
    <t>Zatesnitvena pasta za zaščito kože in izravnavo neravnih površin kože. Vsebuje alkohol.</t>
  </si>
  <si>
    <t>21020206</t>
  </si>
  <si>
    <t>Robčki za zaščito kože</t>
  </si>
  <si>
    <t>Robčki ustvarijo zaščitni film med kožo in kožno podlogo, lepilom ali hidrokoloidno oblogo.</t>
  </si>
  <si>
    <t>21020207</t>
  </si>
  <si>
    <t>Vrečke enodelne, dim: 20-70mm</t>
  </si>
  <si>
    <t>Enodelna  vrečka na izpust, prozorna s filtrom</t>
  </si>
  <si>
    <t>Sredstvo za zaščito kože, 50ml</t>
  </si>
  <si>
    <t>Hipoalergeno sredstvo za zaščito parastomalne kože iz 100% silikona v obliki pršila in ne vsebuje delčkov, alkohola, olja, vode ali konzervansov.</t>
  </si>
  <si>
    <t>podsklop: PRIPOMOČKI ZA OSKRBO STOME III</t>
  </si>
  <si>
    <t>PRIPOMOČKI ZA OSKRBO STOME III</t>
  </si>
  <si>
    <t>21020301</t>
  </si>
  <si>
    <t>Podloga kožna v obliki cveta z vodilom (zareza) za nameščanje vrečke dim:50mm</t>
  </si>
  <si>
    <t>Kožna podloga je iz tankega hidrokoloida, ki ščiti kožo,se prilagaja koži in ima možnost izreza. Na podlogi je mehak plastični del ,ki omogoča večkratno lepljenje vrečke .Ima vodilo za nameščanje vrečke.</t>
  </si>
  <si>
    <t>21020302</t>
  </si>
  <si>
    <t>Podloga kožna v obliki cveta z vodilom (zareza) za nameščanje vrečke dim 60 mm</t>
  </si>
  <si>
    <t>21020303</t>
  </si>
  <si>
    <t>Podloga kožna v obliki cveta z vodilom (zareza) za nameščanje vrečke dim 80mm</t>
  </si>
  <si>
    <t>21020304</t>
  </si>
  <si>
    <t>Vrečka za oskrbo kolostome, dim:50mm</t>
  </si>
  <si>
    <t>Zaprta vrečka za oskrbo kolostome z LTH filtrom, kožne barve. Ima jeziček za vodeno nameščanje in odstranjevanje vrečke.</t>
  </si>
  <si>
    <t>21020305</t>
  </si>
  <si>
    <t>Vrečka za oskrbo kolostome, dim:60mm</t>
  </si>
  <si>
    <t>21020306</t>
  </si>
  <si>
    <t>Vrečka za oskrbo kolostome, dim:80mm</t>
  </si>
  <si>
    <t>21020307</t>
  </si>
  <si>
    <t>Vrečka za oskrbo ileostome, dim: 60 mm</t>
  </si>
  <si>
    <t>Vrečka na izpust z  filtrom, prozorna. Ima jeziček za vodeno nameščanje in odstranjevanje vrečke. Vrečka se zapira z ježkom, ki je neobčutljiv na vlago.</t>
  </si>
  <si>
    <t>21020308</t>
  </si>
  <si>
    <t>Vrečka za oskrbo ileostome, dim:50 mm</t>
  </si>
  <si>
    <t>Vrečka na izpust z  filtrom, prozorna. Ima jeziček za vodeno nameščanje in odstranjevanje vrečke. Vrečka se zapira z ježkom, ki je neobčutljiv na vlago. .</t>
  </si>
  <si>
    <t>21020309</t>
  </si>
  <si>
    <t>Vrečka za oskrbo ileostome, dim:80 mm</t>
  </si>
  <si>
    <t>Prozorna vrečka na izpust, s filtrom. Ima jeziček za vodeno nameščanje in odstranjevanje vrečke. Vrečka se zapira z ježkom,ki je neobčutljiv za vlago ( „Roll“ Up“ izpust ).</t>
  </si>
  <si>
    <t>21020315</t>
  </si>
  <si>
    <t>Vrečka drenažna maxi, dim:50mm</t>
  </si>
  <si>
    <t>Prozorna drenažna  vrečka z filtrom  primerna za stomiste z večjo količino izločka. Ima jeziček za vodeno nameščanje in odstranjevanje vrečke. Ima velik izpust.</t>
  </si>
  <si>
    <t>21020316</t>
  </si>
  <si>
    <t>Vrečka drenažna maxi, dim: 60mm</t>
  </si>
  <si>
    <t>21020310</t>
  </si>
  <si>
    <t>Vrečka drenažna maxi, dim:80mm</t>
  </si>
  <si>
    <t>21020311</t>
  </si>
  <si>
    <t xml:space="preserve">Vrečka zbiralna 2l </t>
  </si>
  <si>
    <t>Prozorna zbiralna vrečka,z rebrasto cevjo, ki se lahko reže, graduirana, možnost spojitve z maxi ileostomsko vrečko.</t>
  </si>
  <si>
    <t>21020312</t>
  </si>
  <si>
    <t>Vrečka zaprta enodelna 15-70mm</t>
  </si>
  <si>
    <t>Enodelna   zaprta vrečka z vgrajenim hidrokoloidnim slojem v obliki  cveta, kožne barve, ima filter .</t>
  </si>
  <si>
    <t>21020313</t>
  </si>
  <si>
    <t>Vrečka za ileostomo, enodelna, dim. 15-60mm</t>
  </si>
  <si>
    <t>Enodelna  odprta vrečka z vgrajenim hidrokoloidnim slojem v obliki  cveta, kožne barve, ima filter  možnost samoizreza, ima sistem nadzorovanega izpusta</t>
  </si>
  <si>
    <t>21020314</t>
  </si>
  <si>
    <t>Vrečka za ileostomo, enodelna, dim. 15-50mm</t>
  </si>
  <si>
    <t>Enodelna vrečka, ergonomske oblike, ki ima ekstremno mehko kožno podlogo ( lepljivost je optimalna) v obliki cveta ,možnost izreza. Decentralizirana odprtina za več lepila na spodnjem  delu kožne podloge, ki zagotavlja večjo varnost. Vrečka je na zgornjem delu krajša, da se prepreči vihanje,zapira se z ježkom, ki je je neobčutljiv  za vlago ( Roll Up izpust) Vrečka je iz ne šumečega materiala. Na vrečki je nameščen filter, izdelan na osnovi laminarne tehnologije, nevtralizira pline in neprijeten vonj ter nepropusten za tekočine. Velikost izreza 15-50mm.</t>
  </si>
  <si>
    <t>Kožna podloga v obliki cveta z vodilom za nameščanje vrečke, za ugreznjene stome, dim.:50mm</t>
  </si>
  <si>
    <t>Kožna podloga je iz  hidrokoloida in rahlo izbočnae in ima možnost izreza. Na podlogi je mehak plastični del ,ki omogoča večkratno lepljenje vrečke .Ima vodilo za nameščanje vrečke.</t>
  </si>
  <si>
    <t>Kožna podloga v obliki cveta z vodilom za nameščanje vrečke, za ugreznjene stome, dim.:60mm</t>
  </si>
  <si>
    <t>Kožna podloga je iz  hidrokoloida in rahlo izbočena in ima možnost izreza. Na podlogi je mehak plastični del ,ki omogoča večkratno lepljenje vrečke .Ima vodilo za nameščanje vrečke.</t>
  </si>
  <si>
    <t>podsklop: PRIPOMOČKI ZA OSKRBO STOME IV</t>
  </si>
  <si>
    <t>PRIPOMOČKI ZA OSKRBO STOME IV</t>
  </si>
  <si>
    <t>VREČKA ZA ILEOSTOMO S KOŽNO PODLOGO ZA IZREZ 13MM/60 X 80MM, ENODELNA</t>
  </si>
  <si>
    <t xml:space="preserve">Enodelna vrečka na izpust , ki se zapira z ježkom. Vgrajen ima filter, ki preprečuje  napihovanje vrečke in   vgrajeno kožno podlogo iz hidrokoloida, ki vsebuje medicinski med manuka. </t>
  </si>
  <si>
    <t>VREČKA ZA UROSTOMO S  KOŽNO PODLOGO ZA IZREZ 13 – 55MM, , ENODELNA</t>
  </si>
  <si>
    <t>Enodelna vrečka za urostomo, ki ima  vgrajeno hidrokoloidno  podlogo s vsebnostjo  medicinskega medu  manuka.</t>
  </si>
  <si>
    <t>VREČKA ZA PARASTOMALNE KILE VELIKEGA VOLUMNA S KOŽNO PODLOGO ZA IZREZ 13- 48MM, ENODELNA</t>
  </si>
  <si>
    <t xml:space="preserve">Enodelna vrečka ima prilagodljivo oblikovalno kožno podlogo, konkavna in konveksna, na izpust, ki se zloži in pritrdi z ježkom. Ima vgrajen filter, ki prepreči napihnjenost vrečke. Hidrokoloid v podlogi ima dodan medicinski manukin med. </t>
  </si>
  <si>
    <t>podsklop: PRIPOMOČKI ZA OSKRBO STOME V</t>
  </si>
  <si>
    <t>PRIPOMOČKI ZA OSKRBO STOME V</t>
  </si>
  <si>
    <t>21020501</t>
  </si>
  <si>
    <t>Pasta zatesnitvena, brezalkoholna  60-100g</t>
  </si>
  <si>
    <t>Pasta se enostavno nanaša na kožo in izravna njene nepravilnosti, hkrati vpija visok delež vlage in stem ščiti kožo. Ob stiku z vlago tvori gel, ki preprečuje rast bakterij in zmanjšuje koncentracijo lipaz iz izločka , ki lahko poškodujejo kožo. Pasta se ne posuši in ne otrdi, mora biti omogočen souporaba s hidrokoloidnimi kohezivnimi obročki.</t>
  </si>
  <si>
    <t>visoka vpojnost</t>
  </si>
  <si>
    <t>21020502</t>
  </si>
  <si>
    <t>Obroček zatesnitveni, diam. 48-50mm, debelina 4-4,2mm, iz hidrokoloida</t>
  </si>
  <si>
    <t>Obroček je prilagodljiv stomi, se lahko poljubno oblikuje in reže in ima visoke sposobnosti reguliranja vlage  ter zmanjšuje dražeče učinke prebavnih encimov.</t>
  </si>
  <si>
    <t>visoka vpojnost in prilagodljivost</t>
  </si>
  <si>
    <t>21020503</t>
  </si>
  <si>
    <t>Obroček zatesnitveni, diam. 98-100mm, debelina 2,1-2,5mm, iz hidrokoloida</t>
  </si>
  <si>
    <t>Obroček je prilagodljiv stomi,  se lahko poljubno oblikuje in reže in ima visoke sposobnosti reguliranja vlage in zmanjšuje dražeče učinke prebavnih encimov.</t>
  </si>
  <si>
    <t>21020504</t>
  </si>
  <si>
    <t>Vrečka za ileostomo, enodelna, konveksna, diam. 12-40 mm (lahko tudi 13-48mm)</t>
  </si>
  <si>
    <t>Vrečka na izpust kožne barve, s filtrom in brez predizreza. Zapiranje vrečke s pomočjo ježka. Ima vgrajeno kožno podlogo, ki je mehka in konveksna. Podloga ima visoko sposobnost vpojnosti vlage in dobro ščiti parastomalno kožo. Vrečka ima prozorno okno in s tem olajša nameščanje vrečke.</t>
  </si>
  <si>
    <t>21020505</t>
  </si>
  <si>
    <t>Vrečka za ileostomo, enodelna, konveksna, diam. 15-60mm (lahko tudi 13-60mm)</t>
  </si>
  <si>
    <t>Obloga hidrokoloidna, dim. 10x20 cm</t>
  </si>
  <si>
    <t xml:space="preserve">Hidrokoloidna obloga, ki ima lastnosti visoke vpojnosti (najmanj 3,5 g na 1 g lastne teže), ščiti kožo pred fekalnimi encimi, ohranja naravni pH in koži nudi možnost regeneracije. Material je mogoče rezati, trgati in ponovno združevati v različnih konfiguracijah. </t>
  </si>
  <si>
    <t>21020401</t>
  </si>
  <si>
    <t>Posip za roseče površine 25g</t>
  </si>
  <si>
    <t>Uporabljamo ga pri rosečih površinah, vpija vlago in podaljša čas obstanka podloge na koži .Primeren je za nego pordele kože okoli stome ki je izpostavljena draženju z lepili in izločki.</t>
  </si>
  <si>
    <t>21020403</t>
  </si>
  <si>
    <t>Sponke za stoma vrečke</t>
  </si>
  <si>
    <t>PVC sponke za zapiranje vrečk na izpust</t>
  </si>
  <si>
    <t>21020404</t>
  </si>
  <si>
    <t>Jahači  za pritrditev izpeljanega črevesa, dim. 90-100mm</t>
  </si>
  <si>
    <t>Posamično sterilno pakiranje</t>
  </si>
  <si>
    <t>III.</t>
  </si>
  <si>
    <t>MATERIAL ZA POTREBE CENTRALNE STERILIZACIJE</t>
  </si>
  <si>
    <t>podsklop: PAPIR ZA PODLAGANJE NA MREŽAH ZA ZAŠČITO INSTRUMENTOV</t>
  </si>
  <si>
    <t>PAPIR ZA PODLAGANJE NA MREŽAH ZA ZAŠČITO INSTRUMENTOV</t>
  </si>
  <si>
    <t>21030201</t>
  </si>
  <si>
    <t>PAPIR ZA PODLAGANJE OP.MREŽ, 25X30CM</t>
  </si>
  <si>
    <t>papir gramature 70 g/m2</t>
  </si>
  <si>
    <t>21030202</t>
  </si>
  <si>
    <t>PAPIR ZA PODLAGANJE OP.MREŽ, 30X50CM</t>
  </si>
  <si>
    <t>podsklop: SMS ZAVOJNI MATERIAL ZA STERILIZACIJO</t>
  </si>
  <si>
    <t>SMS ZAVOJNI MATERIAL ZA STERILIZACIJO</t>
  </si>
  <si>
    <t>21030301</t>
  </si>
  <si>
    <t>MATERIAL SMMS ZAVOJNI  ZA PARNO IN PLAZMA STERILIZACIJO, dim.: 75 x 75 cm</t>
  </si>
  <si>
    <t>Sestavljen iz večplastnih 100 % polipropilenskih vlaken, gramatura ovojnine med 45 gr/m2 in 55 gr/m2.</t>
  </si>
  <si>
    <t>Namenjen zavijanju op. setov in instrumentov za parno in plazma sterilizacijo.Predstavljati mora zanesljivo oviro predora mikrobov, odpornost pred fizikalnimi vplivi in površinsko abrazijo. Omogočati mora aseptično tehniko odpiranja paketov, biti mora prilagodljiv. Dovoljeno odstopanje: +10%</t>
  </si>
  <si>
    <t>Ustrezati mora zahtevam standardov SIST EN ISO 11607-1, SIST EN ISO 11607-2 in EN 868-2, z oznako – SMS TEHNOLOGIJA</t>
  </si>
  <si>
    <t>21030302</t>
  </si>
  <si>
    <t>MATERIAL SMMS ZAVOJNI  ZA PARNO IN PLAZMA STERILIZACIJO, dim.: 100 x100  cm</t>
  </si>
  <si>
    <t>21030303</t>
  </si>
  <si>
    <t>MATERIAL SMMS ZAVOJNI  ZA PARNO IN PLAZMA STERILIZACIJO, dim.: 120 x 120  cm</t>
  </si>
  <si>
    <t>podsklop: ROKAV ZA PARNO STERILIZACIJO BREZ PREKLOPA</t>
  </si>
  <si>
    <t>ROKAV ZA PARNO STERILIZACIJO BREZ PREKLOPA</t>
  </si>
  <si>
    <t>21030401</t>
  </si>
  <si>
    <t>ROKAV 5 CM BREZ PREKLOPA</t>
  </si>
  <si>
    <t>Papir gramature 67-73 gr/m2 s prozorno folijo brez napisov</t>
  </si>
  <si>
    <t>Ustrezati mora zahtevam standardov SIST EN ISO 11607-1, SIST EN ISO 11607-2 in EN 868-2</t>
  </si>
  <si>
    <t>Na šivu – izven dosega steriliziranega materiala – kemični indikator</t>
  </si>
  <si>
    <t>m</t>
  </si>
  <si>
    <t>21030402</t>
  </si>
  <si>
    <t>ROKAV 7,5 CM  BREZ PREKLOPA</t>
  </si>
  <si>
    <t>21030403</t>
  </si>
  <si>
    <t>ROKAV 10 CM  BREZ PREKLOPA</t>
  </si>
  <si>
    <t>21030404</t>
  </si>
  <si>
    <t>ROKAV 15 CM  BREZ PREKLOPA</t>
  </si>
  <si>
    <t>21030405</t>
  </si>
  <si>
    <t>ROKAV 20 CM  BREZ PREKLOPA</t>
  </si>
  <si>
    <t>21030406</t>
  </si>
  <si>
    <t>ROKAV 25 CM BREZ PREKLOPA</t>
  </si>
  <si>
    <t>21030407</t>
  </si>
  <si>
    <t>ROKAV 30 CM  BREZ PREKLOPA</t>
  </si>
  <si>
    <t>21030408</t>
  </si>
  <si>
    <t>ROKAV 35 CM BREZ PREKLOPA</t>
  </si>
  <si>
    <t>21030409</t>
  </si>
  <si>
    <t>ROKAV 40 CM BREZ PREKLOPA</t>
  </si>
  <si>
    <t>21030410</t>
  </si>
  <si>
    <t>ROKAV 12 CM BREZ PREKLOPA</t>
  </si>
  <si>
    <t>podsklop: ROKAV ZA PARNO STERILIZACIJO S PREKLOPOM</t>
  </si>
  <si>
    <t>ROKAV ZA PARNO STERILIZACIJO S PREKLOPOM</t>
  </si>
  <si>
    <t>21030501</t>
  </si>
  <si>
    <t>ROKAV 7.5 CM  S PREKLOPOM</t>
  </si>
  <si>
    <t>Ustrezati mora zahtevam standardov SIST EN ISO 11607-1 SIST EN ISO 11607-2 in EN 868-2</t>
  </si>
  <si>
    <t>21030502</t>
  </si>
  <si>
    <t>ROKAV 10 CM  S PREKLOPOM</t>
  </si>
  <si>
    <t xml:space="preserve">m </t>
  </si>
  <si>
    <t>21030503</t>
  </si>
  <si>
    <t>ROKAV 15 CM  S PREKLOPOM</t>
  </si>
  <si>
    <t>21030504</t>
  </si>
  <si>
    <t>ROKAV 20 CM  S PREKLOPOM</t>
  </si>
  <si>
    <t>21030505</t>
  </si>
  <si>
    <t>ROKAV 25 CM  S PREKLOPOM</t>
  </si>
  <si>
    <t>21030506</t>
  </si>
  <si>
    <t>ROKAV 30 CM S PREKLOPOM</t>
  </si>
  <si>
    <t>21030507</t>
  </si>
  <si>
    <t>ROKAV 35 CM S PREKLOPOM</t>
  </si>
  <si>
    <t>21030508</t>
  </si>
  <si>
    <t>ROKAV 40 CM S PREKLOPOM</t>
  </si>
  <si>
    <t>ROKAV 12 CM S PREKLOPOM</t>
  </si>
  <si>
    <t>Ustrezati mora zahtevam standardov SIST EN ISO 11607-1 SIST EN ISO 11607-2 in EN 868-3</t>
  </si>
  <si>
    <t>podsklop: ROKAVI ZA PLAZMA STERILIZACIJO</t>
  </si>
  <si>
    <t>ROKAVI ZA PLAZMA STERILIZACIJO</t>
  </si>
  <si>
    <t>21030601</t>
  </si>
  <si>
    <t>ROKAV 7,5 CM</t>
  </si>
  <si>
    <t>Ponudnik mora predložiti tehnične (produktne) specifikacije izdelka in certifikat proizvajalca o skladnosti materiala z EN ISO normami.</t>
  </si>
  <si>
    <t>100 % HD-polyetilen</t>
  </si>
  <si>
    <t>21030602</t>
  </si>
  <si>
    <t xml:space="preserve">ROKAV 10 CM  </t>
  </si>
  <si>
    <t>21030603</t>
  </si>
  <si>
    <t>ROKAV 15 CM</t>
  </si>
  <si>
    <t>21030604</t>
  </si>
  <si>
    <t>ROKAV 20 CM</t>
  </si>
  <si>
    <t>21030605</t>
  </si>
  <si>
    <t>ROKAV 25 CM</t>
  </si>
  <si>
    <t>21030606</t>
  </si>
  <si>
    <t>ROKAV 30 CM</t>
  </si>
  <si>
    <t>podsklop: BIOLOŠKE IN KEMIČNE KONTROLE TER DRUGI TESTI ZA PODROČJE STERILIZACIJE</t>
  </si>
  <si>
    <t>BIOLOŠKE IN KEMIČNE KONTROLE TER DRUGI TESTI ZA PODROČJE STERILIZACIJE</t>
  </si>
  <si>
    <t>21030701</t>
  </si>
  <si>
    <t xml:space="preserve">TEST BOWIE DICK </t>
  </si>
  <si>
    <t>Testni paket.</t>
  </si>
  <si>
    <t>Za enkratno uporabo, namenjen dnevnemu testiranju vakuumske črpalke avtoklava.</t>
  </si>
  <si>
    <t xml:space="preserve">Ustrezati mora normi EN ISO 11140-1 in ISO 11140-4 </t>
  </si>
  <si>
    <t xml:space="preserve">Na indikatoirju mora imeti označen EN ISO standard, razred, namen uporabe, temperaturo in čas, lot št. </t>
  </si>
  <si>
    <t>21030702</t>
  </si>
  <si>
    <t>INDIKATOR BIOLOŠKI PARNE STERILIZACIJE V AMPULAH ZA HITRO ODČITAVANJE</t>
  </si>
  <si>
    <t xml:space="preserve">Namenjen rutinski biološki kontroli vsakega cikla parne sterilizacije. V obliki ampul. </t>
  </si>
  <si>
    <t>Spore G. Stearothermophilus. Odčitek biološke kontrole mora biti omogočen po 20 - 25 min.</t>
  </si>
  <si>
    <t>Ustrezati mora normam EN 866-1 IN 866/3, ISO 11138/1 IN ISO 11138/3.</t>
  </si>
  <si>
    <t xml:space="preserve">Ponudnik mora v ceni nuditi brezplačen najem inkubatorja. </t>
  </si>
  <si>
    <t>21030704</t>
  </si>
  <si>
    <t>INDIKATOR BIOLOŠKI  PLAZMA STERILIZACIJE V AMPULAH</t>
  </si>
  <si>
    <t>Namenjen rutinski vsakodnevni biološki kontroli plazma sterilizacije.V obliki ampul.</t>
  </si>
  <si>
    <t>Ponudnik mora predložiti certifikat kompatibilnosti z aparati Sterrad. Odčitek biološke kontrole mora biti omogočen po 20 - 25 min.</t>
  </si>
  <si>
    <t>Ampule morajo biti komapatibilne z inkubatorjem 3M (REF 490).</t>
  </si>
  <si>
    <t>Naročnik dopušča tudi ampule, ki niso kompatiblne s naročnikovim inkubatorjem, vendar  mora v tem primeru ponudnik v ceni nuditi brezplačen najem inkubatorja. Inkubator mora biti funkcionalno in kakovostno enakovreden naročnikovemu inkubatorju.</t>
  </si>
  <si>
    <t>21030705</t>
  </si>
  <si>
    <t>INDIKATOR KEMIČNI  - PLAZMA STERILIZACIJA</t>
  </si>
  <si>
    <t>Kemični indikator plazma sterilizacije. Namenjen nadzoru plazma sterilizacije vseh paketov.</t>
  </si>
  <si>
    <t>21030706</t>
  </si>
  <si>
    <t>INTEGRATOR KEMIČNI  - PARNA STERILIZACIJA</t>
  </si>
  <si>
    <t>Odziven na vse parametre parne sterilizacije (temperatura, tlak in koncentracija pare, čas). Namenjen nadzoru parne sterilizacije vseh paketov in op. mrež.</t>
  </si>
  <si>
    <t>Razred 5, lahko tudi razred 6</t>
  </si>
  <si>
    <t xml:space="preserve">Ustrezati mora normi ISO 11140-1:2005  </t>
  </si>
  <si>
    <t>21030707</t>
  </si>
  <si>
    <t>INDIKATOR KEMIČNI STERILIZACIJE VOTLIH INSTRUMENTOV - HELIX TEST</t>
  </si>
  <si>
    <t>Namenjen nadzoru polnitve sterilizacije votlih instrumentov.</t>
  </si>
  <si>
    <t>Tuba za večkratno uporabo z možnostjo menjavanja indikatorja.  Na indikatorju št. LOT - a in temperatura izpostavitve.</t>
  </si>
  <si>
    <t>Ustrezati mora standardu  ISO 11140-1:2005 in EN 867-5:2001</t>
  </si>
  <si>
    <t>1kpl = 1 x tuba, 100 x indikator
(kot Helix test)</t>
  </si>
  <si>
    <t xml:space="preserve"> kpl</t>
  </si>
  <si>
    <t>21030708</t>
  </si>
  <si>
    <t>INDIKATOR TRAK ZA PARNO STERILIZACIJO</t>
  </si>
  <si>
    <t>Zunanji kemični indikator parne sterilizacije za označevanje paketov zavitih v netkan material, širina traku 24 - 25 mm.</t>
  </si>
  <si>
    <t>Imeti mora dobro lepljivost, da med postopkom sterilizacije ne prihaja do odstopanja.</t>
  </si>
  <si>
    <t>Ustrezati mora normi EN ISO 11140-1, razred 1.</t>
  </si>
  <si>
    <t>Netoksičen, NE sme vsebovati svinca.Cena mora biti podana na 1 meter traku.</t>
  </si>
  <si>
    <t>21030709</t>
  </si>
  <si>
    <t>INDIKATOR TRAK ZA PLAZMA STERILIZACIJO</t>
  </si>
  <si>
    <t>Zunanji kemični indikator plazma sterilizacije za označevanje in lepljenje paketov zavitih v SMMS papir, širana traku 19 – 20 mm. Na kolutu.</t>
  </si>
  <si>
    <t>Namenjen zapiranju paketov zavitih v SMMS material, kompatibilen s plazmo sterilizacijo.</t>
  </si>
  <si>
    <t>Netoksičen, Cena mora biti podana na 1 meter traku.</t>
  </si>
  <si>
    <t>podsklop: INDIKATOR KEMIČNI POLNITVE DEZINFEKTROJA</t>
  </si>
  <si>
    <t>INDIKATOR KEMIČNI POLNITVE DEZINFEKTROJA</t>
  </si>
  <si>
    <t>21030801</t>
  </si>
  <si>
    <t>NOSILEC ZA INDIKATOR</t>
  </si>
  <si>
    <t xml:space="preserve">Nosilec indikatorja mora biti iz nerjavečega jekla, perforiran tako, da je omogočen stik čistilnih sredstev z indikatorjem. </t>
  </si>
  <si>
    <t>Nosilec mora omogočati enostavno vpenjanje indikatorja (princip kljukice).</t>
  </si>
  <si>
    <t xml:space="preserve">kos </t>
  </si>
  <si>
    <t>21030802</t>
  </si>
  <si>
    <t>INDIKATOR - SIMULATOR NEČISTOČE</t>
  </si>
  <si>
    <t>Substanca indikatorja mora simulirati sestavine krvi (proteini, OH, lipidi). Testni listič mora biti prozoren.</t>
  </si>
  <si>
    <t>Substanca mora biti nanešena na obeh straneh prozornega testnega lističa, Vpenjanje v nosilec, ki predstavlja oviro, mora biti enostavno. Indikator mora biti komaptibilen z nosilcem za indikator.</t>
  </si>
  <si>
    <t>Odčitavanje mora biti jasno in enostavno, po načelu JE-NI. Maksimalno pakiranje 100 testnih lističev.</t>
  </si>
  <si>
    <t>podsklop: ETIKETE ZA SLEDITEV ŠARŽ</t>
  </si>
  <si>
    <t>ETIKETE ZA SLEDITEV ŠARŽ</t>
  </si>
  <si>
    <t>21030902</t>
  </si>
  <si>
    <t>ETIKETE ŠARŽNE ZA APLIKATOR GKE</t>
  </si>
  <si>
    <t>Kompatibilne s šaržnim aplikatorjem GKE. Nalepka mora biti trovrstična, dvojno lepljiva, s prisotnostjo kemičnega indikatorja. Imeti mora možnost izpisa operaterja, številke sterilizatorja, številke cikla, datum sterilizacije in rok uporabe.</t>
  </si>
  <si>
    <t>Namenjene sledenju steriliziranega materiala glede na šaržno številko cikla.</t>
  </si>
  <si>
    <t>Cena mora biti podana na 1 etiketo.</t>
  </si>
  <si>
    <t>Naročnik dopušča tudi etikete, ki niso kompatiblne s naročnikovim aplikatorjem, vendar  mora v tem primeru ponudnik v ceni etikete nuditi brezplačen najem lastnih aplikatorjev, in sicer min. 6 kosov, za čas trajanja pogodbe. Aplikator mora biti funkcionalno in kakovostno enakovreden naročnikovemu aplikatorju.</t>
  </si>
  <si>
    <t>kos</t>
  </si>
  <si>
    <t>podsklop: ŠČETKE ZA ČIŠČENJE INSTRUMENTOV</t>
  </si>
  <si>
    <t>ŠČETKE ZA ČIŠČENJE INSTRUMENTOV</t>
  </si>
  <si>
    <t>21031001</t>
  </si>
  <si>
    <t xml:space="preserve">ŠČETKA ZA ČIŠČENJE INSTRUMENTOV,SUPER TANKA, FLEKSIBILNA, PREMER 3 MM </t>
  </si>
  <si>
    <t>Neskončna fleksibilna ščetka namenjena čiščenju votlih inštrumentov</t>
  </si>
  <si>
    <t>na roli</t>
  </si>
  <si>
    <t>ZA ENKRATNO UPORABO</t>
  </si>
  <si>
    <t>21031002</t>
  </si>
  <si>
    <t xml:space="preserve">ŠČETKA ZA ČIŠČENJE INSTRUMENTOV, SREDNJE TANKA, FLEKSIBILNA, PREMER 6 MM </t>
  </si>
  <si>
    <t>21031003</t>
  </si>
  <si>
    <t xml:space="preserve">ŠČETKA ZA ČIŠČENJE INSTRUMENTOV, SREDNJE GOSTA, FLEKSIBILNA, PREMER  3 MM </t>
  </si>
  <si>
    <t>21031004</t>
  </si>
  <si>
    <t xml:space="preserve">ŠČETKA ZA ČIŠČENJE INSTRUMENTOV,SREDNJE GOSTA, FLEKSIBILNA, PREMER 6 MM </t>
  </si>
  <si>
    <t>21031005</t>
  </si>
  <si>
    <t>ŠČETKA ZA ČIŠČENJE INSTRUMENTOV, DEBELEJŠA GOSTA, FLEKSIBILNA, PREMER 15 MM</t>
  </si>
  <si>
    <t>21031006</t>
  </si>
  <si>
    <t>ŠČETKA Z DRŽALOM</t>
  </si>
  <si>
    <t xml:space="preserve">poliesterske ščetine </t>
  </si>
  <si>
    <t>Ščetine morajo biti srednje trde</t>
  </si>
  <si>
    <t>ZA VEČKRATNO UPORABO Z MOŽNOSTJO DEZINFEKCIJE</t>
  </si>
  <si>
    <t>Naročnik dopušča tudi najlonske ščetine (testiranje)</t>
  </si>
  <si>
    <t>podsklop: SREDSTVA ZA NEGO INSTRUMENTOV</t>
  </si>
  <si>
    <t>SREDSTVA ZA NEGO INSTRUMENTOV</t>
  </si>
  <si>
    <t>21031101</t>
  </si>
  <si>
    <t>SPRAY SILIKONSKI, 300 - 500 ml</t>
  </si>
  <si>
    <t xml:space="preserve">UNIVERZALNI SILIKONSKI SPRAY </t>
  </si>
  <si>
    <t>DIMETTHYLPOLYSILOXANE</t>
  </si>
  <si>
    <t>ML</t>
  </si>
  <si>
    <t>21031102</t>
  </si>
  <si>
    <t>SPRAY OLJNI, 300 - 500ml</t>
  </si>
  <si>
    <t>NAMENJEN OLJENJU ZGLOBOV INSTRUMENTOV</t>
  </si>
  <si>
    <t>BELO PARAFINSKO OLJE PRIPRAVLJENO V OBLIKI RAZPRŠILA, BREZ DODANEGA SILIKONA</t>
  </si>
  <si>
    <t>USTREZATI MORA NORMI  EN ISO 17665 – 1</t>
  </si>
  <si>
    <t>21031103</t>
  </si>
  <si>
    <t>OLJE IMERZIJSKO, za nego endoskopskih inštrumentov, Tip F</t>
  </si>
  <si>
    <t>V procesu sterilizacije ne sme izgubljati osnovnih lastnosti in kvarno delovati na instrumentarij.</t>
  </si>
  <si>
    <t>Pakiranje volumna 50 - 100 ml</t>
  </si>
  <si>
    <t>21031104</t>
  </si>
  <si>
    <t>OLJE IMERZIJSKO za nego kovinskih inštrumentov</t>
  </si>
  <si>
    <t xml:space="preserve">ML </t>
  </si>
  <si>
    <t>podsklop: NASTAVEK Z VODIKOVIM PEROKSIDOM</t>
  </si>
  <si>
    <t>NASTAVEK Z VODIKOVIM PEROKSIDOM</t>
  </si>
  <si>
    <t>21031201</t>
  </si>
  <si>
    <t>POVEČA KONCENTRACIJO VODIKOVEGA PEROKSIDA PRI PLAZMA STERILIZACIJI INSTRUMENTOV Z LUMNI</t>
  </si>
  <si>
    <t>CERTIFIKAT KOMPATIBILNOSTI ZA STERILIZATORJE STERRAD</t>
  </si>
  <si>
    <t>USTREZATI MORA NORMI EN ISO 14937</t>
  </si>
  <si>
    <t>KAPSULA VODIKOVEGA PEROKSIDA VSEBINE 0,16 ml</t>
  </si>
  <si>
    <t>21031202</t>
  </si>
  <si>
    <t>ADAPTER SILIKONSKI ZA NASTAVEK Z VODIKOVIM PEROKSIDOM,  1 MM</t>
  </si>
  <si>
    <t>OMOGOČA APLIKACIJO NASTAVKA Z VODIKOVIM PEROKSIDOM NA INSTRUMENT Z LUMNOM</t>
  </si>
  <si>
    <t>21031203</t>
  </si>
  <si>
    <t>ADAPTER SILIKONSKI ZA NASTAVEK Z VODIKOVIM PEROKSIDOM,  3 MM</t>
  </si>
  <si>
    <t>podsklop: MATERIAL ZA ZABOJNIKE</t>
  </si>
  <si>
    <t>MATERIAL ZA ZABOJNIKE</t>
  </si>
  <si>
    <t>21031301</t>
  </si>
  <si>
    <t>PLOMBA VARNOSTNA  ZA ZABOJNIK ZA OP. INSTRUMENTE</t>
  </si>
  <si>
    <t>Plastična zaponka za plombiranje zabojnikov.</t>
  </si>
  <si>
    <t>Kompatibilnost z zabojniki Aesculap</t>
  </si>
  <si>
    <t>21031302</t>
  </si>
  <si>
    <t>FILTER ZA ZABOJNIK – okrogel</t>
  </si>
  <si>
    <t>Okrogel papirnat filter s kemičnim indikatorjem za sterilizacijo.</t>
  </si>
  <si>
    <t>Dimenzija: premer 9,5 cm</t>
  </si>
  <si>
    <t>21031303</t>
  </si>
  <si>
    <t>FILTER ZA ZABOJNIK – pravokoten</t>
  </si>
  <si>
    <t>Pravokoten papirnat filter s kemičnim indikatorjem za sterilizacijo.</t>
  </si>
  <si>
    <t>Dimenzija: 11,7 cm x 23,4 cm</t>
  </si>
  <si>
    <t>Dovoljena tudi dimenzija 12,0 x 23,0 cm (testiranje)</t>
  </si>
  <si>
    <t>21031304</t>
  </si>
  <si>
    <t>INDIKATOR ZA ZABOJNIK</t>
  </si>
  <si>
    <t>Nalepka za zabojnik s prisotnostjo kemičnega indikatorja, izvlečni jeziček nalepke mora biti na uporabnikovi desni strani.</t>
  </si>
  <si>
    <t xml:space="preserve">Na nalepki prostor za šaržno etiketo. </t>
  </si>
  <si>
    <t>podsklop: ŠČITNIK ZA INŠTRUMENTE</t>
  </si>
  <si>
    <t>ŠČITNIK ZA INŠTRUMENTE</t>
  </si>
  <si>
    <t>21031401</t>
  </si>
  <si>
    <t>ŠČITNIK ZA INSTRUMENTE, mali</t>
  </si>
  <si>
    <t>Dimenzija: 5,1 X 12cm</t>
  </si>
  <si>
    <t>Papirnata podlaga s prozorno folijo brez kemičnega indikatorja</t>
  </si>
  <si>
    <t>papir gramature 170 g/m2</t>
  </si>
  <si>
    <t>21031402</t>
  </si>
  <si>
    <t>ŠČITNIK ZA INSTRUMENTE, srednji</t>
  </si>
  <si>
    <t>Dimenzija: 8-9 x 16-17cm</t>
  </si>
  <si>
    <t>21031403</t>
  </si>
  <si>
    <t>ŠČITNIK ZA INSTRUMENTE, večji</t>
  </si>
  <si>
    <t>Dimenzija: 12,5-14 x 24-26cm</t>
  </si>
  <si>
    <t>podsklop: KASETA ZA PLAZMA STERILIZACIJO</t>
  </si>
  <si>
    <t>KASETA ZA PLAZMA STERILIZACIJO</t>
  </si>
  <si>
    <t>21031501</t>
  </si>
  <si>
    <t>Kaseta za plazma sterilizacijo STERRAD 100S, dim. 24x7,4x1,2cm (dxšxv)</t>
  </si>
  <si>
    <t>koncentriran vodikov peroksid</t>
  </si>
  <si>
    <t>Kompatibilnost z aparatom STERRAD 100S.
Ponudnik mora predložiti certifikat kompatibilnosti z aparati Sterrad.</t>
  </si>
  <si>
    <t>podsklop: TRAK LEPILNI ZA ZAVOJNI PAPIR</t>
  </si>
  <si>
    <t>TRAK LEPILNI ZA ZAVOJNI PAPIR</t>
  </si>
  <si>
    <t>21031601</t>
  </si>
  <si>
    <t>TRAK LEPILNI ZA ZAVOJNI PAPIR, širina od 4,5 - 5 cm</t>
  </si>
  <si>
    <t>Biti mora primeren za lepljenje paketov za sterilizacijo zavitih v SMS papir.</t>
  </si>
  <si>
    <t>Imeti mora dobro lepljivost in se med postopkom sterilizacije in po sterilizaciji ne sme odlepiti oziroma izgubiti prvotne kvalitete.</t>
  </si>
  <si>
    <t>Netoksičen.</t>
  </si>
  <si>
    <t>M</t>
  </si>
  <si>
    <t>21031602</t>
  </si>
  <si>
    <t>TRAK LEPILNI ZA ZAVOJNI PAPIR, širina 2 - 3 cm</t>
  </si>
  <si>
    <t>podsklop: CEV SILIKONSKA</t>
  </si>
  <si>
    <t>CEV SILIKONSKA</t>
  </si>
  <si>
    <t>21060401</t>
  </si>
  <si>
    <t>CEV SILIKONSKA 2 x 4 MM</t>
  </si>
  <si>
    <t>Dolžina vsaj 15 m; Oznaka CE</t>
  </si>
  <si>
    <t>Glej strokovne zahteve</t>
  </si>
  <si>
    <t>21060402</t>
  </si>
  <si>
    <t>CEV SILIKONSKA 5 X 8 MM</t>
  </si>
  <si>
    <t>21060403</t>
  </si>
  <si>
    <t>CEV SILIKONSKA 6 X 9 MM</t>
  </si>
  <si>
    <t>21060404</t>
  </si>
  <si>
    <t>CEV SILIKONSKA 8 x 12 MM</t>
  </si>
  <si>
    <t>21060405</t>
  </si>
  <si>
    <t>CEV SILIKONSKA 4 x 6 MM</t>
  </si>
  <si>
    <t>21060406</t>
  </si>
  <si>
    <t>CEV SILIKONSKA 10 x 14 MM</t>
  </si>
  <si>
    <t>17.</t>
  </si>
  <si>
    <t>podsklop: CEV SILKOLATEX ali LATEX</t>
  </si>
  <si>
    <t>CEV SILKOLATEX ali LATEX</t>
  </si>
  <si>
    <t>21060501</t>
  </si>
  <si>
    <t>CEV SILKOLATEX ali LATEX  2 X 4 MM</t>
  </si>
  <si>
    <t>21060502</t>
  </si>
  <si>
    <t>CEV SILKOLATEX ali LATEX  3 X 5 MM</t>
  </si>
  <si>
    <t>21060503</t>
  </si>
  <si>
    <t>CEV SILKOLATEX ali LATEX 4 X 6 MM</t>
  </si>
  <si>
    <t>21060504</t>
  </si>
  <si>
    <t>CEV SILKOLATEX ali LATEX  5 X 8 MM</t>
  </si>
  <si>
    <t>21060505</t>
  </si>
  <si>
    <t>CEV SILKOLATEX ali LATEX  7 X 10 MM</t>
  </si>
  <si>
    <t>21060506</t>
  </si>
  <si>
    <t>CEV SILKOLATEX ali LATEX  10 X 14 MM</t>
  </si>
  <si>
    <t>IV.</t>
  </si>
  <si>
    <t>REZILA</t>
  </si>
  <si>
    <t>podsklop: KIRURŠKA REZILA BREZ DRŽALA</t>
  </si>
  <si>
    <t>KIRURŠKA REZILA BREZ DRŽALA</t>
  </si>
  <si>
    <t>21040101</t>
  </si>
  <si>
    <t>Rezilo brez držala št.10</t>
  </si>
  <si>
    <t xml:space="preserve">Rezila iz nerjavečega jekla ali specialnega jekla, posamezno sterilno pakirana v aluminijevi foliji, različnih velikosti in oblik, ki so kompatibilna s standardnimi metalnimi držali. </t>
  </si>
  <si>
    <t>21040102</t>
  </si>
  <si>
    <t>Rezilo brez držala št.11</t>
  </si>
  <si>
    <t>21040103</t>
  </si>
  <si>
    <t>Rezilo brez držala št.15</t>
  </si>
  <si>
    <t>21040104</t>
  </si>
  <si>
    <t>Rezilo brez držala št. 20</t>
  </si>
  <si>
    <t>podsklop: KIRURŠKA REZILA Z DRŽALOM</t>
  </si>
  <si>
    <t>KIRURŠKA REZILA Z DRŽALOM</t>
  </si>
  <si>
    <t>21040201</t>
  </si>
  <si>
    <t>Rezilo z držalom št.10</t>
  </si>
  <si>
    <t>Rezila iz nerjavečega jekla ali dodatkom karbona z držalom iz plastike. So za enkratno uporabo, posamezno sterilno pakirana.</t>
  </si>
  <si>
    <t>21040202</t>
  </si>
  <si>
    <t>Rezilo z držalom št.11</t>
  </si>
  <si>
    <t>21040203</t>
  </si>
  <si>
    <t>Rezilo z držalom št.15</t>
  </si>
  <si>
    <t>21040204</t>
  </si>
  <si>
    <t>Rezilo z držalom št.20</t>
  </si>
  <si>
    <t>podsklop: REZILO ZA JEMANJE KOŽNIH TRANSPLANTATOV</t>
  </si>
  <si>
    <t>REZILO ZA JEMANJE KOŽNIH TRANSPLANTATOV</t>
  </si>
  <si>
    <t>21040301</t>
  </si>
  <si>
    <t>Rezilo Watson</t>
  </si>
  <si>
    <t>Rezila iz nerjavečega jekla, kompatibilna z držalom Watson, posamezno sterilno pakirano.</t>
  </si>
  <si>
    <t>21040302</t>
  </si>
  <si>
    <t>Rezilo za dermatom</t>
  </si>
  <si>
    <t>Kompatibilno z dermatomom ACCULAN 3TI AESCALUP</t>
  </si>
  <si>
    <t xml:space="preserve">podsklop: KIRURŠKA REZILA, razna </t>
  </si>
  <si>
    <t xml:space="preserve">KIRURŠKA REZILA, razna </t>
  </si>
  <si>
    <t>21040401</t>
  </si>
  <si>
    <t>Rezilo z držalom MIKRO, ch 11, dolžina 160-180mm</t>
  </si>
  <si>
    <t>Rezila iz nerjavečega jekla ali dodatkom karbona z držalom iz plastike. So za enkratno uporabo.</t>
  </si>
  <si>
    <t>21040402</t>
  </si>
  <si>
    <t>REZILO za kostno kirurgijo</t>
  </si>
  <si>
    <t>rezilo iz nerjevečaga jekla, obojestransko, banana nož</t>
  </si>
  <si>
    <t>Za operacijo stopal</t>
  </si>
  <si>
    <t>podsklop: REZILA ZA PATOLOGIJO</t>
  </si>
  <si>
    <t>REZILA ZA PATOLOGIJO</t>
  </si>
  <si>
    <t>21040501</t>
  </si>
  <si>
    <t>Nož avtopsijski, dol. 325MM, raven</t>
  </si>
  <si>
    <t xml:space="preserve">kompatibilni z držalom proizvajalca FEATHER, ref. F60 </t>
  </si>
  <si>
    <t>Nož avtopsijski, 170 MM, raven</t>
  </si>
  <si>
    <t>kompatibilni z držalom proizvajalca FEATHER, ref. F61</t>
  </si>
  <si>
    <t>21040502</t>
  </si>
  <si>
    <t>Rezilo disekcijsko za prepariranje, dol. 77 cm</t>
  </si>
  <si>
    <t>koničasto; kompatibilni z držalom proizvajalca FEATHER, ref. F100</t>
  </si>
  <si>
    <t>21040503</t>
  </si>
  <si>
    <t xml:space="preserve">Rezilo mikrotomsko za trda in mehka tkiva </t>
  </si>
  <si>
    <t>dolžina 80 mm, rezni kot 35 stopinj</t>
  </si>
  <si>
    <t>Rezila morajo biti kompatibilna z aparati HISTOCORE BIOCUT, RM2245, RM2235 (vse Leica)</t>
  </si>
  <si>
    <t>Rezilo za avtopsijsko žago, okroglo, premera 76mm</t>
  </si>
  <si>
    <t>rezila morajo biti kompatibilna z žagami proizvajalca Kugel Medical in Mopec</t>
  </si>
  <si>
    <t>Naročnik dovoljuje tudi 80 mm (testiranje)</t>
  </si>
  <si>
    <t>podsklop: IGLE ZA BIOPSIJO MEHKIH TKIV</t>
  </si>
  <si>
    <t>IGLE ZA BIOPSIJO MEHKIH TKIV</t>
  </si>
  <si>
    <t>21040601</t>
  </si>
  <si>
    <t>IGLE ZA BIOPSIJO MEHKIH TKIV, 18G, dol. 20 cm</t>
  </si>
  <si>
    <t>Igla za biopsijo mehkih tkiv, ostra, za enkratno uporabo, z veliko zarezo za vzorec, barvno označena, cm graduirana, notranje markirana za UZ vidnost, pakirana na distančniku za enostavno in sterilno vstavitev v inštrument-pištolo.  Igle morajo biti kompatibilne s pištolo proizvajalca Bard, ref. MG1522.</t>
  </si>
  <si>
    <t>Inštrument-pištola za biopsijo mehkih tkiv, možnost penetracijske globine 15 mm in 22 mm, kompatibilen z nesilikonskim lubrikantom, za večkratno uporabo.</t>
  </si>
  <si>
    <t>21040602</t>
  </si>
  <si>
    <t>IGLE ZA BIOPSIJO MEHKIH TKIV, 18G, dol. 25 cm</t>
  </si>
  <si>
    <t xml:space="preserve">IGLA ZA BIOPSIJO MEHKIH TKIV 18GX16CM </t>
  </si>
  <si>
    <t xml:space="preserve">IGLA ZA BIOPSIJO MEHKIH TKIV 18GX13CM </t>
  </si>
  <si>
    <t xml:space="preserve">IGLA ZA BIOPSIJO MEHKIH TKIV 16GX16CM </t>
  </si>
  <si>
    <t xml:space="preserve">IGLA ZA BIOPSIJO MEHKIH TKIV 20GX13CM </t>
  </si>
  <si>
    <t>Naročnik dovoljuje tudi iglo velikosti 10 ali 16 cm.</t>
  </si>
  <si>
    <t>podsklop: REZILO BIOPSIJSKO ZA PERFORACIJO KOŽE</t>
  </si>
  <si>
    <t>REZILO BIOPSIJSKO ZA PERFORACIJO KOŽE</t>
  </si>
  <si>
    <t>21040801</t>
  </si>
  <si>
    <t>REZILO BIOPSIJSKO, OKROGLO,  ZA PERFORACIJO KOŽE, dim. 1,0 MM</t>
  </si>
  <si>
    <t>pri operaciji mikrovaric; sterilno, za enkratno uporabo</t>
  </si>
  <si>
    <t>enakovredno ref:33-31AA, Integra Miltex</t>
  </si>
  <si>
    <t>Dimenzije morajo biti jasno označene na rezilu.</t>
  </si>
  <si>
    <t>21040802</t>
  </si>
  <si>
    <t>REZILO BIOPSIJSKO, OKROGLO,  ZA PERFORACIJO KOŽE,  dim. 1,5mm</t>
  </si>
  <si>
    <t>enakovredno ref:33-31A, Integra Miltex</t>
  </si>
  <si>
    <t>21040803</t>
  </si>
  <si>
    <t>REZILO BIOPSIJSKO, OKROGLO,  ZA PERFORACIJO KOŽE, dim. 2,0mm</t>
  </si>
  <si>
    <t>enakovredno ref:33-31, Integra Miltex</t>
  </si>
  <si>
    <t>podsklop: REZILO ZA BIOPSIJO Z IZMETNIM MEHANIZMOM</t>
  </si>
  <si>
    <t>REZILO ZA BIOPSIJO Z IZMETNIM MEHANIZMOM</t>
  </si>
  <si>
    <t>21053701</t>
  </si>
  <si>
    <t xml:space="preserve">REZILO ZA BIOPSIJO Z IZMETNIM MEHANIZMOM 4MM </t>
  </si>
  <si>
    <t>sterilen, za 1x uporabo,iz nerjavečega jekla, imeti mora izmetni mehanizem,rebrast ročaj, rezilo premer 4mm</t>
  </si>
  <si>
    <t>21053702</t>
  </si>
  <si>
    <t xml:space="preserve">REZILO ZA BIOPSIJO Z IZMETNIM MEHANIZMOM 2MM </t>
  </si>
  <si>
    <t>sterilen, za 1x uporabo,iz nerjavečega jekla, imeti mora izmetni mehanizem,rebrast ročaj, rezilo premer 2mm</t>
  </si>
  <si>
    <t>podsklop: KIRETA DERMATOLOŠKA, za enkratno uporabo</t>
  </si>
  <si>
    <t>KIRETA DERMATOLOŠKA, za enkratno uporabo</t>
  </si>
  <si>
    <t>Kireta dermatološka, premera 4 mm</t>
  </si>
  <si>
    <t>Za kiretiranje, odstranjevanje bazalnoceličnih karcinomov, veruk in drugih benignih tvorb na koži</t>
  </si>
  <si>
    <t>Kireta dermatološka, premera 7 mm</t>
  </si>
  <si>
    <t>V.</t>
  </si>
  <si>
    <t>MANŠETE IN RAZNE ELEKTRODE ZA ENKRATNO UPORABO</t>
  </si>
  <si>
    <t>podsklop: MANŠETA ZA NIBP</t>
  </si>
  <si>
    <t>MANŠETA ZA NIBP</t>
  </si>
  <si>
    <t>MANŠETA ZA NIBP, ODRASLA, velika, 1-PRIKLJ</t>
  </si>
  <si>
    <t>Manšeta naj bo iz mehkega, vpojnega materiala z robom, ki ni oster, da se pacient med napihovanjem manšete ne poškoduje. Manšeta je namenjena enemu pacientu in lahko skupaj z bolnikom potuje skozi celotno bivanje v bolnišnici.  Lahko se čisti in razkužuje pri dolgotrajni uporabi po standardu.</t>
  </si>
  <si>
    <t>manšeta mora imeti na koncu cevi konekt z možnostjo aplikacije na vse monitorje (kompatibilnost se lahko zagotovi tudi s pomočjo adapterjev, vendar mora tudi ta način zagotoviti vse pričakovane funkcionalnosti!)</t>
  </si>
  <si>
    <t>Vrtljiv konektor s tesnilom - moški.</t>
  </si>
  <si>
    <t>MANŠETA ZA NIBP, ODRASLA, velika, 2-PRIKLJ</t>
  </si>
  <si>
    <t>MANŠETA ZA NIBP, ODRASLI, srednja, 1-PRIKLJ</t>
  </si>
  <si>
    <t>MANŠETA ZA NIBP, ODRASLI, srednja, 2-PRIKLJ</t>
  </si>
  <si>
    <t>MANŠETA ZA NIBP, dojenčki, 5 cm, 1-PRIKLJ</t>
  </si>
  <si>
    <t>Enocevna, enodelna, namenjena enemu pacientu in lahko skupaj z bolnikom potuje skozi celotno bivanje v bolnišnici, priključena z vrtljivim vmesnikom. Lahko se čisti in razkužuje pri dolgotrajni uporabi po standardu. Manšeta mora imeti tehnologijo, ki skrajša čas merjenja in ne napihuje manšete nad izmerjenim sistoličnim tlakom.</t>
  </si>
  <si>
    <t>Manšeta mora biti kompatibilna z obstoječimi monitorji Nihon Kohden. Kompatibilnost se lahko zagotovi tudi s pomočjo adapterjev, vendar mora tudi ta način zagotoviti vse pričakovane funkcionalnosti! Ves dodaten potrošni material mora biti vračunan v ceno manšete.</t>
  </si>
  <si>
    <t>Navedena je višina manšete (odstopanje +/-5%). Konekti morajo ustrezati monitorjem, ki jih imamo v bolnišnici. To je vrtljiv konektor s tesnilom – moški.</t>
  </si>
  <si>
    <t>MANŠETA ZA NIBP, otroci, 7 cm, 1-PRIKLJ</t>
  </si>
  <si>
    <t>MANŠETA ZA NIBP, odrasli/otroci, 10 cm, 1-PRIKLJ</t>
  </si>
  <si>
    <t>MANŠETA ZA NIBP, odrasli, 13 cm, 1-PRIKLJ</t>
  </si>
  <si>
    <t>MANŠETA ZA NIBP, odrasli 16 cm, 1-PRIKLJ</t>
  </si>
  <si>
    <t>MANŠETA ZA NIBP, odrasli 19 cm, 1-PRIKLJ</t>
  </si>
  <si>
    <t>MANŠETA ZA NIBP, odrasli, VELIKA, 1-priklj.</t>
  </si>
  <si>
    <t>za enkratno uporabo (enega pacienta,), brez cevk in ima en priključek, ne sme vsebovati lateksa.</t>
  </si>
  <si>
    <t xml:space="preserve"> zagotovljena mora biti kompatibilnost z aparatom za merjenje tlaka Welch Allyn</t>
  </si>
  <si>
    <t>podsklop: ELEKTRODE ZA EKG PREISKAVE, za enkratno uporabo</t>
  </si>
  <si>
    <t>ELEKTRODE ZA EKG PREISKAVE, za enkratno uporabo</t>
  </si>
  <si>
    <t>21051008</t>
  </si>
  <si>
    <t>ELEKTRODE ZA EKG PREISKAVE, za odrasle, za kratkotrajno uporabo</t>
  </si>
  <si>
    <t>Tekoči gel. Gel mora biti hipoalergen, dobro prevajati EKG signal, dobra prevodnost kljub poraščenosti pacienta</t>
  </si>
  <si>
    <t>max. pakiranje 50-60 elektrod v zavitku</t>
  </si>
  <si>
    <t>21051010</t>
  </si>
  <si>
    <t>ELEKTRODA ZA EKG PREISKAVE, otroška, na peni, za kratkotrajno uporabo</t>
  </si>
  <si>
    <t>max. pakiranje 50 elektrod v zavitku</t>
  </si>
  <si>
    <t>21051009</t>
  </si>
  <si>
    <t>ELEKTRODA ZA EKG PREISKAVE, otroška, na mikroporju, za dolgotrajno uporabo</t>
  </si>
  <si>
    <t>21051012</t>
  </si>
  <si>
    <t>ELEKTRODA ZA EKG PREISKAVE, neonatalna, radiolucentna</t>
  </si>
  <si>
    <t xml:space="preserve">Konektor na neonatalnih elektrodah: 1,5 DIN, s kablom
</t>
  </si>
  <si>
    <t>elektroda naj bo za enkratno uporabo, primerna za novorejence in nedonošenčke,  zagotovljena mora biti dobra kakovost prevodnosti signala, naj se dobro prilega koži, naj bo iz hipoalergenega materiala.</t>
  </si>
  <si>
    <t>21051005</t>
  </si>
  <si>
    <t>ELEKTRODA ZA MONITOR, radiolucentna, tekoči gel</t>
  </si>
  <si>
    <t>Gel mora biti hipoalergen, dobro prevaja EKG signal, dobra prevodnost kljub poraščenosti pacienta</t>
  </si>
  <si>
    <t>podsklop: MEDICINSKI PRIPOMOČKI ZA DEFIBRILATORJE/MONITORJE ZOLL</t>
  </si>
  <si>
    <t>MEDICINSKI PRIPOMOČKI ZA DEFIBRILATORJE/MONITORJE ZOLL</t>
  </si>
  <si>
    <t>21051025</t>
  </si>
  <si>
    <t>ELEKTRODA ZA DEFIBRILATOR ZOLL, odrasli</t>
  </si>
  <si>
    <t>kompatibilno z defibrilatorji in monitorji Zoll: M Series, R Series, CCT</t>
  </si>
  <si>
    <t>1 kos = 1 PAR</t>
  </si>
  <si>
    <t>21051026</t>
  </si>
  <si>
    <t>ELEKTRODA ZA DEFIBRILATOR ZOLL, otroška</t>
  </si>
  <si>
    <t>21051013</t>
  </si>
  <si>
    <t>ELEKTRODA ZA DEFIBRILATOR ZOLL, Z HVP GELOM, odrasli</t>
  </si>
  <si>
    <t>21051014</t>
  </si>
  <si>
    <t>ELEKTRODA ZA DEFIBRILATOR ZOLL, Z HVP GELOM, otroci</t>
  </si>
  <si>
    <t>podsklop: MEDICINSKI PRIPOMOČKI ZA DEFIBRILATORJE/MONITORJE Nihon Kohden</t>
  </si>
  <si>
    <t>MEDICINSKI PRIPOMOČKI ZA DEFIBRILATORJE/MONITORJE Nihon Kohden</t>
  </si>
  <si>
    <t>ELEKTRODE ZA DEFIBRILATOR NIHON KOHDEN, za odrasli/otroci</t>
  </si>
  <si>
    <t>kompatibilno z defibrilatorji in monitorji TEC-8352NK, TEC-8352NK-K</t>
  </si>
  <si>
    <t>Senzor za SPO2 za odrasle &gt;30 kg</t>
  </si>
  <si>
    <t>Adapter nosno/oralni, za neintubirane, &gt; 10 kg, uporablja se za adapterjem za dovod kisika</t>
  </si>
  <si>
    <t>Adapter airway &gt;7 kg, za intubirane paciente</t>
  </si>
  <si>
    <t xml:space="preserve">Elektroda za EEG </t>
  </si>
  <si>
    <t>kompatibilno z Nihon Kohden BE-090AS/ BE-090AM</t>
  </si>
  <si>
    <t>podsklop: OSTALE ELEKTRODE IN PRIPOMOČKI ZA DEFIBRILACIJO</t>
  </si>
  <si>
    <t>OSTALE ELEKTRODE IN PRIPOMOČKI ZA DEFIBRILACIJO</t>
  </si>
  <si>
    <t>21051001</t>
  </si>
  <si>
    <t>ELEKTRODA ZA DEFIBRILATOR PHILIPS, ODRASLI</t>
  </si>
  <si>
    <t xml:space="preserve">
Elektrode naj bodo sterilno pakiranje po 1 kom; enostavno se naj odpirajo (za hitro namestitev), bi ti morajo samolepilne in za enkratno uporabo.
S priključkom tako za AED kot za ročne defibrilatorje.
</t>
  </si>
  <si>
    <t>21051002</t>
  </si>
  <si>
    <t>ELEKTRODA ZA DEFIBRILATOR PHILIPS, OTROŠKI</t>
  </si>
  <si>
    <t xml:space="preserve">
Elektrode naj bodo sterilno pakiranje po 1 kom; enostavno se naj odpirajo (za hitro namestitev), bi ti morajo samolepilne in za enkratno uporabo.
</t>
  </si>
  <si>
    <t>ELEKTRODA ZA DEFIBRILATOR LIFEPAK</t>
  </si>
  <si>
    <t>21051015</t>
  </si>
  <si>
    <t>PODLOGA ZA DEFIBRILACIJO, dim. 11-15 x 15-18 cm</t>
  </si>
  <si>
    <t>podsklop: ELEKTRODE, razne</t>
  </si>
  <si>
    <t>ELEKTRODE, razne</t>
  </si>
  <si>
    <t>21051004</t>
  </si>
  <si>
    <t>ELEKTRODA/SENZOR ZA OXIMETER INVOS, ZA ODRASLE</t>
  </si>
  <si>
    <t>neinvazivni senzor za merjenje in nadzor razporeditve perfuzije po možganih in telesu</t>
  </si>
  <si>
    <t>Funkcionalno in kakovostno enakovredna kot SAFB-SMX10, COVIDIEN</t>
  </si>
  <si>
    <t xml:space="preserve">Ponudnik lahko ponudi funkcionalno in kakovostno enakovredne senzorje drugega proizvajalca, pri čemer bo moral v primeru izbire naročniku zagotoviti hkrati tudi 1 aparaturo v brezplačno uporabo za ves čas trajanja kupoprodajne pogodbe. V kolikor naročnik blaga ne bo poznal, bo pred odločitvijo o oddaji JN blago testiral, pri čemer bo preverjal izpolnjevanje strokovnih zahtev naročnika, enakovrednost razpisanemu blagu ter funkcionalno kakovost blaga.
</t>
  </si>
  <si>
    <t>21051007</t>
  </si>
  <si>
    <t>ELEKTRODA ZA MULTIFREKVENCNO NAPRAVO</t>
  </si>
  <si>
    <t>elektrode za multifrekvenčno bioimpedančno napravo za merjenje sestave telesa Bodystat Quandscan 4000</t>
  </si>
  <si>
    <t>Funkcionalno in kakovostno enakovredna kot 525, BODY</t>
  </si>
  <si>
    <t>podsklop: ELEKTRODE IN MANŠETE ZA HOLTER</t>
  </si>
  <si>
    <t>ELEKTRODE IN MANŠETE ZA HOLTER</t>
  </si>
  <si>
    <t>21053503</t>
  </si>
  <si>
    <t>MANŠETA ZA RR HOLTER 24-32CM, 1-PRIKLJ.</t>
  </si>
  <si>
    <t>Manšeta naj bo kompatibilna z obstoječimi  EKG holterji za ABP monitor tip 90207 Spacelabs.</t>
  </si>
  <si>
    <t>manšeta je sestavljena iz dveh delov, notranjega gumijastega dela (duše) in zunanjega tekstilnega dela. Notranjost manšete in povezovalna cev sta izdelani iz antialergijskega materiala, priključni konektor je iz metala, ki je prilagojen specifičnim potrebam naprave uporabnika.</t>
  </si>
  <si>
    <t>prevleka manšete je izdelana iz pralnega naravnega materiala, ki se lahko pere v pralnem stroju. Za čiščenje notranjega dela manšete (duše) in povezovalne cevi se uporabljajo dezinfekcijski robčki brez vsebnosti alkohola.</t>
  </si>
  <si>
    <t>21051016</t>
  </si>
  <si>
    <t>ELEKTRODE ZA HOLTER, tip: vL</t>
  </si>
  <si>
    <t>Funkcionalno in kakovostno enakovredna kot AMBU, ref. VL-00-S. Oblike elektrod za holter ni pomembna. Pomembno je, da je narejena tako da je pritrditev in odstranitev enostavna (npr. zavihek ali kakšna druga rešitev).</t>
  </si>
  <si>
    <t>SCHILLER AG, model: Medilog, AR-12+</t>
  </si>
  <si>
    <t>VI.</t>
  </si>
  <si>
    <t>POTROŠNI MATERIAL ZA POTREBE FIZIKALNE TERAPIJE</t>
  </si>
  <si>
    <t>podsklop: ELEKTRODE ZA PODROČJE FIZIOTERAPIJE</t>
  </si>
  <si>
    <t>ELEKTRODE ZA PODROČJE FIZIOTERAPIJE</t>
  </si>
  <si>
    <t>21051101</t>
  </si>
  <si>
    <t>ELEKTRODA ZA ELEKTROTERAPIJO 5X5 CM, SAMOL.</t>
  </si>
  <si>
    <t>Elektroda z netom za večkratno uporabo, kompatibilna z bolnišničnimi aparati za  elektroterapijo CEFAR-COMPEX in CHATTANOOGA PHYSIO.</t>
  </si>
  <si>
    <t>Naročnik dovoljuje tudi 5x4,5cm (testiranje)</t>
  </si>
  <si>
    <t>21051102</t>
  </si>
  <si>
    <t>ELEKTRODE ZA ELEKTROTERAPIJO 5X10 CM, SAMOL.</t>
  </si>
  <si>
    <t>Elektroda z dvemi neti za večkratno uporabo, kompatibilna z bolnišničnimi aparati za elektroterapijo CEFAR- COMPEX in CHATTANOOGA PHYSIO.</t>
  </si>
  <si>
    <t>Naročnik dovoljuje tudi 5x9cm (testiranje)</t>
  </si>
  <si>
    <t>21051103</t>
  </si>
  <si>
    <t>ELEKTRODA ZA ELETROTERAPIJO SAMOLEPILNA OKROGLA FI32.</t>
  </si>
  <si>
    <t xml:space="preserve">Elektroda samolepilna za večkratno uporabo z bananico, vel. fi 32 kompatibilna z bolnišničnimi aparati Enraf nonius TENS 911, TENS MED 911, TENS MED P82, TNB- Inštitut Jožef Štefan in Enraf nonius Myomed 632EN </t>
  </si>
  <si>
    <t>21051104</t>
  </si>
  <si>
    <t>ELEKTRODA VAGINALNA</t>
  </si>
  <si>
    <t xml:space="preserve">Vaginalna elektroda za elektrostimulacijo mišic med. dna, kompatibilna z bolnišničnim aparatom Enraf Nonius Myomed 632EN in vizualnim mehanskim indikatorjem. </t>
  </si>
  <si>
    <t>21051105</t>
  </si>
  <si>
    <t>ELEKTRODA ZA ELETROTERAPIJO 5X5  CM</t>
  </si>
  <si>
    <t>Elektroda samolepilna, za večkratno uporabo,z bananico, vel.5x5 cm, kompatibilna z bolnišničnimi aparati Enraf nonius TENS 911, TENS MED 911, TENS MED P82, TNB- Inštitut Jožef Štefan in Enraf nonius Myomed 632EN, GLOBUS Genesy 600 in GLOBUS Premium 400</t>
  </si>
  <si>
    <t>21051106</t>
  </si>
  <si>
    <t>ELEKTRODA GAZA ZA KLINIČNI STIMULATOR AM 15, 40MM</t>
  </si>
  <si>
    <t>Elektroda gaza, z netom, za bolnišnični  stimulator AM 15.</t>
  </si>
  <si>
    <t>21051107</t>
  </si>
  <si>
    <t>ELEKTRODA ZA ELEKTROTERAPIJO 5 X 9 CM</t>
  </si>
  <si>
    <t>Elektroda samolepilna, za večkratno uporabo,z bananico,vel.5x9 cm, kompatibilna z bolnišničnimi aparatiEnraf nonius TENS 911, TENS MED 911, TENS MED P82, TNB- Inštitut Jožef Štefan in Enraf nonius Myomed 632EN, GLOBUS Genesy 600 in GLOBUS Premium 400</t>
  </si>
  <si>
    <t>podsklop: TRAK ZA AKTIVNO PROGRESIVNO VADBO</t>
  </si>
  <si>
    <t>TRAK ZA AKTIVNO PROGRESIVNO VADBO</t>
  </si>
  <si>
    <t>21052801</t>
  </si>
  <si>
    <t>TRAK THERA-BAND LAHEK - RDEČ, 45M</t>
  </si>
  <si>
    <t>elastični trak za aktivno progresivno vadbo -rdeč, lahek, težavnostne stopnje: začetna dolžina 30cm do 50 cm moči raztega 1,58 kg; 30cm do 70cm moči raztega 2,49 kg; pakiranje 40-50 m</t>
  </si>
  <si>
    <t>21052802</t>
  </si>
  <si>
    <t>TRAK THERA-BAND SREDNJI - ZELEN, 45M</t>
  </si>
  <si>
    <t>elastični trak za aktivno progresivno vadbo -zelen, srednji, težavnostne stopnje: začetna dolžina 30cm do 50 cm moči raztega 1,93kg; 30cm do 70cm moči raztega 2,73 kg;  pakiranje 40-50 m</t>
  </si>
  <si>
    <t>21052803</t>
  </si>
  <si>
    <t>TRAK THERA-BAND SREDNJE TEŽEK -MODER, 45M</t>
  </si>
  <si>
    <t>elastični trak za aktivno progresivno vadbo -moder, srednje težak, težavnostne stopnje: začetna dolžina 30cm do 50 cm moči raztega 2,83 kg; 30cm do 70cm moči raztega 4,08 kg;  pakiranje 40-50 m</t>
  </si>
  <si>
    <t>21052804</t>
  </si>
  <si>
    <t>TRAK THERA-BAND SREDNJE LAHEK - RUMEN, 45M</t>
  </si>
  <si>
    <t>elastični trak za aktivno progresivno vadbo - rumen, srednje lahek, težavnostne stopnje: začetna dolžina 30cm do 50 cm moči raztega 1,02 kg; 30cm do 70cm moči raztega 1,35 kg; pakiranje 40-50 m</t>
  </si>
  <si>
    <t>podsklop: TRAK KENESIO</t>
  </si>
  <si>
    <t>TRAK KENESIO</t>
  </si>
  <si>
    <t>TRAK KINESIO TAPING 5CMX5M, RAZLIČNE BARVE</t>
  </si>
  <si>
    <t>Samolepilni trak  različne barve z akril lepilom za uporabo v medicini. Trak naj bo vodoodporen in naj omogoča dobro dihanje kože. Osnova naj bo iz 96% bombaža in 4% spadexa, shranjevanje pri temperaturi od 8 do 29 stopinj C.</t>
  </si>
  <si>
    <t>VII.</t>
  </si>
  <si>
    <t>POTROŠNI MATERIAL ZA POTREBE ODDELKA ZA GINEKOLOGIJO IN PORODNIŠTVO</t>
  </si>
  <si>
    <t>podsklop: POTROŠNI MATERIAL ZA PORODNI ODSEK</t>
  </si>
  <si>
    <t>POTROŠNI MATERIAL ZA PORODNI ODSEK</t>
  </si>
  <si>
    <t>21050201</t>
  </si>
  <si>
    <t>ZAščITA ZA OČI, ZA FOTOTERAPIJO PRI NOVOROJ.</t>
  </si>
  <si>
    <t>obseg cca 33-38 cm, zanesljiva zaščita za otrokove oči, prožen oz. elastičen, mehak material -  otrokovi koži prijazen, možnost reguliranega zapenjanja na ježka</t>
  </si>
  <si>
    <t>Funkcionalno in kakovostno enakovreden kot Maxtec, ref. R300P01</t>
  </si>
  <si>
    <t>21050202</t>
  </si>
  <si>
    <t xml:space="preserve">SPONKA ZA POPEK </t>
  </si>
  <si>
    <t>sterilna, dolga cca 6 cm, zanesljivo zapenjanje, plastična, prijazna otrokovi koži, robovi zaobljeni</t>
  </si>
  <si>
    <t>Funkcionalno in kakovostno enakovreden kot Dalhausen, ref. 07.044.00.000</t>
  </si>
  <si>
    <t>21050203</t>
  </si>
  <si>
    <t>ASPIRATOR ZA NOVOROJENČKE</t>
  </si>
  <si>
    <t>sterilen, plastična posoda 20-25 ml, iz njega izhajata dve cevki cca40cm,ena za vleko označena, druga za aspiracijo ch 10</t>
  </si>
  <si>
    <t>21050204</t>
  </si>
  <si>
    <t>PERFORATOR ZA PREBOD POR. MEHURJA</t>
  </si>
  <si>
    <t>Funkcionalno in kakovostno enakovreden kot Prodimed, ref. 1990200</t>
  </si>
  <si>
    <t>21050205</t>
  </si>
  <si>
    <t xml:space="preserve">EKSTRAKTOR VAKUM </t>
  </si>
  <si>
    <t>sterilen, plastičen, enostaven za uporabo, možnost ustvarjanja podtlaka (0,8 bar), manometer z označenim varnim poljem delovanja, plastična pilota, cev med pilotom in ročajem mora biti prožna dolga cca 15cm, ročka za sprostitev podtlaka v dosegu operaterjevega kazalca, indikator ustvarjenega podtlaka,lahek</t>
  </si>
  <si>
    <t>Funkcionalno in kakovostno enakovreden kot CLINICAL INOVATIONS INC., ref. VAC-6000M</t>
  </si>
  <si>
    <t>podsklop: POTROŠNI MATERIAL ZA GINEKOLOGIJO</t>
  </si>
  <si>
    <t>POTROŠNI MATERIAL ZA GINEKOLOGIJO</t>
  </si>
  <si>
    <t>21050301</t>
  </si>
  <si>
    <t xml:space="preserve">KOMPLET ZA BRIS HPV </t>
  </si>
  <si>
    <t>sterilna ščetka, katere držalo se lahko odlomi in epruveta z gojiščem, ki se sterilno zapre</t>
  </si>
  <si>
    <t>21050302</t>
  </si>
  <si>
    <t>LOPATICA GIN.ZA VISOKI BRIS</t>
  </si>
  <si>
    <t>Lesena lopatka cca 20 cm dolga, na enem koncu zaobljena, na drugem srčasta, primerna za sterilizacijo. Površina gladka (se ne zatika)</t>
  </si>
  <si>
    <t>Funkcionalno in kakovostno enakovredno kot METALOPLAST, ref. 3232</t>
  </si>
  <si>
    <t>21050303</t>
  </si>
  <si>
    <t>VLOŽEK INTRAUTERINI</t>
  </si>
  <si>
    <t>Sterilen intrauterini vložek, ki ga uporabljamo za kontracepcijo, bakreni.</t>
  </si>
  <si>
    <t>21050304</t>
  </si>
  <si>
    <t xml:space="preserve">ščETKA ZA BRISE </t>
  </si>
  <si>
    <t>Sterilna ščetka iz umetnega meteriala, skupna dolžina cca 18-20 cm, dolžina ščetke 2 cm, premer 5-7mm.</t>
  </si>
  <si>
    <t>Funkcionalno in kakovostno enakovredno kot METALOPLAST, ref. 2220</t>
  </si>
  <si>
    <t>podsklop: OBROČKI PESAR</t>
  </si>
  <si>
    <t>OBROČKI PESAR</t>
  </si>
  <si>
    <t xml:space="preserve">OBROČEK-PESAR SILIK. 60 MM </t>
  </si>
  <si>
    <t>Silikonski obroček za lajšanje prolapsa maternice, debeline 10 mm, premer 60 mm.</t>
  </si>
  <si>
    <t xml:space="preserve">OBROČEK-PESAR SILIK. 65 MM </t>
  </si>
  <si>
    <t>Silikonski obroček za lajšanje prolapsa maternice, debeline 10 mm, premer 65 mm.</t>
  </si>
  <si>
    <t xml:space="preserve">OBROČEK-PESAR SILIK. 70 MM </t>
  </si>
  <si>
    <t>Silikonski obroček za lajšanje prolapsa maternice, debeline 10 mm, premer 70 mm.</t>
  </si>
  <si>
    <t xml:space="preserve">OBROČEK-PESAR SILIK. 75 MM </t>
  </si>
  <si>
    <t>Silikonski obroček za lajšanje prolapsa maternice, debeline 10 mm, premer 75 mm.</t>
  </si>
  <si>
    <t>21050401</t>
  </si>
  <si>
    <t>OBROČEK-PESAR SILIK. 85MM</t>
  </si>
  <si>
    <t>Silikonski obroček za lajšanje prolapsa maternice, debeline 10 mm, premer 85 mm.</t>
  </si>
  <si>
    <t>podsklop: POTROŠNI MATERIAL za ATOM inkubatorje</t>
  </si>
  <si>
    <t>POTROŠNI MATERIAL za ATOM inkubatorje</t>
  </si>
  <si>
    <t>21052308</t>
  </si>
  <si>
    <t>Prevleka za fototerapevtsko blazino</t>
  </si>
  <si>
    <t>Prevlekice naj bodo kompatibilne s fototerapevtsko blazino ATOM, vel. L, za enkratno uporabo, iz mehkega tekstnilnega materiala, z velcro trakovi za fiksacijo.</t>
  </si>
  <si>
    <t>21052310</t>
  </si>
  <si>
    <t xml:space="preserve">Vrečka za aspirator reanimacijskega modula </t>
  </si>
  <si>
    <t>Aspiracijska vrečka za posodo aspiratorja ATOM, reanimacijski modul. Aspiracijska vrečka naj bo volumna vsaj 500ml, vsebuje naj gostilni prašek ali gel, ki ob polni posodi strdi vsebino. Vrečka naj ima integrirane zamaške in nosilno ročko za transport. Posoda mora biti kompatibilna z aspiratorjem reanimacijskega modula ATOM.</t>
  </si>
  <si>
    <t>21052316</t>
  </si>
  <si>
    <t>Pljuča testna, za testiranje reanimacijskega module</t>
  </si>
  <si>
    <t>Testna pljuča, neonatalna, 50ml, s standardnim 15mm priključkom za dihalni sistem.</t>
  </si>
  <si>
    <t>podsklop: NASTAVEK UŠESNI ZA NOVOROJENČKE</t>
  </si>
  <si>
    <t>NASTAVEK UŠESNI ZA NOVOROJENČKE</t>
  </si>
  <si>
    <t>21052401</t>
  </si>
  <si>
    <t>NASTAVEK UŠESNI  4,5C (za novorojenčke)</t>
  </si>
  <si>
    <t xml:space="preserve">Za meritve sluha pri novorojenčkih. Nastavki morajo biti kompatibilni z aparatom Otodynamics in sondo. </t>
  </si>
  <si>
    <t>podsklop: POTROŠNI MATERIAL URODINAMSKE PREISKAVE</t>
  </si>
  <si>
    <t>POTROŠNI MATERIAL URODINAMSKE PREISKAVE</t>
  </si>
  <si>
    <t>21053301</t>
  </si>
  <si>
    <t>ELEKTRODA ZA EMG MIŠIC MEDENIČNEGA DNA, set 4 elektrod</t>
  </si>
  <si>
    <t>Kompatibilen z urodinamskim aparatom Goby IV</t>
  </si>
  <si>
    <t>21053302</t>
  </si>
  <si>
    <t>KATETER ABDOMINALNI, ZRAČNI, 7Fr</t>
  </si>
  <si>
    <t>21053303</t>
  </si>
  <si>
    <t>KATETER SEČNIČNI, ZRAČNI, 7 Fr</t>
  </si>
  <si>
    <t>Vsebovati mora dva senzorja za pritisk, ki pritiske merita cirkumferenčno in sočasno; omogočati mora izvedbo standardnih urodinamskih preiskav, kot tudi diagonostiko uretralne hipertenzije</t>
  </si>
  <si>
    <t>21053304</t>
  </si>
  <si>
    <t>SET ZA PERISTATIČNO ČRPALKO ZA INF. TEKOČINO Z DOVODOM</t>
  </si>
  <si>
    <t>podsklop: POTROŠNI MATERIAL ZA IZVAJANJE HISTEROSKOPIJ</t>
  </si>
  <si>
    <t>POTROŠNI MATERIAL ZA IZVAJANJE HISTEROSKOPIJ</t>
  </si>
  <si>
    <t>21053401</t>
  </si>
  <si>
    <t>Kanila za sukcijo tkiva 2,9mm</t>
  </si>
  <si>
    <t>kompatibilno s sistemom Truclear, Medtronic</t>
  </si>
  <si>
    <t>21053402</t>
  </si>
  <si>
    <t>Cev za histeroskopijo</t>
  </si>
  <si>
    <t>VIII.</t>
  </si>
  <si>
    <t xml:space="preserve">OSTALI MEDICINSKO POTROŠNI MATERIAL </t>
  </si>
  <si>
    <t>podsklop: POTROŠNI MATERIAL- KEMOTERAPIJA</t>
  </si>
  <si>
    <t>POTROŠNI MATERIAL- KEMOTERAPIJA</t>
  </si>
  <si>
    <t>21050102</t>
  </si>
  <si>
    <t>PODLOGA ZA KEMOTERAPIJO 42x26CM, A50</t>
  </si>
  <si>
    <t>iz trislojne nesterilne  podloge modre barve za pripravo citostatikov, dobro vpojne, zgornja plast je namenjena enakomerni porazdelitvi in je narejena iz polietilena, srednja plast je ekstra vpojna kot zahteva Quapos (Quality Standard for the Oncology) in je narejena iz papirja, nepropustna spodnja plast je narejena iz poletilenske folije debeline 1 mikrometra, podloga ne sme drseti, za 1 uporabo (odstopanje v dimenziji: +/- 10%)</t>
  </si>
  <si>
    <t>21050103</t>
  </si>
  <si>
    <t>PLAŠČ ZAŠČITNI PRI KEMOTERAPIJI, vel. M</t>
  </si>
  <si>
    <t>na vratu zapenjanje na ježka, rokavi zaključek s pleteno manšeto (patent)</t>
  </si>
  <si>
    <t xml:space="preserve">material omogoča popolno zaščito pri delu z citostatiki ter biološkimi zdravili in mora imeti za to vsa dokazila oz. certifikate </t>
  </si>
  <si>
    <t>PLAŠČ ZAŠČITNI PRI KEMOTERAPIJI, vel. L</t>
  </si>
  <si>
    <t>21050104</t>
  </si>
  <si>
    <t>ROKAVNIK ZA KEMOTERAPIJO</t>
  </si>
  <si>
    <t>na zgornji strani roke (nadlaket) zaključek z elastiko, na spodnji strani roke pri dlani, zaključek z bombažno manšeto; dolžina 45 cm, tako da zaščiti celo roko od dlani do pazduhe</t>
  </si>
  <si>
    <t>podsklop: ČRPALKA ELASTOMERNA</t>
  </si>
  <si>
    <t>ČRPALKA ELASTOMERNA</t>
  </si>
  <si>
    <t>21050602</t>
  </si>
  <si>
    <t>ČRPALKA  ELASTOM. 7-DNEVNA, 1,5ML/H</t>
  </si>
  <si>
    <t>Za enega pacienta, enkratna uporaba, sterilna silikonska črpalka za kontinuirano aplikacijo terapije, brez lateksa. Sestavljena iz zunanjega tršega dela in notranjega elastičnega balona, ki je primeren za polnjenje z zdravili (protibolečinska terapija, kemoterapija)</t>
  </si>
  <si>
    <t xml:space="preserve">zunanji in notranji del črpalke morata biti prozorna, za lažji nadzor praznjenja.
Pomembna je natančnost praznjenja +/- 15%.
</t>
  </si>
  <si>
    <t>21050603</t>
  </si>
  <si>
    <t>ČRPALKA ELASTOM. 5-DNEVNA, 2ML/H</t>
  </si>
  <si>
    <t xml:space="preserve">ČRPALKA ELASTOM. 2-DNEVNA 2ML/H </t>
  </si>
  <si>
    <t>podsklop: MATERIAL ZA BREZŠIVNO FIKSACIJO</t>
  </si>
  <si>
    <t>MATERIAL ZA BREZŠIVNO FIKSACIJO</t>
  </si>
  <si>
    <t>21050801</t>
  </si>
  <si>
    <t>FIKSATOR ZA ARROW KATETER, BREZŠIVNI</t>
  </si>
  <si>
    <t>za fiksacijo CV katetrov, enostavna pritrditev kot obliž, imeti mora izrezano mehko vdolbino,kamor se vstavijo krilca katetra</t>
  </si>
  <si>
    <t xml:space="preserve">omogočati mora vidno preverjanje katetra, tako da se zgornja stran fiksatorja lahko večkrat odlepi in zalepi </t>
  </si>
  <si>
    <t>21050803</t>
  </si>
  <si>
    <t>FIKSATOR ZA  SONDE IN KATETRE PRI ODRASLIH,  velikosti 6-13mm, brezšivni</t>
  </si>
  <si>
    <t>Obliž naj bo enostaven za pritrditev, kot obliž. Primeren naj bo za različne katetre, sonde in drene iz plastike, lateksa in silikona, ki so različnih velikosti.</t>
  </si>
  <si>
    <t>Obliž mora omogočati vidno previjanje fiksiranega material, tako da se zgornja stran fiksatorja lahko večkrat odlepi in zalepi.</t>
  </si>
  <si>
    <t>Fiksator naj bo enkratno sterilno pakiran, prijazen koži-hipoalergen,</t>
  </si>
  <si>
    <t>21050804</t>
  </si>
  <si>
    <t>FIKSATOR ZA  SONDE IN KATETRE PRI ODRASLIH  velikosti 3-8mm, brezšivni</t>
  </si>
  <si>
    <t>DRŽALO ZA TRAHEO KANILE, vel. L</t>
  </si>
  <si>
    <t>narejeno iz materiala, ki preprečuje bolečine in nelagodje pacienta in zagotavlja varen način kanile v svojem položaju, z Velcro trakom za fiksacijo</t>
  </si>
  <si>
    <t>OBLOGA ZA TRAHEO KANILO, vel. L</t>
  </si>
  <si>
    <t>Obloga z mehkimi zaobljenimi robovi, za obsorbiranje izločkov ki nastanjejo pri vstavljeni traheo kanili, vel. max. 10 x 10 cm</t>
  </si>
  <si>
    <t>Obliž iz troslojnega materiala: prvi sloj mora biti iz materiala, ki preprečuje lepljenje obloge na kožo , srednja plast mora biti iz materiala, ki močno vpija izločke in odvaja vlago s kože in plastjo, ki omogoča da je pacientova koža suha.</t>
  </si>
  <si>
    <t>podsklop: GELI ZA ULTRAZVOČNE PREISKAVE</t>
  </si>
  <si>
    <t>GELI ZA ULTRAZVOČNE PREISKAVE</t>
  </si>
  <si>
    <t>21050901</t>
  </si>
  <si>
    <t>Gel za ultrazvočne preiskave 250ml, nesterilen</t>
  </si>
  <si>
    <t>Stekleničke morajo omogočati enostavno praznenje steklenice.</t>
  </si>
  <si>
    <t>Omogočati mora dobro prevodnost, ne sme dražiti kože, se odstrani s papirnato brisačo, po sestaviti mora bit gost, da ne drsi po telesu in omogoča dobro drsenje sonde. Sonde ne sme poškodovati.</t>
  </si>
  <si>
    <t>21050902</t>
  </si>
  <si>
    <t>Gel za ultrazvočne preiskave 5L, nesterilen</t>
  </si>
  <si>
    <t>Pakiranje:5l + 1  prazna steklenička za naknadno polnjenje. Embalaža mora omogočati enostavno praznenje iz 5 l steklenice v posamezne 250 ml stekleničke (lijak ali druga enostavna rešitev za polnjenje stekleničk).</t>
  </si>
  <si>
    <t>Omogočati mora dobro prevodnost, ne sme dražiti kože, se odstrani s papirnato brisačo, po sestaviti mora biti gost, da ne drsi po telesu in omogoča dobro drsenje sonde. Sonde ne sme poškodovati.</t>
  </si>
  <si>
    <t>podsklop: GEL - LUBRIKANT, STERILEN</t>
  </si>
  <si>
    <t>GEL - LUBRIKANT, STERILEN</t>
  </si>
  <si>
    <t>21051803</t>
  </si>
  <si>
    <t>Gel - lubrikant,  15-25 ml</t>
  </si>
  <si>
    <t>Za uporabo v medicinske namene. Embalaža gela mora omogočati sterilno odpiranje (dvojno pakiranje)</t>
  </si>
  <si>
    <t>Gel - lubrikant,  2,7 - 3 ml</t>
  </si>
  <si>
    <t xml:space="preserve">Za uporabo v medicinske namene ( za kateterizacijo in intubacijo). </t>
  </si>
  <si>
    <t>podsklop: SPRAY KONTAKTNI ZA EKG</t>
  </si>
  <si>
    <t>SPRAY KONTAKTNI ZA EKG</t>
  </si>
  <si>
    <t>21051901</t>
  </si>
  <si>
    <t>SPRAY KONTAKTNI ZA EKG, 250ml</t>
  </si>
  <si>
    <t>Kontaktni spray , ki omogoča prenos električne prevodnosti srca.</t>
  </si>
  <si>
    <t>Spray naj bo doziran po 250ml v PVC steklenički z že konektirano pumpico za nanos spraya.</t>
  </si>
  <si>
    <t>podsklop: NASTAVKI ZA TERMOMETRE, RAZNI</t>
  </si>
  <si>
    <t>NASTAVKI ZA TERMOMETRE, RAZNI</t>
  </si>
  <si>
    <t>21051301</t>
  </si>
  <si>
    <t>NASTAVEK ZA TERMOMETER GENIUS2</t>
  </si>
  <si>
    <t>21051302</t>
  </si>
  <si>
    <t>NASTAVEK ZA TERMOMETER TERMOSCAN PRO 6000</t>
  </si>
  <si>
    <t>podsklop: ADAPTER ZA JEMANJE VZORCEV</t>
  </si>
  <si>
    <t>ADAPTER ZA JEMANJE VZORCEV</t>
  </si>
  <si>
    <t>21051402</t>
  </si>
  <si>
    <t>ADAPTER ZA JEMANJE VZORCEV, luer lock nastavek</t>
  </si>
  <si>
    <t>Nastavek naj bo sterilno pakiran po 1 kom; enostavno se naj odpira, da se ne onesterili. Na eni strani naj ima nastavek zaščiten navoj za arterijski sistem (prebod nastavka na arterijskem katetru), na drugi strani pa naj bo kompatibilen z vacuteiner epruveto.</t>
  </si>
  <si>
    <t>Nastavek za odvzem krvi iz arterijskega sistema.</t>
  </si>
  <si>
    <t>podsklop: SENZOR ZA MERJENJE MOŽGANSKE AKTIVNOSTI</t>
  </si>
  <si>
    <t>SENZOR ZA MERJENJE MOŽGANSKE AKTIVNOSTI</t>
  </si>
  <si>
    <t>21051601</t>
  </si>
  <si>
    <t>SENZOR BIS, ODRASLI</t>
  </si>
  <si>
    <t>sterilno pakiranje po 1 kom, za enega pacienta- enkratna uporaba; kompatibilen z kablom in monitorjem BIS</t>
  </si>
  <si>
    <t>Funkcionalno in kakovostno enakovredna kot 186-0106, ASPECT MEDICAL SISTEM</t>
  </si>
  <si>
    <t>21051602</t>
  </si>
  <si>
    <t>SENZOR BIS, ODRASLI, BILATERAL DVOJNI</t>
  </si>
  <si>
    <t>Senzor naj bo sterilno pakiran po 1 kom, za enega pacienta (enkratna uporaba). Senzor mora biti kompatibilen z kablom in monitorjem BIS.</t>
  </si>
  <si>
    <t>Senzor naj bo za obojestransko merjenje obeh možganskih hemisfer.</t>
  </si>
  <si>
    <t>podsklop: OBLIŽ ZA OKLUZIJO OČI</t>
  </si>
  <si>
    <t>OBLIŽ ZA OKLUZIJO OČI</t>
  </si>
  <si>
    <t>21052001</t>
  </si>
  <si>
    <t>pri očesnem pregledu nameščen obliž, da se opravi vidna ostrina samo na enem očesu</t>
  </si>
  <si>
    <t>kot OPTICLUDE, proizvajalca 3M</t>
  </si>
  <si>
    <t>podsklop: CEVKA UŠESNA</t>
  </si>
  <si>
    <t>CEVKA UŠESNA</t>
  </si>
  <si>
    <t>21052102</t>
  </si>
  <si>
    <t>CEVKA UŠESNA, tip Shepard, z zanko</t>
  </si>
  <si>
    <t>material fluoroplastic; za prezračevanje in lažje odstranjevanje; sterilna, za enkratno uporabo; notranji premer 1,1mm, zunanji premer 2,5mm,dol. 2,2 mm</t>
  </si>
  <si>
    <t>Naročnik dopušča tudi cevko iz teflona (testiranje)</t>
  </si>
  <si>
    <t>21052103</t>
  </si>
  <si>
    <t>CEVKA UŠESNA, tip reuter bobbin, brez zanke</t>
  </si>
  <si>
    <t>material fluoroplastic; za prezračevanje; sterilna, za enkratno uporabo, notranji premer 1 mm, zunanji premer 2,5mm, dol. 1,5mm</t>
  </si>
  <si>
    <t>CEVKA UŠESNA, tip Bevel bobin</t>
  </si>
  <si>
    <t>narejena iz fluoroplastike, za prezračevanje, notranji premer 1,15 mm, zunanji premer 2,80 mm, dolžina 1,80 mm</t>
  </si>
  <si>
    <t>podsklop: OPORNICE ZA FIKSACIJO NOSU</t>
  </si>
  <si>
    <t>OPORNICE ZA FIKSACIJO NOSU</t>
  </si>
  <si>
    <t>21052201</t>
  </si>
  <si>
    <t>OPORNICA NOSNA, standardna</t>
  </si>
  <si>
    <t>za zunanjo fiksacijo nosu; material: aluminij, mere 64x40x36 mm,  samolepljiva, s samolepljivo podlogo, upogljiva, za enkratno uporabo</t>
  </si>
  <si>
    <t>21052202</t>
  </si>
  <si>
    <t>OPORNICA NOSNA, mala</t>
  </si>
  <si>
    <t>za zunanjo fiksacijo nosu; material: aluminij, mere: 56x38x30 mm, standard, samolepljiva, s samolepljivo dodatno podlogo, upogljiva, za enkratno uporabo</t>
  </si>
  <si>
    <t xml:space="preserve">OPORNICA NOSNA, velika </t>
  </si>
  <si>
    <t>za zunanjo fiksacijo nosu; material: aluminij, mere: 66 x 42 x 45 mm, standard, samolepljiva, s samolepljivo dodatno podlogo, upogljiva, za enkratno uporabo</t>
  </si>
  <si>
    <t>podsklop: POTROŠNI MATERIAL ZA APARAT ZA MERJENJE CRP</t>
  </si>
  <si>
    <t>POTROŠNI MATERIAL ZA APARAT ZA MERJENJE CRP</t>
  </si>
  <si>
    <t>21052501</t>
  </si>
  <si>
    <t xml:space="preserve">TESTI (KPL) ZA MERJENJE CRP </t>
  </si>
  <si>
    <t>Komplet reagentov za kvantitativni merjenje koncentracije C - reaktivnega proteina v polni krvi, serumu ali plazmi s fotometrom QUIKREAD GO.</t>
  </si>
  <si>
    <t>Kompatibilnost z aparatom QUIKREAD GO.</t>
  </si>
  <si>
    <t>21052502</t>
  </si>
  <si>
    <t>SERUM KONTROLNI 1ML ZA CRP PRI APARATU  QUIKREAD GO</t>
  </si>
  <si>
    <t>Kontrola namenjena kontroli kvalitete testa QuikRead CRP, ki se izvaja na sistemu QUIKREAD GO</t>
  </si>
  <si>
    <t>21052503</t>
  </si>
  <si>
    <t>KAPILARA STEKLENA 20uL ZA ODVZEM KRVI</t>
  </si>
  <si>
    <t>21052504</t>
  </si>
  <si>
    <t>VSTAVEK ZA  KAPILARE STEKLENE 20uL</t>
  </si>
  <si>
    <t>podsklop: POTROŠNI MATERIAL ZA CT IN MR INJEKTOR</t>
  </si>
  <si>
    <t>POTROŠNI MATERIAL ZA CT IN MR INJEKTOR</t>
  </si>
  <si>
    <t>21052601</t>
  </si>
  <si>
    <t xml:space="preserve">SET ZA MR INJEKTOR </t>
  </si>
  <si>
    <t>kompatibilno z injektorjem Medrad Spectris Solaris</t>
  </si>
  <si>
    <t>21052602</t>
  </si>
  <si>
    <t>PODALJŠEK Z NEPOVRATNIM VENTILOM (za MR)</t>
  </si>
  <si>
    <t>21052603</t>
  </si>
  <si>
    <t>SET  ZA CT INJEKTOR</t>
  </si>
  <si>
    <t xml:space="preserve">kompatibilno z injektorjem Medrad Stellant </t>
  </si>
  <si>
    <t>21052604</t>
  </si>
  <si>
    <t>CEV ZA POVEZAVO NA PACIENTA (za CT)</t>
  </si>
  <si>
    <t>za 1xup., z dvema nepovratnima ventiloma, in varovalnim kontaktom za preprečitev naključnih kontaminacij pri rokovanju, dol. 250cm</t>
  </si>
  <si>
    <t>kompatibilno z injektorjem Medrad Stellant injektor</t>
  </si>
  <si>
    <t xml:space="preserve">podsklop: MERILEC LIKVORSKEGA TLAKA </t>
  </si>
  <si>
    <t xml:space="preserve">MERILEC LIKVORSKEGA TLAKA </t>
  </si>
  <si>
    <t>21052701</t>
  </si>
  <si>
    <t>Tipalo diferenčnega tlaka za lumbalno punkcijo za enkratno uporabo z vgrajenim digitalnim zaslonom – za merjenje in spremljanje znotraj lobanjskega tlaka.</t>
  </si>
  <si>
    <t>podsklop: ODEJA HLADILNA</t>
  </si>
  <si>
    <t>ODEJA HLADILNA</t>
  </si>
  <si>
    <t>21052901</t>
  </si>
  <si>
    <t>ODEJA HLADILNA, za odrasle</t>
  </si>
  <si>
    <t>Materiali morajo biti lahki in prijazni koži. Blazina je iz večih slojev, kjer se osrednji del polni z vodo. Odeja je primerna za ohlajanje ali gretje kritično bolnih pacientov. Zaobjeti mora vso površino telesa. Odeja se fiksira z obliži na ježke, ki so že pritrjeni na samo odejo.</t>
  </si>
  <si>
    <t>Enkratno pakiranje, samo za enega pacienta.</t>
  </si>
  <si>
    <t>Odeja mora biti kompatibilna s Criticool Systemom. 3-je priključki.</t>
  </si>
  <si>
    <t>podsklop: BLAZINA GRELNA</t>
  </si>
  <si>
    <t>BLAZINA GRELNA</t>
  </si>
  <si>
    <t>21053001</t>
  </si>
  <si>
    <t>BLAZINA GRELNA, BELA</t>
  </si>
  <si>
    <t xml:space="preserve">Blazina je namenjena segrevanju pacientov med operacijo (blazina je za pod pacienta). Grelne blazine morajo biti kompatibilne z naročnikovo obstoječo aparaturo, ki v grelne blazine piha topel zrak, proizvajalca Kanmed (tip Kanmed-Warmcloud). Topel zrak iz blazine ne sme izhajati v okolico. </t>
  </si>
  <si>
    <t>Ponudnik lahko ponudi funkcionalno in kakovostno enakovredne blazine drugega proizvajalca, pri čemer bo moral v primeru izbire naročniku zagotoviti hkrati tudi 2 kosa aparatur v brezplačno uporabo za ves čas trajanja kupoprodajne pogodbe. V kolikor naročnik blaga ne bo poznal, bo pred odločitvijo o oddaji JN blago (blazine in pripadajočo aparaturo!) testiral, pri čemer bo preverjal izpolnjevanje strokovnih zahtev naročnika, enakovrednost razpisanemu blagu ter funkcionalno kakovost blaga.</t>
  </si>
  <si>
    <t>Dimenzije: velika 200x55cm. Dovoljeno odstopanje v dimenziji: +/-5%.</t>
  </si>
  <si>
    <t>21053002</t>
  </si>
  <si>
    <t>BLAZINA GRELNA, MALA</t>
  </si>
  <si>
    <t>Dimenzije: mala 110 x 55cm. Dovoljeno odstopanje v dimenziji: +/-5%.</t>
  </si>
  <si>
    <t>18.</t>
  </si>
  <si>
    <t>podsklop: KIVETE ZA MERJENJE KONCENTRACIJE KRVNEGA SLADKORJA</t>
  </si>
  <si>
    <t>KIVETE ZA MERJENJE KONCENTRACIJE KRVNEGA SLADKORJA</t>
  </si>
  <si>
    <t>21053101</t>
  </si>
  <si>
    <t xml:space="preserve">Kiveta se uporabljajo za merjenje koncentracije  krvnega sladkorja. Mikrokiveta je iz polistirenske plastike. Glavni sestavni del kivete mora  imeti vdolbino s prostornino okoli 5 µL.  Razdalja med stenami optičnega okna  mora biti okoli 0,16 mm, kar omogoča fotometrično določanje glukoze v nerazredčeni krvi. Vdolbina kivete vsebuje reagente, ki so naneseni na notranjih stenah. </t>
  </si>
  <si>
    <t>Obvezna kompatibilnost kivet z aparatom HemoCue Glucose 201 Analyzer. Analizator ima funkcijo samodejnega testa.</t>
  </si>
  <si>
    <t>19.</t>
  </si>
  <si>
    <t>podsklop: KANILA ZA IZVEDBO POLIGRAFIJE</t>
  </si>
  <si>
    <t>KANILA ZA IZVEDBO POLIGRAFIJE</t>
  </si>
  <si>
    <t>21053201</t>
  </si>
  <si>
    <t>iz lahke cevi, ki se na enem koncu razcepi na dve manjši cevki, ki jo pacientu namestimo v nosnici,drugi, daljši konec pa se z navojem namesti na aparat</t>
  </si>
  <si>
    <t>kompatibilna z aparatom Weinmann Somnolab</t>
  </si>
  <si>
    <t>20.</t>
  </si>
  <si>
    <t>podsklop: OPORNICA ZA IMOBILIZACIJO  KANIL</t>
  </si>
  <si>
    <t>OPORNICA ZA IMOBILIZACIJO  KANIL</t>
  </si>
  <si>
    <t>21053601</t>
  </si>
  <si>
    <t>OPORNICA ZA IMOBILIZACIJO  KANIL, za odrasle</t>
  </si>
  <si>
    <t>Komplet vsebuje opornico, ki je mehko podložena in trakove za fiksacijo.Uporaba za imobilizacijo roke pri nastavitvah venoznih in arterijskih dostopov.</t>
  </si>
  <si>
    <t>Je iz plastike, brez lateksa, za večkratno uporabo.</t>
  </si>
  <si>
    <t>21.</t>
  </si>
  <si>
    <t>podsklop: FILTER ZA HEMOADSORBCIJO CITOKINOV</t>
  </si>
  <si>
    <t>FILTER ZA HEMOADSORBCIJO CITOKINOV</t>
  </si>
  <si>
    <t>Filter za hemoadsorbcijo citokinov, 300 ML</t>
  </si>
  <si>
    <t>Namenjen je predvsem zdravljenju okužbe, uporablja se lahko do 24 ur. Adsorber je standardni vložek za polno kri in se lahko uporablja s konvencionalno opremo za dializo in hemofiltracijo.</t>
  </si>
  <si>
    <t>Ponujeni artikel mora odstranjevati citokine, metabolite (mioglobin, bilirubin, prosti hemoglobin, amoniak, žolčne kisline) ter PAMS in DAMS. Mora biti učinkovit tudi pri zdravljenju akutne okvare pljuč/ARDS, opeklinah, pri hudem nekrotizantnem pankreatitisu in hudih poškodbah druge etiologije. Izpolnjevanje zahtev  mora biti podprto z dokazi, t.j. objavami v strokovni literaturi, ki jih moramo imeti na voljo na zahtevo. Odstranjevati mora molekule z molekulsko maso do najmanj 55kDa. Omogočati mora pretok krvi od 100 do 700 ml/min.</t>
  </si>
  <si>
    <t>kot Cytosorb, kat. št. 30-0021</t>
  </si>
  <si>
    <t>Adapter 1 - cev</t>
  </si>
  <si>
    <t>kot Cytosorb, kat.št. 1500-0100-11</t>
  </si>
  <si>
    <t>22.</t>
  </si>
  <si>
    <t>podsklop: NASTAVEKI ZA OTOSKOP RIESTER</t>
  </si>
  <si>
    <t>NASTAVEKI ZA OTOSKOP RIESTER</t>
  </si>
  <si>
    <t>Nastavek za otoskop Riester 3 mm, za 1xup.</t>
  </si>
  <si>
    <t>za uporabo z otoskopom ri-scope L1/L2</t>
  </si>
  <si>
    <t>Nastavek za otoskop Riester 4 mm, za 1xup.</t>
  </si>
  <si>
    <t>23.</t>
  </si>
  <si>
    <t>podsklop: OKULAR</t>
  </si>
  <si>
    <t>OKULAR</t>
  </si>
  <si>
    <t xml:space="preserve">OKULAR ZA PUPILOMETER NPI-200 </t>
  </si>
  <si>
    <t xml:space="preserve">Posamezno pakiranje, za enega pacienta, memorijski čip na katerega se hranijo izmerjeni podatki, možnost do 90 meritev ali več. </t>
  </si>
  <si>
    <t>kompatibilno z aparatom za merjenje očesnega ozadja (Npi-200, PUPILLOMETER, proizvajalec NeurOptics)</t>
  </si>
  <si>
    <t>24.</t>
  </si>
  <si>
    <t>podsklop: POTROŠNI MATERIAL ZA APARAT ZA HITRO ANALIZO ARTERIJSKE KRVI</t>
  </si>
  <si>
    <t>POTROŠNI MATERIAL ZA APARAT ZA HITRO ANALIZO ARTERIJSKE KRVI</t>
  </si>
  <si>
    <t>KARTUŠA ACTc za kontrolo koagulacije krvi, količina krvi 40 ul</t>
  </si>
  <si>
    <t>Kompatibilno z aparatom I-STAT</t>
  </si>
  <si>
    <t>KARTUŠA EC8+ za konrolo elektrolitov, hemograma in krvnih plinov</t>
  </si>
  <si>
    <t>KARTUŠA PT/INR za kontrolo koagulacije krvi, količina krvi 20 ul</t>
  </si>
  <si>
    <t>25.</t>
  </si>
  <si>
    <t>podsklop: POTROŠNI MATERIAL ZA EEG PREISKAVE</t>
  </si>
  <si>
    <t>POTROŠNI MATERIAL ZA EEG PREISKAVE</t>
  </si>
  <si>
    <t>GEL ZA EEG 400 -500 ML</t>
  </si>
  <si>
    <t>Prevodni gel za EEG preiskave. Namenjen za uporabo kositrovih ali pozlačenih EEG elektrod. Tekoča sestava.</t>
  </si>
  <si>
    <t>KREMA ABRAZIVNA ZA EEG 100 - 200 G</t>
  </si>
  <si>
    <t>Abrazivna krema za pripravo kože pred nanosom EEG elektrod. Krema zmanjša impedanco in izboljša kvaliteto EEG snemanja.</t>
  </si>
  <si>
    <t>G</t>
  </si>
  <si>
    <t xml:space="preserve">IGLA KOVINSKA STER 16G ZA NANOS EEG GELA </t>
  </si>
  <si>
    <t>Kovinska sterilna igla za nanos EEG gela. Možnost priključitve na klasično brizgo. Topa konica.</t>
  </si>
  <si>
    <t>Naročnik trenutno uporablja dimenzijo igle 16Gx19mm. Lahko ponudite tudi dim. 25 mm. Naročnik se bo o ustreznosti le te odločil na podlagi testiranja.</t>
  </si>
  <si>
    <t>26.</t>
  </si>
  <si>
    <t>podsklop: VREČKA ZA URIN  ZA ODRASLE</t>
  </si>
  <si>
    <t>VREČKA ZA URIN  ZA ODRASLE</t>
  </si>
  <si>
    <t>21060101</t>
  </si>
  <si>
    <t>VREČKA ZA URIN, ODRASLI, sterilna</t>
  </si>
  <si>
    <t>graduirana, kapaciteta vrečke 2-4 l, obvezna nepovratna valvula, vrečka mora biti na izpust, imeti mora brezigelni nastavek za sterilni odvzem urina; vsebovati mora komoro za kapljični pretok urina</t>
  </si>
  <si>
    <t>omogočena mora biti enostavna namestitev na posteljo (ne na trakove)</t>
  </si>
  <si>
    <t xml:space="preserve">dolžina drenažne cevi od 110 do 150 cm; </t>
  </si>
  <si>
    <t>na drenažni cevi nameščen stišček in univerzalni nastavek za povezavo z urinskim katetrom</t>
  </si>
  <si>
    <t>21060102</t>
  </si>
  <si>
    <t>VREČKA ZA URNO DIUREZO, sterilna</t>
  </si>
  <si>
    <t>Kapaciteta 2-3 l. Imeti mora brezigelni nastavek za sterilni odvzem urina, graduirano merilno posodo za natančno spremljanje urne diureze z antibakterijskim filtrom, nepovratno valvulo in Pasteurjevo komoro,  vrečka mora biti na izpust; merilna posoda se mora z obratom in dvigom  enostavno izpraznit v zbiralno vrečko.</t>
  </si>
  <si>
    <t>omogočena mora biti enostavna namestitev na posteljo (ne na trakove); graduacija mora biti dobro vidna in natančna</t>
  </si>
  <si>
    <t>dolžina drenažne cevi od 110 do 150 cm; dovolj širok notranji volumen in gladka notranja površina</t>
  </si>
  <si>
    <t>21060103</t>
  </si>
  <si>
    <t>VREČKA ZA PRIKLOP NA NEFROSTOMO 750-800 ml</t>
  </si>
  <si>
    <t>vrečka graduirana z natančnimi oznakami, priklop na nefrostomski kateter z LL navojem,brez lateksa,z držalom,možnost sterilnega odvzema urina</t>
  </si>
  <si>
    <t>21060104</t>
  </si>
  <si>
    <t>VREČKA ZA URETRALNI KATETER 2 l</t>
  </si>
  <si>
    <t>vrečka graduirana z natančnimi oznakami, priklop na ureterni kateter z navojem (lahko tudi s smrečico), brez lateksa, možnost sterilnega odvzema urina</t>
  </si>
  <si>
    <t>27.</t>
  </si>
  <si>
    <t>podsklop: VREČKA ZA URIN ZA OTROKE</t>
  </si>
  <si>
    <t>VREČKA ZA URIN ZA OTROKE</t>
  </si>
  <si>
    <t>21060201</t>
  </si>
  <si>
    <t>Vrečka za urin, sterilna, pediatrična, volumen med 90-120 ml</t>
  </si>
  <si>
    <t>Vrečka mora imeti lepljivo podlogo za okoli otrokovih genitalij, primerna mora biti za dečke in deklice, ne sme puščati, mora se dobro prilegati, omogočati sterilen odvzem urina, lahko in neboleče odstranjevanje, koži prijazna, ne povzroča alergij</t>
  </si>
  <si>
    <t>28.</t>
  </si>
  <si>
    <t>podsklop: PAS ZA NEMIRNE PACIENTE</t>
  </si>
  <si>
    <t>PAS ZA NEMIRNE PACIENTE</t>
  </si>
  <si>
    <t>21060301</t>
  </si>
  <si>
    <t>PAS ZA NEMIRNE PACIENTE, za 1xup.</t>
  </si>
  <si>
    <t>Mehak del, ki zaobjame roko ali nogo pacienta, z morebitnimi ježki fiksacije, z dvema dodatnima trakovoma za pričvrstitev na postelj. Pri trakovih naj bodo  nameščeni kovinski obročki , ki preprečujejo zategovanje pasov okoli okončin.</t>
  </si>
  <si>
    <t>Podana mora biti cena za 1 par.</t>
  </si>
  <si>
    <t>Naročnik dopušca tudi pas brez kovinskih obročkov (testiranje)</t>
  </si>
  <si>
    <t>PAR</t>
  </si>
  <si>
    <t>29.</t>
  </si>
  <si>
    <t>podsklop: VREČKE ZA LAJŠANJE BOLEČIN</t>
  </si>
  <si>
    <t>VREČKE ZA LAJŠANJE BOLEČIN</t>
  </si>
  <si>
    <t>21060601</t>
  </si>
  <si>
    <t xml:space="preserve">VREČKA ZA LAJŠANJE BOLEČIN, srednja </t>
  </si>
  <si>
    <t>za hladno in toplo terapijo, možnost segrevanja v mikrovalovni pečici ali v vroči vodi ter hlajenje v hladilniku ali zamarzovalniku, polnjena z barvnim gelom, za večkratno uporabo</t>
  </si>
  <si>
    <t>21060602</t>
  </si>
  <si>
    <t xml:space="preserve">VREČKA ZA LAJŠANJE BOLEČIN, MALA </t>
  </si>
  <si>
    <t>21060603</t>
  </si>
  <si>
    <t>VREČKA ZA LAJŠANJE BOLEČIN, velika</t>
  </si>
  <si>
    <t>30.</t>
  </si>
  <si>
    <t>podsklop: TERMOMETRI MEDICINSKI</t>
  </si>
  <si>
    <t>TERMOMETRI MEDICINSKI</t>
  </si>
  <si>
    <t>21060701</t>
  </si>
  <si>
    <t>TERMOMETER DIGITALNI</t>
  </si>
  <si>
    <t>natančnost meritve,odstopanje +/-0,1stopinjo C; ohišje je vodotesno in se lahko razkužuje; konec meritve opozori zvočni signal, funkcija shranitve zadnje meritve temperature, avtomatski izklop;sporoči motnjo v merjenju</t>
  </si>
  <si>
    <t>21060702</t>
  </si>
  <si>
    <t>TERMOMETER DIGITALNI, Z GIBLJIVO KONICO</t>
  </si>
  <si>
    <t>21060703</t>
  </si>
  <si>
    <t>TERMOMETER TELESNI BREZ HG</t>
  </si>
  <si>
    <t>visoka natančnost merjenja; stekleno ohišje, ki omogoča popolno vodotesnost in enostavno čiščenje in razkuževanje; shranjeno v zaščitni škatli</t>
  </si>
  <si>
    <t>po meritvi enostavno in takojšnje zbijanje skale</t>
  </si>
  <si>
    <t>31.</t>
  </si>
  <si>
    <t>podsklop: ZAPESTNICE IDENTIFIKACIJSKE</t>
  </si>
  <si>
    <t>ZAPESTNICE IDENTIFIKACIJSKE</t>
  </si>
  <si>
    <t>21060901</t>
  </si>
  <si>
    <t>ZAPESTNICA – TRAK ZA UMRLE</t>
  </si>
  <si>
    <t>izdelane iz ekološkega PVC, bele barve, na eni strani prosojen PVC</t>
  </si>
  <si>
    <t>za enkratno uporabo</t>
  </si>
  <si>
    <t>21060902</t>
  </si>
  <si>
    <t>ZAPESTNICA MAOT IDENTIFIKACISJKA  - VELIKA MODRA</t>
  </si>
  <si>
    <t>izdelane iz ekološkega PVC, modre barve, ustrezna velikost, ni možna odstranitev  z zapirali, vodotesna, na eni strani prozoren PVC. Z logotipom SBNM.</t>
  </si>
  <si>
    <t>21060903</t>
  </si>
  <si>
    <t>ZAPESTNICA MAOT IDENTIFIKACIJSKA  - MALA MODRA</t>
  </si>
  <si>
    <t>21060904</t>
  </si>
  <si>
    <t>ZAPESTNICA MAOT IDENTIFIKACIJSKA  - RUMENA</t>
  </si>
  <si>
    <t>izdelane iz ekološkega PVC, rumene barve, ustrezna velikost, ni možna odstranitev  z zapirali, vodotesna, na eni strani prozoren PVC. Z logotipom SBNM.</t>
  </si>
  <si>
    <t>21060905</t>
  </si>
  <si>
    <t>ZAPESTNICA ZA NOVOROJENČKE - SMREČICA</t>
  </si>
  <si>
    <t>Smrečica je dodatna zapestnica za novorojenčka, iz mehkega gumastega materiala, označena s številko poroda. Zapenja se s pomočjo lastne oblike (smrečaste), kar onemogoča odpenjanje.</t>
  </si>
  <si>
    <t>21060906</t>
  </si>
  <si>
    <t>ZAPESTNICA KPL - MATI, OTROK</t>
  </si>
  <si>
    <t xml:space="preserve">   
Velika silikonska zapestnica, z logotipom SBNM (prilegajoča roki porodnice oziroma otročnice) in mala silikonska zapestnica (prilegajoča roki novorojenčka) sta iz zelo mehkega in upogljivega materiala, kar omogoča dobro prileganje. Robovi so mehki. Vtisnjeno imata tekočo številko poroda v določenem letu. Omogočata vstavljanje kartončka z s podatki porodnice in novorojenca. Zapestnici se vodotesno zapirata z nalepko in s tem onemogočata vdor vode vanju. Na roko se zapenjata s sponko, katera onemogoči odpenjanje.</t>
  </si>
  <si>
    <t>1 kos = 1 kpl</t>
  </si>
  <si>
    <t>32.</t>
  </si>
  <si>
    <t>podsklop: PREDPRAŽNIK BAKTERICIDNI</t>
  </si>
  <si>
    <t>PREDPRAŽNIK BAKTERICIDNI</t>
  </si>
  <si>
    <t>21061001</t>
  </si>
  <si>
    <t>PREDPRAZNIK BAKTERIC. , DIM. 114 -120 x 46-60 cm</t>
  </si>
  <si>
    <t>brezbarvna ali modra folija, samolepljiva spodnja in zgornja stran</t>
  </si>
  <si>
    <t>za dnevno menjavanje in zagotavljanje filtra v op. sobi</t>
  </si>
  <si>
    <t>1 kos = 1 predpražnik</t>
  </si>
  <si>
    <t>33.</t>
  </si>
  <si>
    <t>podsklop: OSTALI DROBNI MEDICINSKI POTROŠNI MATERIAL</t>
  </si>
  <si>
    <t>OSTALI DROBNI MEDICINSKI POTROŠNI MATERIAL</t>
  </si>
  <si>
    <t>21060801</t>
  </si>
  <si>
    <t>DROBILEC ZA TABLETE</t>
  </si>
  <si>
    <t>Izdelan iz umetne mase,sestavljen iz posodice in navoja. Navoj mora biti močan, da se nekajkrat zavrti in ob tem tablete zdrobi v prah, zdravilo ne sme ostajati med zarezami v posodi.</t>
  </si>
  <si>
    <t>Omogočati mora enostavno uporabo in čiščenje.</t>
  </si>
  <si>
    <t>21060802</t>
  </si>
  <si>
    <t>REZILO ZA TABLETE</t>
  </si>
  <si>
    <t>Izdelan iz trde plastike in kovinskega rezila. Rezilo mora  omogočati natančno in enostavno rezanje tablete.</t>
  </si>
  <si>
    <t>21060803</t>
  </si>
  <si>
    <t>ZAMAŠEK UŠESNI PROTI HRUPU, BREZ VRVICE</t>
  </si>
  <si>
    <t>Za enkratno uporabo, zagotavljati morajo dobro prilagodljivost sluhovodu in dobro tesnjenje, so gladke površine in mehki.</t>
  </si>
  <si>
    <t>par</t>
  </si>
  <si>
    <t>21060804</t>
  </si>
  <si>
    <t>POSODICA PVC   50-60 ML, NESTERILNA</t>
  </si>
  <si>
    <t>Prozorna, da je viden material, pokrov na navoj. Dobro tesnjenje, primerno tudi za hlapljive tekočine (formalin).</t>
  </si>
  <si>
    <t>Namenjeno za citološke in histološke preiskave.</t>
  </si>
  <si>
    <t>POSODICA PVC 50-60 ML, s kovinskim pokrovom, NESTERILNA</t>
  </si>
  <si>
    <t>prozorna, da je viden material, kovinski pokrov na navoj</t>
  </si>
  <si>
    <t>Dobro tesnjenje, primerno tudi za agresivne tekočine (schafer).</t>
  </si>
  <si>
    <t>21060805</t>
  </si>
  <si>
    <t>POSODICA ZA BIOL.VZORCE 120-150ML, STERILNA</t>
  </si>
  <si>
    <t>za odvzem različnih bioloških vzorcev, za mikrobiološke preiskave, graduirana, porozorna, pokrov na navoj, enkratna uporaba, posamezno pakiranje</t>
  </si>
  <si>
    <t>Pokrov na navoj mora dobro tesniti.</t>
  </si>
  <si>
    <t>21060806</t>
  </si>
  <si>
    <t>POSODICA PVC ZA BLATO Z ŽLIČKO 18-30ML</t>
  </si>
  <si>
    <t>nesterilna, prozorna, pokrov na navoj oz. pritisk, dobro tesnenje</t>
  </si>
  <si>
    <t>21060808</t>
  </si>
  <si>
    <t>POSODICA ZA ZOBNE PROTEZE</t>
  </si>
  <si>
    <t>Naročnik dopušča tudi lonček za mazila 200-250 g, dim.: premer 8-8,5 cm, višina 6-7, 5 cm.</t>
  </si>
  <si>
    <t>Iz trde, neprozorne plastike, s pokrovom,ki tesni</t>
  </si>
  <si>
    <t>Namenjena za shranjevanje in kemično čiščenje zobne proteze</t>
  </si>
  <si>
    <t>21060809</t>
  </si>
  <si>
    <t>POSODICA ZA SPUTUM 120-125 ML Z NAVOJEM</t>
  </si>
  <si>
    <t>iz neprozorne, trde plastike, pokrov na navoj,za 1x uporabo</t>
  </si>
  <si>
    <t>Uporablja se kot pljuvalnik</t>
  </si>
  <si>
    <t>21060810</t>
  </si>
  <si>
    <t>PRESERVATIV</t>
  </si>
  <si>
    <t xml:space="preserve"> Za enkratno uporabo, mora ščititi pacienta in ultrazvočno sondo pred škodljivimi vplivi, onemogoča prenos kužnih bolezni, se dobro prilega ultrazvočni sondi.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</si>
</sst>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0">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sIr1sq6s4aHmWU0+yHoZUUtUmexOxsw+jtLyTE9wQtFJJfNMQ2AlAnNYwjzaYjKKbtcrhHH4iC/C7qjXwDsQaw==" saltValue="MGNdXKHtGCxTIRduSw2LPA=="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16-03/21&amp;RStran &amp;P od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5"/>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81.140625" style="1" customWidth="1"/>
    <col min="5" max="5" width="15.42578125" style="1" customWidth="1"/>
    <col min="6"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933</v>
      </c>
      <c r="C5" s="2" t="s">
        <v>934</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935</v>
      </c>
      <c r="D11" s="18"/>
      <c r="E11" s="18"/>
      <c r="F11" s="18"/>
      <c r="G11" s="18"/>
      <c r="H11" s="18" t="s">
        <v>58</v>
      </c>
      <c r="I11" s="18"/>
      <c r="J11" s="8"/>
      <c r="K11" s="7"/>
      <c r="L11" s="18" t="s">
        <v>936</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51" x14ac:dyDescent="0.25">
      <c r="A13" s="54" t="s">
        <v>937</v>
      </c>
      <c r="B13" s="9">
        <v>1</v>
      </c>
      <c r="C13" s="22" t="s">
        <v>938</v>
      </c>
      <c r="D13" s="22" t="s">
        <v>939</v>
      </c>
      <c r="E13" s="22" t="s">
        <v>940</v>
      </c>
      <c r="F13" s="22" t="s">
        <v>89</v>
      </c>
      <c r="G13" s="22" t="s">
        <v>89</v>
      </c>
      <c r="H13" s="23" t="s">
        <v>90</v>
      </c>
      <c r="I13" s="24">
        <v>1000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51" x14ac:dyDescent="0.25">
      <c r="A14" s="55" t="s">
        <v>941</v>
      </c>
      <c r="B14" s="11">
        <v>2</v>
      </c>
      <c r="C14" s="32" t="s">
        <v>942</v>
      </c>
      <c r="D14" s="32" t="s">
        <v>943</v>
      </c>
      <c r="E14" s="32" t="s">
        <v>944</v>
      </c>
      <c r="F14" s="32" t="s">
        <v>89</v>
      </c>
      <c r="G14" s="32" t="s">
        <v>89</v>
      </c>
      <c r="H14" s="33" t="s">
        <v>90</v>
      </c>
      <c r="I14" s="34">
        <v>1000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5" t="s">
        <v>945</v>
      </c>
      <c r="B15" s="11">
        <v>3</v>
      </c>
      <c r="C15" s="32" t="s">
        <v>946</v>
      </c>
      <c r="D15" s="32" t="s">
        <v>947</v>
      </c>
      <c r="E15" s="32" t="s">
        <v>89</v>
      </c>
      <c r="F15" s="32" t="s">
        <v>89</v>
      </c>
      <c r="G15" s="32" t="s">
        <v>89</v>
      </c>
      <c r="H15" s="33" t="s">
        <v>90</v>
      </c>
      <c r="I15" s="34">
        <v>200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25.5" x14ac:dyDescent="0.25">
      <c r="A16" s="55" t="s">
        <v>948</v>
      </c>
      <c r="B16" s="11">
        <v>4</v>
      </c>
      <c r="C16" s="32" t="s">
        <v>949</v>
      </c>
      <c r="D16" s="32" t="s">
        <v>950</v>
      </c>
      <c r="E16" s="32" t="s">
        <v>89</v>
      </c>
      <c r="F16" s="32" t="s">
        <v>89</v>
      </c>
      <c r="G16" s="32" t="s">
        <v>89</v>
      </c>
      <c r="H16" s="33" t="s">
        <v>90</v>
      </c>
      <c r="I16" s="34">
        <v>20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51" x14ac:dyDescent="0.25">
      <c r="A17" s="55" t="s">
        <v>951</v>
      </c>
      <c r="B17" s="11">
        <v>5</v>
      </c>
      <c r="C17" s="32" t="s">
        <v>952</v>
      </c>
      <c r="D17" s="32" t="s">
        <v>953</v>
      </c>
      <c r="E17" s="32" t="s">
        <v>940</v>
      </c>
      <c r="F17" s="32" t="s">
        <v>89</v>
      </c>
      <c r="G17" s="32" t="s">
        <v>89</v>
      </c>
      <c r="H17" s="33" t="s">
        <v>90</v>
      </c>
      <c r="I17" s="34">
        <v>1000</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25.5" x14ac:dyDescent="0.25">
      <c r="A18" s="55" t="s">
        <v>954</v>
      </c>
      <c r="B18" s="11">
        <v>6</v>
      </c>
      <c r="C18" s="32" t="s">
        <v>955</v>
      </c>
      <c r="D18" s="32" t="s">
        <v>956</v>
      </c>
      <c r="E18" s="32" t="s">
        <v>89</v>
      </c>
      <c r="F18" s="32" t="s">
        <v>89</v>
      </c>
      <c r="G18" s="32" t="s">
        <v>89</v>
      </c>
      <c r="H18" s="33" t="s">
        <v>90</v>
      </c>
      <c r="I18" s="34">
        <v>20</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51.75" thickBot="1" x14ac:dyDescent="0.3">
      <c r="A19" s="56" t="s">
        <v>957</v>
      </c>
      <c r="B19" s="13">
        <v>7</v>
      </c>
      <c r="C19" s="42" t="s">
        <v>958</v>
      </c>
      <c r="D19" s="42" t="s">
        <v>959</v>
      </c>
      <c r="E19" s="42" t="s">
        <v>89</v>
      </c>
      <c r="F19" s="42" t="s">
        <v>89</v>
      </c>
      <c r="G19" s="42" t="s">
        <v>89</v>
      </c>
      <c r="H19" s="43" t="s">
        <v>90</v>
      </c>
      <c r="I19" s="44">
        <v>4000</v>
      </c>
      <c r="J19" s="60"/>
      <c r="K19" s="13">
        <v>1</v>
      </c>
      <c r="L19" s="45"/>
      <c r="M19" s="46"/>
      <c r="N19" s="47">
        <f>IF(M19&gt;0,ROUND(L19/M19,4),0)</f>
        <v>0</v>
      </c>
      <c r="O19" s="48"/>
      <c r="P19" s="49"/>
      <c r="Q19" s="47">
        <f>ROUND(ROUND(N19,4)*(1-O19),4)</f>
        <v>0</v>
      </c>
      <c r="R19" s="47">
        <f>ROUND(ROUND(Q19,4)*(1+P19),4)</f>
        <v>0</v>
      </c>
      <c r="S19" s="47">
        <f>ROUND($I19*Q19,4)</f>
        <v>0</v>
      </c>
      <c r="T19" s="47">
        <f>ROUND($I19*R19,4)</f>
        <v>0</v>
      </c>
      <c r="U19" s="50"/>
      <c r="V19" s="50"/>
      <c r="W19" s="50"/>
      <c r="X19" s="50"/>
      <c r="Y19" s="51"/>
    </row>
    <row r="20" spans="1:25" ht="13.5" thickBot="1" x14ac:dyDescent="0.3">
      <c r="R20" s="61" t="s">
        <v>97</v>
      </c>
      <c r="S20" s="62">
        <f>SUM(S13:S19)</f>
        <v>0</v>
      </c>
      <c r="T20" s="63">
        <f>SUM(T13:T19)</f>
        <v>0</v>
      </c>
    </row>
    <row r="22" spans="1:25" ht="13.5" thickBot="1" x14ac:dyDescent="0.3"/>
    <row r="23" spans="1:25" ht="13.5" thickBot="1" x14ac:dyDescent="0.3">
      <c r="A23" s="52" t="s">
        <v>55</v>
      </c>
      <c r="B23" s="57" t="s">
        <v>98</v>
      </c>
      <c r="C23" s="18" t="s">
        <v>960</v>
      </c>
      <c r="D23" s="18"/>
      <c r="E23" s="18"/>
      <c r="F23" s="18"/>
      <c r="G23" s="18"/>
      <c r="H23" s="18" t="s">
        <v>100</v>
      </c>
      <c r="I23" s="18"/>
      <c r="J23" s="8"/>
      <c r="K23" s="7"/>
      <c r="L23" s="18" t="s">
        <v>961</v>
      </c>
      <c r="M23" s="18"/>
      <c r="N23" s="18"/>
      <c r="O23" s="18"/>
      <c r="P23" s="18"/>
      <c r="Q23" s="18"/>
      <c r="R23" s="18"/>
      <c r="S23" s="18"/>
      <c r="T23" s="18"/>
      <c r="U23" s="18"/>
      <c r="V23" s="18"/>
      <c r="W23" s="18"/>
      <c r="X23" s="18"/>
      <c r="Y23" s="8"/>
    </row>
    <row r="24" spans="1:25" ht="51.75" thickBot="1" x14ac:dyDescent="0.3">
      <c r="A24" s="53" t="s">
        <v>60</v>
      </c>
      <c r="B24" s="19" t="s">
        <v>61</v>
      </c>
      <c r="C24" s="20" t="s">
        <v>62</v>
      </c>
      <c r="D24" s="20" t="s">
        <v>63</v>
      </c>
      <c r="E24" s="20" t="s">
        <v>64</v>
      </c>
      <c r="F24" s="20" t="s">
        <v>65</v>
      </c>
      <c r="G24" s="20" t="s">
        <v>66</v>
      </c>
      <c r="H24" s="20" t="s">
        <v>67</v>
      </c>
      <c r="I24" s="20" t="s">
        <v>68</v>
      </c>
      <c r="J24" s="21" t="s">
        <v>69</v>
      </c>
      <c r="K24" s="19" t="s">
        <v>70</v>
      </c>
      <c r="L24" s="20" t="s">
        <v>71</v>
      </c>
      <c r="M24" s="20" t="s">
        <v>72</v>
      </c>
      <c r="N24" s="20" t="s">
        <v>73</v>
      </c>
      <c r="O24" s="20" t="s">
        <v>74</v>
      </c>
      <c r="P24" s="20" t="s">
        <v>75</v>
      </c>
      <c r="Q24" s="20" t="s">
        <v>76</v>
      </c>
      <c r="R24" s="20" t="s">
        <v>77</v>
      </c>
      <c r="S24" s="20" t="s">
        <v>78</v>
      </c>
      <c r="T24" s="20" t="s">
        <v>79</v>
      </c>
      <c r="U24" s="20" t="s">
        <v>80</v>
      </c>
      <c r="V24" s="20" t="s">
        <v>81</v>
      </c>
      <c r="W24" s="20" t="s">
        <v>82</v>
      </c>
      <c r="X24" s="20" t="s">
        <v>83</v>
      </c>
      <c r="Y24" s="21" t="s">
        <v>84</v>
      </c>
    </row>
    <row r="25" spans="1:25" ht="38.25" x14ac:dyDescent="0.25">
      <c r="A25" s="54" t="s">
        <v>962</v>
      </c>
      <c r="B25" s="9">
        <v>1</v>
      </c>
      <c r="C25" s="22" t="s">
        <v>963</v>
      </c>
      <c r="D25" s="22" t="s">
        <v>964</v>
      </c>
      <c r="E25" s="22" t="s">
        <v>89</v>
      </c>
      <c r="F25" s="22" t="s">
        <v>89</v>
      </c>
      <c r="G25" s="22" t="s">
        <v>89</v>
      </c>
      <c r="H25" s="23" t="s">
        <v>707</v>
      </c>
      <c r="I25" s="24">
        <v>500</v>
      </c>
      <c r="J25" s="58"/>
      <c r="K25" s="9">
        <v>1</v>
      </c>
      <c r="L25" s="25"/>
      <c r="M25" s="26"/>
      <c r="N25" s="27">
        <f>IF(M25&gt;0,ROUND(L25/M25,4),0)</f>
        <v>0</v>
      </c>
      <c r="O25" s="28"/>
      <c r="P25" s="29"/>
      <c r="Q25" s="27">
        <f>ROUND(ROUND(N25,4)*(1-O25),4)</f>
        <v>0</v>
      </c>
      <c r="R25" s="27">
        <f>ROUND(ROUND(Q25,4)*(1+P25),4)</f>
        <v>0</v>
      </c>
      <c r="S25" s="27">
        <f>ROUND($I25*Q25,4)</f>
        <v>0</v>
      </c>
      <c r="T25" s="27">
        <f>ROUND($I25*R25,4)</f>
        <v>0</v>
      </c>
      <c r="U25" s="30"/>
      <c r="V25" s="30"/>
      <c r="W25" s="30"/>
      <c r="X25" s="30"/>
      <c r="Y25" s="31"/>
    </row>
    <row r="26" spans="1:25" ht="38.25" x14ac:dyDescent="0.25">
      <c r="A26" s="55" t="s">
        <v>965</v>
      </c>
      <c r="B26" s="11">
        <v>2</v>
      </c>
      <c r="C26" s="32" t="s">
        <v>966</v>
      </c>
      <c r="D26" s="32" t="s">
        <v>967</v>
      </c>
      <c r="E26" s="32" t="s">
        <v>89</v>
      </c>
      <c r="F26" s="32" t="s">
        <v>89</v>
      </c>
      <c r="G26" s="32" t="s">
        <v>89</v>
      </c>
      <c r="H26" s="33" t="s">
        <v>707</v>
      </c>
      <c r="I26" s="34">
        <v>500</v>
      </c>
      <c r="J26" s="59"/>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38.25" x14ac:dyDescent="0.25">
      <c r="A27" s="55" t="s">
        <v>968</v>
      </c>
      <c r="B27" s="11">
        <v>3</v>
      </c>
      <c r="C27" s="32" t="s">
        <v>969</v>
      </c>
      <c r="D27" s="32" t="s">
        <v>970</v>
      </c>
      <c r="E27" s="32" t="s">
        <v>89</v>
      </c>
      <c r="F27" s="32" t="s">
        <v>89</v>
      </c>
      <c r="G27" s="32" t="s">
        <v>89</v>
      </c>
      <c r="H27" s="33" t="s">
        <v>707</v>
      </c>
      <c r="I27" s="34">
        <v>500</v>
      </c>
      <c r="J27" s="59"/>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ht="39" thickBot="1" x14ac:dyDescent="0.3">
      <c r="A28" s="56" t="s">
        <v>971</v>
      </c>
      <c r="B28" s="13">
        <v>4</v>
      </c>
      <c r="C28" s="42" t="s">
        <v>972</v>
      </c>
      <c r="D28" s="42" t="s">
        <v>973</v>
      </c>
      <c r="E28" s="42" t="s">
        <v>89</v>
      </c>
      <c r="F28" s="42" t="s">
        <v>89</v>
      </c>
      <c r="G28" s="42" t="s">
        <v>89</v>
      </c>
      <c r="H28" s="43" t="s">
        <v>707</v>
      </c>
      <c r="I28" s="44">
        <v>500</v>
      </c>
      <c r="J28" s="60"/>
      <c r="K28" s="13">
        <v>1</v>
      </c>
      <c r="L28" s="45"/>
      <c r="M28" s="46"/>
      <c r="N28" s="47">
        <f>IF(M28&gt;0,ROUND(L28/M28,4),0)</f>
        <v>0</v>
      </c>
      <c r="O28" s="48"/>
      <c r="P28" s="49"/>
      <c r="Q28" s="47">
        <f>ROUND(ROUND(N28,4)*(1-O28),4)</f>
        <v>0</v>
      </c>
      <c r="R28" s="47">
        <f>ROUND(ROUND(Q28,4)*(1+P28),4)</f>
        <v>0</v>
      </c>
      <c r="S28" s="47">
        <f>ROUND($I28*Q28,4)</f>
        <v>0</v>
      </c>
      <c r="T28" s="47">
        <f>ROUND($I28*R28,4)</f>
        <v>0</v>
      </c>
      <c r="U28" s="50"/>
      <c r="V28" s="50"/>
      <c r="W28" s="50"/>
      <c r="X28" s="50"/>
      <c r="Y28" s="51"/>
    </row>
    <row r="29" spans="1:25" ht="13.5" thickBot="1" x14ac:dyDescent="0.3">
      <c r="R29" s="61" t="s">
        <v>97</v>
      </c>
      <c r="S29" s="62">
        <f>SUM(S25:S28)</f>
        <v>0</v>
      </c>
      <c r="T29" s="63">
        <f>SUM(T25:T28)</f>
        <v>0</v>
      </c>
    </row>
    <row r="31" spans="1:25" ht="13.5" thickBot="1" x14ac:dyDescent="0.3"/>
    <row r="32" spans="1:25" ht="13.5" thickBot="1" x14ac:dyDescent="0.3">
      <c r="A32" s="52" t="s">
        <v>55</v>
      </c>
      <c r="B32" s="57" t="s">
        <v>105</v>
      </c>
      <c r="C32" s="18" t="s">
        <v>974</v>
      </c>
      <c r="D32" s="18"/>
      <c r="E32" s="18"/>
      <c r="F32" s="18"/>
      <c r="G32" s="18"/>
      <c r="H32" s="18" t="s">
        <v>100</v>
      </c>
      <c r="I32" s="18"/>
      <c r="J32" s="8"/>
      <c r="K32" s="7"/>
      <c r="L32" s="18" t="s">
        <v>975</v>
      </c>
      <c r="M32" s="18"/>
      <c r="N32" s="18"/>
      <c r="O32" s="18"/>
      <c r="P32" s="18"/>
      <c r="Q32" s="18"/>
      <c r="R32" s="18"/>
      <c r="S32" s="18"/>
      <c r="T32" s="18"/>
      <c r="U32" s="18"/>
      <c r="V32" s="18"/>
      <c r="W32" s="18"/>
      <c r="X32" s="18"/>
      <c r="Y32" s="8"/>
    </row>
    <row r="33" spans="1:25" ht="51.75" thickBot="1" x14ac:dyDescent="0.3">
      <c r="A33" s="53" t="s">
        <v>60</v>
      </c>
      <c r="B33" s="19" t="s">
        <v>61</v>
      </c>
      <c r="C33" s="20" t="s">
        <v>62</v>
      </c>
      <c r="D33" s="20" t="s">
        <v>63</v>
      </c>
      <c r="E33" s="20" t="s">
        <v>64</v>
      </c>
      <c r="F33" s="20" t="s">
        <v>65</v>
      </c>
      <c r="G33" s="20" t="s">
        <v>66</v>
      </c>
      <c r="H33" s="20" t="s">
        <v>67</v>
      </c>
      <c r="I33" s="20" t="s">
        <v>68</v>
      </c>
      <c r="J33" s="21" t="s">
        <v>69</v>
      </c>
      <c r="K33" s="19" t="s">
        <v>70</v>
      </c>
      <c r="L33" s="20" t="s">
        <v>71</v>
      </c>
      <c r="M33" s="20" t="s">
        <v>72</v>
      </c>
      <c r="N33" s="20" t="s">
        <v>73</v>
      </c>
      <c r="O33" s="20" t="s">
        <v>74</v>
      </c>
      <c r="P33" s="20" t="s">
        <v>75</v>
      </c>
      <c r="Q33" s="20" t="s">
        <v>76</v>
      </c>
      <c r="R33" s="20" t="s">
        <v>77</v>
      </c>
      <c r="S33" s="20" t="s">
        <v>78</v>
      </c>
      <c r="T33" s="20" t="s">
        <v>79</v>
      </c>
      <c r="U33" s="20" t="s">
        <v>80</v>
      </c>
      <c r="V33" s="20" t="s">
        <v>81</v>
      </c>
      <c r="W33" s="20" t="s">
        <v>82</v>
      </c>
      <c r="X33" s="20" t="s">
        <v>83</v>
      </c>
      <c r="Y33" s="21" t="s">
        <v>84</v>
      </c>
    </row>
    <row r="34" spans="1:25" ht="39" thickBot="1" x14ac:dyDescent="0.3">
      <c r="A34" s="74" t="s">
        <v>89</v>
      </c>
      <c r="B34" s="75">
        <v>1</v>
      </c>
      <c r="C34" s="64" t="s">
        <v>976</v>
      </c>
      <c r="D34" s="64" t="s">
        <v>977</v>
      </c>
      <c r="E34" s="64" t="s">
        <v>89</v>
      </c>
      <c r="F34" s="64" t="s">
        <v>89</v>
      </c>
      <c r="G34" s="64" t="s">
        <v>89</v>
      </c>
      <c r="H34" s="65" t="s">
        <v>90</v>
      </c>
      <c r="I34" s="66">
        <v>400</v>
      </c>
      <c r="J34" s="76"/>
      <c r="K34" s="75">
        <v>1</v>
      </c>
      <c r="L34" s="67"/>
      <c r="M34" s="68"/>
      <c r="N34" s="69">
        <f>IF(M34&gt;0,ROUND(L34/M34,4),0)</f>
        <v>0</v>
      </c>
      <c r="O34" s="70"/>
      <c r="P34" s="71"/>
      <c r="Q34" s="69">
        <f>ROUND(ROUND(N34,4)*(1-O34),4)</f>
        <v>0</v>
      </c>
      <c r="R34" s="69">
        <f>ROUND(ROUND(Q34,4)*(1+P34),4)</f>
        <v>0</v>
      </c>
      <c r="S34" s="69">
        <f>ROUND($I34*Q34,4)</f>
        <v>0</v>
      </c>
      <c r="T34" s="69">
        <f>ROUND($I34*R34,4)</f>
        <v>0</v>
      </c>
      <c r="U34" s="72"/>
      <c r="V34" s="72"/>
      <c r="W34" s="72"/>
      <c r="X34" s="72"/>
      <c r="Y34" s="73"/>
    </row>
    <row r="35" spans="1:25" ht="13.5" thickBot="1" x14ac:dyDescent="0.3">
      <c r="R35" s="61" t="s">
        <v>97</v>
      </c>
      <c r="S35" s="62">
        <f>SUM(S34:S34)</f>
        <v>0</v>
      </c>
      <c r="T35" s="63">
        <f>SUM(T34:T34)</f>
        <v>0</v>
      </c>
    </row>
  </sheetData>
  <sheetProtection algorithmName="SHA-512" hashValue="k/0qNywcstRzSKteDBrbXzDkxusJyYrcXhu0RM+TlwuV/gYZYvaidx6hTugn4VDqqj0CBVhvgjJEO4hsao2zjQ==" saltValue="exvsUsOqOlHTtR6gRFwX8A==" spinCount="100000" sheet="1" objects="1" scenarios="1"/>
  <pageMargins left="0.78740157021416557" right="0.78740157021416557" top="0.78740157021416557" bottom="0.78740157021416557" header="0.59055116441514754" footer="0.59055116441514754"/>
  <pageSetup paperSize="9" scale="30" fitToHeight="0" pageOrder="overThenDown" orientation="landscape" r:id="rId1"/>
  <headerFooter>
    <oddHeader>&amp;ROBR-8A</oddHeader>
    <oddFooter>&amp;LJN št. 16-03/21&amp;RStran &amp;P od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67"/>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2.42578125" style="1" customWidth="1"/>
    <col min="5" max="5" width="34.140625" style="1" customWidth="1"/>
    <col min="6" max="6" width="18.28515625" style="1" customWidth="1"/>
    <col min="7"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978</v>
      </c>
      <c r="C5" s="2" t="s">
        <v>979</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980</v>
      </c>
      <c r="D11" s="18"/>
      <c r="E11" s="18"/>
      <c r="F11" s="18"/>
      <c r="G11" s="18"/>
      <c r="H11" s="18" t="s">
        <v>58</v>
      </c>
      <c r="I11" s="18"/>
      <c r="J11" s="8"/>
      <c r="K11" s="7"/>
      <c r="L11" s="18" t="s">
        <v>981</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51" x14ac:dyDescent="0.25">
      <c r="A13" s="54" t="s">
        <v>982</v>
      </c>
      <c r="B13" s="9">
        <v>1</v>
      </c>
      <c r="C13" s="22" t="s">
        <v>983</v>
      </c>
      <c r="D13" s="22" t="s">
        <v>984</v>
      </c>
      <c r="E13" s="22" t="s">
        <v>985</v>
      </c>
      <c r="F13" s="22" t="s">
        <v>89</v>
      </c>
      <c r="G13" s="22" t="s">
        <v>89</v>
      </c>
      <c r="H13" s="23" t="s">
        <v>90</v>
      </c>
      <c r="I13" s="24">
        <v>1500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38.25" x14ac:dyDescent="0.25">
      <c r="A14" s="55" t="s">
        <v>986</v>
      </c>
      <c r="B14" s="11">
        <v>2</v>
      </c>
      <c r="C14" s="32" t="s">
        <v>987</v>
      </c>
      <c r="D14" s="32" t="s">
        <v>988</v>
      </c>
      <c r="E14" s="32" t="s">
        <v>989</v>
      </c>
      <c r="F14" s="32" t="s">
        <v>89</v>
      </c>
      <c r="G14" s="32" t="s">
        <v>89</v>
      </c>
      <c r="H14" s="33" t="s">
        <v>90</v>
      </c>
      <c r="I14" s="34">
        <v>3000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5" t="s">
        <v>990</v>
      </c>
      <c r="B15" s="11">
        <v>3</v>
      </c>
      <c r="C15" s="32" t="s">
        <v>991</v>
      </c>
      <c r="D15" s="32" t="s">
        <v>992</v>
      </c>
      <c r="E15" s="32" t="s">
        <v>89</v>
      </c>
      <c r="F15" s="32" t="s">
        <v>89</v>
      </c>
      <c r="G15" s="32" t="s">
        <v>89</v>
      </c>
      <c r="H15" s="33" t="s">
        <v>90</v>
      </c>
      <c r="I15" s="34">
        <v>700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38.25" x14ac:dyDescent="0.25">
      <c r="A16" s="55" t="s">
        <v>993</v>
      </c>
      <c r="B16" s="11">
        <v>4</v>
      </c>
      <c r="C16" s="32" t="s">
        <v>994</v>
      </c>
      <c r="D16" s="32" t="s">
        <v>89</v>
      </c>
      <c r="E16" s="32" t="s">
        <v>995</v>
      </c>
      <c r="F16" s="32" t="s">
        <v>89</v>
      </c>
      <c r="G16" s="32" t="s">
        <v>89</v>
      </c>
      <c r="H16" s="33" t="s">
        <v>90</v>
      </c>
      <c r="I16" s="34">
        <v>200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90" thickBot="1" x14ac:dyDescent="0.3">
      <c r="A17" s="56" t="s">
        <v>996</v>
      </c>
      <c r="B17" s="13">
        <v>5</v>
      </c>
      <c r="C17" s="42" t="s">
        <v>997</v>
      </c>
      <c r="D17" s="42" t="s">
        <v>998</v>
      </c>
      <c r="E17" s="42" t="s">
        <v>999</v>
      </c>
      <c r="F17" s="42" t="s">
        <v>89</v>
      </c>
      <c r="G17" s="42" t="s">
        <v>89</v>
      </c>
      <c r="H17" s="43" t="s">
        <v>90</v>
      </c>
      <c r="I17" s="44">
        <v>120</v>
      </c>
      <c r="J17" s="60"/>
      <c r="K17" s="13">
        <v>1</v>
      </c>
      <c r="L17" s="45"/>
      <c r="M17" s="46"/>
      <c r="N17" s="47">
        <f>IF(M17&gt;0,ROUND(L17/M17,4),0)</f>
        <v>0</v>
      </c>
      <c r="O17" s="48"/>
      <c r="P17" s="49"/>
      <c r="Q17" s="47">
        <f>ROUND(ROUND(N17,4)*(1-O17),4)</f>
        <v>0</v>
      </c>
      <c r="R17" s="47">
        <f>ROUND(ROUND(Q17,4)*(1+P17),4)</f>
        <v>0</v>
      </c>
      <c r="S17" s="47">
        <f>ROUND($I17*Q17,4)</f>
        <v>0</v>
      </c>
      <c r="T17" s="47">
        <f>ROUND($I17*R17,4)</f>
        <v>0</v>
      </c>
      <c r="U17" s="50"/>
      <c r="V17" s="50"/>
      <c r="W17" s="50"/>
      <c r="X17" s="50"/>
      <c r="Y17" s="51"/>
    </row>
    <row r="18" spans="1:25" ht="13.5" thickBot="1" x14ac:dyDescent="0.3">
      <c r="R18" s="61" t="s">
        <v>97</v>
      </c>
      <c r="S18" s="62">
        <f>SUM(S13:S17)</f>
        <v>0</v>
      </c>
      <c r="T18" s="63">
        <f>SUM(T13:T17)</f>
        <v>0</v>
      </c>
    </row>
    <row r="20" spans="1:25" ht="13.5" thickBot="1" x14ac:dyDescent="0.3"/>
    <row r="21" spans="1:25" ht="13.5" thickBot="1" x14ac:dyDescent="0.3">
      <c r="A21" s="52" t="s">
        <v>55</v>
      </c>
      <c r="B21" s="57" t="s">
        <v>98</v>
      </c>
      <c r="C21" s="18" t="s">
        <v>1000</v>
      </c>
      <c r="D21" s="18"/>
      <c r="E21" s="18"/>
      <c r="F21" s="18"/>
      <c r="G21" s="18"/>
      <c r="H21" s="18" t="s">
        <v>58</v>
      </c>
      <c r="I21" s="18"/>
      <c r="J21" s="8"/>
      <c r="K21" s="7"/>
      <c r="L21" s="18" t="s">
        <v>1001</v>
      </c>
      <c r="M21" s="18"/>
      <c r="N21" s="18"/>
      <c r="O21" s="18"/>
      <c r="P21" s="18"/>
      <c r="Q21" s="18"/>
      <c r="R21" s="18"/>
      <c r="S21" s="18"/>
      <c r="T21" s="18"/>
      <c r="U21" s="18"/>
      <c r="V21" s="18"/>
      <c r="W21" s="18"/>
      <c r="X21" s="18"/>
      <c r="Y21" s="8"/>
    </row>
    <row r="22" spans="1:25" ht="51.75" thickBot="1" x14ac:dyDescent="0.3">
      <c r="A22" s="53" t="s">
        <v>60</v>
      </c>
      <c r="B22" s="19" t="s">
        <v>61</v>
      </c>
      <c r="C22" s="20" t="s">
        <v>62</v>
      </c>
      <c r="D22" s="20" t="s">
        <v>63</v>
      </c>
      <c r="E22" s="20" t="s">
        <v>64</v>
      </c>
      <c r="F22" s="20" t="s">
        <v>65</v>
      </c>
      <c r="G22" s="20" t="s">
        <v>66</v>
      </c>
      <c r="H22" s="20" t="s">
        <v>67</v>
      </c>
      <c r="I22" s="20" t="s">
        <v>68</v>
      </c>
      <c r="J22" s="21" t="s">
        <v>69</v>
      </c>
      <c r="K22" s="19" t="s">
        <v>70</v>
      </c>
      <c r="L22" s="20" t="s">
        <v>71</v>
      </c>
      <c r="M22" s="20" t="s">
        <v>72</v>
      </c>
      <c r="N22" s="20" t="s">
        <v>73</v>
      </c>
      <c r="O22" s="20" t="s">
        <v>74</v>
      </c>
      <c r="P22" s="20" t="s">
        <v>75</v>
      </c>
      <c r="Q22" s="20" t="s">
        <v>76</v>
      </c>
      <c r="R22" s="20" t="s">
        <v>77</v>
      </c>
      <c r="S22" s="20" t="s">
        <v>78</v>
      </c>
      <c r="T22" s="20" t="s">
        <v>79</v>
      </c>
      <c r="U22" s="20" t="s">
        <v>80</v>
      </c>
      <c r="V22" s="20" t="s">
        <v>81</v>
      </c>
      <c r="W22" s="20" t="s">
        <v>82</v>
      </c>
      <c r="X22" s="20" t="s">
        <v>83</v>
      </c>
      <c r="Y22" s="21" t="s">
        <v>84</v>
      </c>
    </row>
    <row r="23" spans="1:25" ht="25.5" x14ac:dyDescent="0.25">
      <c r="A23" s="54" t="s">
        <v>1002</v>
      </c>
      <c r="B23" s="9">
        <v>1</v>
      </c>
      <c r="C23" s="22" t="s">
        <v>1003</v>
      </c>
      <c r="D23" s="22" t="s">
        <v>1004</v>
      </c>
      <c r="E23" s="22" t="s">
        <v>89</v>
      </c>
      <c r="F23" s="22" t="s">
        <v>89</v>
      </c>
      <c r="G23" s="22" t="s">
        <v>89</v>
      </c>
      <c r="H23" s="23" t="s">
        <v>90</v>
      </c>
      <c r="I23" s="24">
        <v>400</v>
      </c>
      <c r="J23" s="58"/>
      <c r="K23" s="9">
        <v>1</v>
      </c>
      <c r="L23" s="25"/>
      <c r="M23" s="26"/>
      <c r="N23" s="27">
        <f>IF(M23&gt;0,ROUND(L23/M23,4),0)</f>
        <v>0</v>
      </c>
      <c r="O23" s="28"/>
      <c r="P23" s="29"/>
      <c r="Q23" s="27">
        <f>ROUND(ROUND(N23,4)*(1-O23),4)</f>
        <v>0</v>
      </c>
      <c r="R23" s="27">
        <f>ROUND(ROUND(Q23,4)*(1+P23),4)</f>
        <v>0</v>
      </c>
      <c r="S23" s="27">
        <f>ROUND($I23*Q23,4)</f>
        <v>0</v>
      </c>
      <c r="T23" s="27">
        <f>ROUND($I23*R23,4)</f>
        <v>0</v>
      </c>
      <c r="U23" s="30"/>
      <c r="V23" s="30"/>
      <c r="W23" s="30"/>
      <c r="X23" s="30"/>
      <c r="Y23" s="31"/>
    </row>
    <row r="24" spans="1:25" ht="38.25" x14ac:dyDescent="0.25">
      <c r="A24" s="55" t="s">
        <v>1005</v>
      </c>
      <c r="B24" s="11">
        <v>2</v>
      </c>
      <c r="C24" s="32" t="s">
        <v>1006</v>
      </c>
      <c r="D24" s="32" t="s">
        <v>1007</v>
      </c>
      <c r="E24" s="32" t="s">
        <v>1008</v>
      </c>
      <c r="F24" s="32" t="s">
        <v>89</v>
      </c>
      <c r="G24" s="32" t="s">
        <v>89</v>
      </c>
      <c r="H24" s="33" t="s">
        <v>90</v>
      </c>
      <c r="I24" s="34">
        <v>5000</v>
      </c>
      <c r="J24" s="59"/>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25.5" x14ac:dyDescent="0.25">
      <c r="A25" s="55" t="s">
        <v>1009</v>
      </c>
      <c r="B25" s="11">
        <v>3</v>
      </c>
      <c r="C25" s="32" t="s">
        <v>1010</v>
      </c>
      <c r="D25" s="32" t="s">
        <v>1011</v>
      </c>
      <c r="E25" s="32" t="s">
        <v>89</v>
      </c>
      <c r="F25" s="32" t="s">
        <v>89</v>
      </c>
      <c r="G25" s="32" t="s">
        <v>89</v>
      </c>
      <c r="H25" s="33" t="s">
        <v>90</v>
      </c>
      <c r="I25" s="34">
        <v>5</v>
      </c>
      <c r="J25" s="59"/>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39" thickBot="1" x14ac:dyDescent="0.3">
      <c r="A26" s="56" t="s">
        <v>1012</v>
      </c>
      <c r="B26" s="13">
        <v>4</v>
      </c>
      <c r="C26" s="42" t="s">
        <v>1013</v>
      </c>
      <c r="D26" s="42" t="s">
        <v>1014</v>
      </c>
      <c r="E26" s="42" t="s">
        <v>1015</v>
      </c>
      <c r="F26" s="42" t="s">
        <v>89</v>
      </c>
      <c r="G26" s="42" t="s">
        <v>89</v>
      </c>
      <c r="H26" s="43" t="s">
        <v>90</v>
      </c>
      <c r="I26" s="44">
        <v>5000</v>
      </c>
      <c r="J26" s="60"/>
      <c r="K26" s="13">
        <v>1</v>
      </c>
      <c r="L26" s="45"/>
      <c r="M26" s="46"/>
      <c r="N26" s="47">
        <f>IF(M26&gt;0,ROUND(L26/M26,4),0)</f>
        <v>0</v>
      </c>
      <c r="O26" s="48"/>
      <c r="P26" s="49"/>
      <c r="Q26" s="47">
        <f>ROUND(ROUND(N26,4)*(1-O26),4)</f>
        <v>0</v>
      </c>
      <c r="R26" s="47">
        <f>ROUND(ROUND(Q26,4)*(1+P26),4)</f>
        <v>0</v>
      </c>
      <c r="S26" s="47">
        <f>ROUND($I26*Q26,4)</f>
        <v>0</v>
      </c>
      <c r="T26" s="47">
        <f>ROUND($I26*R26,4)</f>
        <v>0</v>
      </c>
      <c r="U26" s="50"/>
      <c r="V26" s="50"/>
      <c r="W26" s="50"/>
      <c r="X26" s="50"/>
      <c r="Y26" s="51"/>
    </row>
    <row r="27" spans="1:25" ht="13.5" thickBot="1" x14ac:dyDescent="0.3">
      <c r="R27" s="61" t="s">
        <v>97</v>
      </c>
      <c r="S27" s="62">
        <f>SUM(S23:S26)</f>
        <v>0</v>
      </c>
      <c r="T27" s="63">
        <f>SUM(T23:T26)</f>
        <v>0</v>
      </c>
    </row>
    <row r="29" spans="1:25" ht="13.5" thickBot="1" x14ac:dyDescent="0.3"/>
    <row r="30" spans="1:25" ht="13.5" thickBot="1" x14ac:dyDescent="0.3">
      <c r="A30" s="52" t="s">
        <v>55</v>
      </c>
      <c r="B30" s="57" t="s">
        <v>105</v>
      </c>
      <c r="C30" s="18" t="s">
        <v>1016</v>
      </c>
      <c r="D30" s="18"/>
      <c r="E30" s="18"/>
      <c r="F30" s="18"/>
      <c r="G30" s="18"/>
      <c r="H30" s="18" t="s">
        <v>100</v>
      </c>
      <c r="I30" s="18"/>
      <c r="J30" s="8"/>
      <c r="K30" s="7"/>
      <c r="L30" s="18" t="s">
        <v>1017</v>
      </c>
      <c r="M30" s="18"/>
      <c r="N30" s="18"/>
      <c r="O30" s="18"/>
      <c r="P30" s="18"/>
      <c r="Q30" s="18"/>
      <c r="R30" s="18"/>
      <c r="S30" s="18"/>
      <c r="T30" s="18"/>
      <c r="U30" s="18"/>
      <c r="V30" s="18"/>
      <c r="W30" s="18"/>
      <c r="X30" s="18"/>
      <c r="Y30" s="8"/>
    </row>
    <row r="31" spans="1:25" ht="51.75" thickBot="1" x14ac:dyDescent="0.3">
      <c r="A31" s="53" t="s">
        <v>60</v>
      </c>
      <c r="B31" s="19" t="s">
        <v>61</v>
      </c>
      <c r="C31" s="20" t="s">
        <v>62</v>
      </c>
      <c r="D31" s="20" t="s">
        <v>63</v>
      </c>
      <c r="E31" s="20" t="s">
        <v>64</v>
      </c>
      <c r="F31" s="20" t="s">
        <v>65</v>
      </c>
      <c r="G31" s="20" t="s">
        <v>66</v>
      </c>
      <c r="H31" s="20" t="s">
        <v>67</v>
      </c>
      <c r="I31" s="20" t="s">
        <v>68</v>
      </c>
      <c r="J31" s="21" t="s">
        <v>69</v>
      </c>
      <c r="K31" s="19" t="s">
        <v>70</v>
      </c>
      <c r="L31" s="20" t="s">
        <v>71</v>
      </c>
      <c r="M31" s="20" t="s">
        <v>72</v>
      </c>
      <c r="N31" s="20" t="s">
        <v>73</v>
      </c>
      <c r="O31" s="20" t="s">
        <v>74</v>
      </c>
      <c r="P31" s="20" t="s">
        <v>75</v>
      </c>
      <c r="Q31" s="20" t="s">
        <v>76</v>
      </c>
      <c r="R31" s="20" t="s">
        <v>77</v>
      </c>
      <c r="S31" s="20" t="s">
        <v>78</v>
      </c>
      <c r="T31" s="20" t="s">
        <v>79</v>
      </c>
      <c r="U31" s="20" t="s">
        <v>80</v>
      </c>
      <c r="V31" s="20" t="s">
        <v>81</v>
      </c>
      <c r="W31" s="20" t="s">
        <v>82</v>
      </c>
      <c r="X31" s="20" t="s">
        <v>83</v>
      </c>
      <c r="Y31" s="21" t="s">
        <v>84</v>
      </c>
    </row>
    <row r="32" spans="1:25" ht="25.5" x14ac:dyDescent="0.25">
      <c r="A32" s="54" t="s">
        <v>89</v>
      </c>
      <c r="B32" s="9">
        <v>1</v>
      </c>
      <c r="C32" s="22" t="s">
        <v>1018</v>
      </c>
      <c r="D32" s="22" t="s">
        <v>1019</v>
      </c>
      <c r="E32" s="22" t="s">
        <v>89</v>
      </c>
      <c r="F32" s="22" t="s">
        <v>89</v>
      </c>
      <c r="G32" s="22" t="s">
        <v>89</v>
      </c>
      <c r="H32" s="23" t="s">
        <v>90</v>
      </c>
      <c r="I32" s="24">
        <v>5</v>
      </c>
      <c r="J32" s="58"/>
      <c r="K32" s="9">
        <v>1</v>
      </c>
      <c r="L32" s="25"/>
      <c r="M32" s="26"/>
      <c r="N32" s="27">
        <f>IF(M32&gt;0,ROUND(L32/M32,4),0)</f>
        <v>0</v>
      </c>
      <c r="O32" s="28"/>
      <c r="P32" s="29"/>
      <c r="Q32" s="27">
        <f>ROUND(ROUND(N32,4)*(1-O32),4)</f>
        <v>0</v>
      </c>
      <c r="R32" s="27">
        <f>ROUND(ROUND(Q32,4)*(1+P32),4)</f>
        <v>0</v>
      </c>
      <c r="S32" s="27">
        <f>ROUND($I32*Q32,4)</f>
        <v>0</v>
      </c>
      <c r="T32" s="27">
        <f>ROUND($I32*R32,4)</f>
        <v>0</v>
      </c>
      <c r="U32" s="30"/>
      <c r="V32" s="30"/>
      <c r="W32" s="30"/>
      <c r="X32" s="30"/>
      <c r="Y32" s="31"/>
    </row>
    <row r="33" spans="1:25" ht="25.5" x14ac:dyDescent="0.25">
      <c r="A33" s="55" t="s">
        <v>89</v>
      </c>
      <c r="B33" s="11">
        <v>2</v>
      </c>
      <c r="C33" s="32" t="s">
        <v>1020</v>
      </c>
      <c r="D33" s="32" t="s">
        <v>1021</v>
      </c>
      <c r="E33" s="32" t="s">
        <v>89</v>
      </c>
      <c r="F33" s="32" t="s">
        <v>89</v>
      </c>
      <c r="G33" s="32" t="s">
        <v>89</v>
      </c>
      <c r="H33" s="33" t="s">
        <v>90</v>
      </c>
      <c r="I33" s="34">
        <v>5</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25.5" x14ac:dyDescent="0.25">
      <c r="A34" s="55" t="s">
        <v>89</v>
      </c>
      <c r="B34" s="11">
        <v>3</v>
      </c>
      <c r="C34" s="32" t="s">
        <v>1022</v>
      </c>
      <c r="D34" s="32" t="s">
        <v>1023</v>
      </c>
      <c r="E34" s="32" t="s">
        <v>89</v>
      </c>
      <c r="F34" s="32" t="s">
        <v>89</v>
      </c>
      <c r="G34" s="32" t="s">
        <v>89</v>
      </c>
      <c r="H34" s="33" t="s">
        <v>90</v>
      </c>
      <c r="I34" s="34">
        <v>5</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25.5" x14ac:dyDescent="0.25">
      <c r="A35" s="55" t="s">
        <v>89</v>
      </c>
      <c r="B35" s="11">
        <v>4</v>
      </c>
      <c r="C35" s="32" t="s">
        <v>1024</v>
      </c>
      <c r="D35" s="32" t="s">
        <v>1025</v>
      </c>
      <c r="E35" s="32" t="s">
        <v>89</v>
      </c>
      <c r="F35" s="32" t="s">
        <v>89</v>
      </c>
      <c r="G35" s="32" t="s">
        <v>89</v>
      </c>
      <c r="H35" s="33" t="s">
        <v>90</v>
      </c>
      <c r="I35" s="34">
        <v>5</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26.25" thickBot="1" x14ac:dyDescent="0.3">
      <c r="A36" s="56" t="s">
        <v>1026</v>
      </c>
      <c r="B36" s="13">
        <v>5</v>
      </c>
      <c r="C36" s="42" t="s">
        <v>1027</v>
      </c>
      <c r="D36" s="42" t="s">
        <v>1028</v>
      </c>
      <c r="E36" s="42" t="s">
        <v>89</v>
      </c>
      <c r="F36" s="42" t="s">
        <v>89</v>
      </c>
      <c r="G36" s="42" t="s">
        <v>89</v>
      </c>
      <c r="H36" s="43" t="s">
        <v>90</v>
      </c>
      <c r="I36" s="44">
        <v>20</v>
      </c>
      <c r="J36" s="60"/>
      <c r="K36" s="13">
        <v>1</v>
      </c>
      <c r="L36" s="45"/>
      <c r="M36" s="46"/>
      <c r="N36" s="47">
        <f>IF(M36&gt;0,ROUND(L36/M36,4),0)</f>
        <v>0</v>
      </c>
      <c r="O36" s="48"/>
      <c r="P36" s="49"/>
      <c r="Q36" s="47">
        <f>ROUND(ROUND(N36,4)*(1-O36),4)</f>
        <v>0</v>
      </c>
      <c r="R36" s="47">
        <f>ROUND(ROUND(Q36,4)*(1+P36),4)</f>
        <v>0</v>
      </c>
      <c r="S36" s="47">
        <f>ROUND($I36*Q36,4)</f>
        <v>0</v>
      </c>
      <c r="T36" s="47">
        <f>ROUND($I36*R36,4)</f>
        <v>0</v>
      </c>
      <c r="U36" s="50"/>
      <c r="V36" s="50"/>
      <c r="W36" s="50"/>
      <c r="X36" s="50"/>
      <c r="Y36" s="51"/>
    </row>
    <row r="37" spans="1:25" ht="13.5" thickBot="1" x14ac:dyDescent="0.3">
      <c r="R37" s="61" t="s">
        <v>97</v>
      </c>
      <c r="S37" s="62">
        <f>SUM(S32:S36)</f>
        <v>0</v>
      </c>
      <c r="T37" s="63">
        <f>SUM(T32:T36)</f>
        <v>0</v>
      </c>
    </row>
    <row r="39" spans="1:25" ht="13.5" thickBot="1" x14ac:dyDescent="0.3"/>
    <row r="40" spans="1:25" ht="13.5" thickBot="1" x14ac:dyDescent="0.3">
      <c r="A40" s="52" t="s">
        <v>55</v>
      </c>
      <c r="B40" s="57" t="s">
        <v>111</v>
      </c>
      <c r="C40" s="18" t="s">
        <v>1029</v>
      </c>
      <c r="D40" s="18"/>
      <c r="E40" s="18"/>
      <c r="F40" s="18"/>
      <c r="G40" s="18"/>
      <c r="H40" s="18" t="s">
        <v>100</v>
      </c>
      <c r="I40" s="18"/>
      <c r="J40" s="8"/>
      <c r="K40" s="7"/>
      <c r="L40" s="18" t="s">
        <v>1030</v>
      </c>
      <c r="M40" s="18"/>
      <c r="N40" s="18"/>
      <c r="O40" s="18"/>
      <c r="P40" s="18"/>
      <c r="Q40" s="18"/>
      <c r="R40" s="18"/>
      <c r="S40" s="18"/>
      <c r="T40" s="18"/>
      <c r="U40" s="18"/>
      <c r="V40" s="18"/>
      <c r="W40" s="18"/>
      <c r="X40" s="18"/>
      <c r="Y40" s="8"/>
    </row>
    <row r="41" spans="1:25" ht="51.75" thickBot="1" x14ac:dyDescent="0.3">
      <c r="A41" s="53" t="s">
        <v>60</v>
      </c>
      <c r="B41" s="19" t="s">
        <v>61</v>
      </c>
      <c r="C41" s="20" t="s">
        <v>62</v>
      </c>
      <c r="D41" s="20" t="s">
        <v>63</v>
      </c>
      <c r="E41" s="20" t="s">
        <v>64</v>
      </c>
      <c r="F41" s="20" t="s">
        <v>65</v>
      </c>
      <c r="G41" s="20" t="s">
        <v>66</v>
      </c>
      <c r="H41" s="20" t="s">
        <v>67</v>
      </c>
      <c r="I41" s="20" t="s">
        <v>68</v>
      </c>
      <c r="J41" s="21" t="s">
        <v>69</v>
      </c>
      <c r="K41" s="19" t="s">
        <v>70</v>
      </c>
      <c r="L41" s="20" t="s">
        <v>71</v>
      </c>
      <c r="M41" s="20" t="s">
        <v>72</v>
      </c>
      <c r="N41" s="20" t="s">
        <v>73</v>
      </c>
      <c r="O41" s="20" t="s">
        <v>74</v>
      </c>
      <c r="P41" s="20" t="s">
        <v>75</v>
      </c>
      <c r="Q41" s="20" t="s">
        <v>76</v>
      </c>
      <c r="R41" s="20" t="s">
        <v>77</v>
      </c>
      <c r="S41" s="20" t="s">
        <v>78</v>
      </c>
      <c r="T41" s="20" t="s">
        <v>79</v>
      </c>
      <c r="U41" s="20" t="s">
        <v>80</v>
      </c>
      <c r="V41" s="20" t="s">
        <v>81</v>
      </c>
      <c r="W41" s="20" t="s">
        <v>82</v>
      </c>
      <c r="X41" s="20" t="s">
        <v>83</v>
      </c>
      <c r="Y41" s="21" t="s">
        <v>84</v>
      </c>
    </row>
    <row r="42" spans="1:25" ht="51" x14ac:dyDescent="0.25">
      <c r="A42" s="54" t="s">
        <v>1031</v>
      </c>
      <c r="B42" s="9">
        <v>1</v>
      </c>
      <c r="C42" s="22" t="s">
        <v>1032</v>
      </c>
      <c r="D42" s="22" t="s">
        <v>1033</v>
      </c>
      <c r="E42" s="22" t="s">
        <v>89</v>
      </c>
      <c r="F42" s="22" t="s">
        <v>89</v>
      </c>
      <c r="G42" s="22" t="s">
        <v>89</v>
      </c>
      <c r="H42" s="23" t="s">
        <v>90</v>
      </c>
      <c r="I42" s="24">
        <v>600</v>
      </c>
      <c r="J42" s="58"/>
      <c r="K42" s="9">
        <v>1</v>
      </c>
      <c r="L42" s="25"/>
      <c r="M42" s="26"/>
      <c r="N42" s="27">
        <f>IF(M42&gt;0,ROUND(L42/M42,4),0)</f>
        <v>0</v>
      </c>
      <c r="O42" s="28"/>
      <c r="P42" s="29"/>
      <c r="Q42" s="27">
        <f>ROUND(ROUND(N42,4)*(1-O42),4)</f>
        <v>0</v>
      </c>
      <c r="R42" s="27">
        <f>ROUND(ROUND(Q42,4)*(1+P42),4)</f>
        <v>0</v>
      </c>
      <c r="S42" s="27">
        <f>ROUND($I42*Q42,4)</f>
        <v>0</v>
      </c>
      <c r="T42" s="27">
        <f>ROUND($I42*R42,4)</f>
        <v>0</v>
      </c>
      <c r="U42" s="30"/>
      <c r="V42" s="30"/>
      <c r="W42" s="30"/>
      <c r="X42" s="30"/>
      <c r="Y42" s="31"/>
    </row>
    <row r="43" spans="1:25" ht="102" x14ac:dyDescent="0.25">
      <c r="A43" s="55" t="s">
        <v>1034</v>
      </c>
      <c r="B43" s="11">
        <v>2</v>
      </c>
      <c r="C43" s="32" t="s">
        <v>1035</v>
      </c>
      <c r="D43" s="32" t="s">
        <v>1036</v>
      </c>
      <c r="E43" s="32" t="s">
        <v>89</v>
      </c>
      <c r="F43" s="32" t="s">
        <v>89</v>
      </c>
      <c r="G43" s="32" t="s">
        <v>89</v>
      </c>
      <c r="H43" s="33" t="s">
        <v>90</v>
      </c>
      <c r="I43" s="34">
        <v>20</v>
      </c>
      <c r="J43" s="59"/>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26.25" thickBot="1" x14ac:dyDescent="0.3">
      <c r="A44" s="56" t="s">
        <v>1037</v>
      </c>
      <c r="B44" s="13">
        <v>3</v>
      </c>
      <c r="C44" s="42" t="s">
        <v>1038</v>
      </c>
      <c r="D44" s="42" t="s">
        <v>1039</v>
      </c>
      <c r="E44" s="42" t="s">
        <v>89</v>
      </c>
      <c r="F44" s="42" t="s">
        <v>89</v>
      </c>
      <c r="G44" s="42" t="s">
        <v>89</v>
      </c>
      <c r="H44" s="43" t="s">
        <v>90</v>
      </c>
      <c r="I44" s="44">
        <v>2</v>
      </c>
      <c r="J44" s="60"/>
      <c r="K44" s="13">
        <v>1</v>
      </c>
      <c r="L44" s="45"/>
      <c r="M44" s="46"/>
      <c r="N44" s="47">
        <f>IF(M44&gt;0,ROUND(L44/M44,4),0)</f>
        <v>0</v>
      </c>
      <c r="O44" s="48"/>
      <c r="P44" s="49"/>
      <c r="Q44" s="47">
        <f>ROUND(ROUND(N44,4)*(1-O44),4)</f>
        <v>0</v>
      </c>
      <c r="R44" s="47">
        <f>ROUND(ROUND(Q44,4)*(1+P44),4)</f>
        <v>0</v>
      </c>
      <c r="S44" s="47">
        <f>ROUND($I44*Q44,4)</f>
        <v>0</v>
      </c>
      <c r="T44" s="47">
        <f>ROUND($I44*R44,4)</f>
        <v>0</v>
      </c>
      <c r="U44" s="50"/>
      <c r="V44" s="50"/>
      <c r="W44" s="50"/>
      <c r="X44" s="50"/>
      <c r="Y44" s="51"/>
    </row>
    <row r="45" spans="1:25" ht="13.5" thickBot="1" x14ac:dyDescent="0.3">
      <c r="R45" s="61" t="s">
        <v>97</v>
      </c>
      <c r="S45" s="62">
        <f>SUM(S42:S44)</f>
        <v>0</v>
      </c>
      <c r="T45" s="63">
        <f>SUM(T42:T44)</f>
        <v>0</v>
      </c>
    </row>
    <row r="47" spans="1:25" ht="13.5" thickBot="1" x14ac:dyDescent="0.3"/>
    <row r="48" spans="1:25" ht="13.5" thickBot="1" x14ac:dyDescent="0.3">
      <c r="A48" s="52" t="s">
        <v>55</v>
      </c>
      <c r="B48" s="57" t="s">
        <v>123</v>
      </c>
      <c r="C48" s="18" t="s">
        <v>1040</v>
      </c>
      <c r="D48" s="18"/>
      <c r="E48" s="18"/>
      <c r="F48" s="18"/>
      <c r="G48" s="18"/>
      <c r="H48" s="18" t="s">
        <v>100</v>
      </c>
      <c r="I48" s="18"/>
      <c r="J48" s="8"/>
      <c r="K48" s="7"/>
      <c r="L48" s="18" t="s">
        <v>1041</v>
      </c>
      <c r="M48" s="18"/>
      <c r="N48" s="18"/>
      <c r="O48" s="18"/>
      <c r="P48" s="18"/>
      <c r="Q48" s="18"/>
      <c r="R48" s="18"/>
      <c r="S48" s="18"/>
      <c r="T48" s="18"/>
      <c r="U48" s="18"/>
      <c r="V48" s="18"/>
      <c r="W48" s="18"/>
      <c r="X48" s="18"/>
      <c r="Y48" s="8"/>
    </row>
    <row r="49" spans="1:25" ht="51.75" thickBot="1" x14ac:dyDescent="0.3">
      <c r="A49" s="53" t="s">
        <v>60</v>
      </c>
      <c r="B49" s="19" t="s">
        <v>61</v>
      </c>
      <c r="C49" s="20" t="s">
        <v>62</v>
      </c>
      <c r="D49" s="20" t="s">
        <v>63</v>
      </c>
      <c r="E49" s="20" t="s">
        <v>64</v>
      </c>
      <c r="F49" s="20" t="s">
        <v>65</v>
      </c>
      <c r="G49" s="20" t="s">
        <v>66</v>
      </c>
      <c r="H49" s="20" t="s">
        <v>67</v>
      </c>
      <c r="I49" s="20" t="s">
        <v>68</v>
      </c>
      <c r="J49" s="21" t="s">
        <v>69</v>
      </c>
      <c r="K49" s="19" t="s">
        <v>70</v>
      </c>
      <c r="L49" s="20" t="s">
        <v>71</v>
      </c>
      <c r="M49" s="20" t="s">
        <v>72</v>
      </c>
      <c r="N49" s="20" t="s">
        <v>73</v>
      </c>
      <c r="O49" s="20" t="s">
        <v>74</v>
      </c>
      <c r="P49" s="20" t="s">
        <v>75</v>
      </c>
      <c r="Q49" s="20" t="s">
        <v>76</v>
      </c>
      <c r="R49" s="20" t="s">
        <v>77</v>
      </c>
      <c r="S49" s="20" t="s">
        <v>78</v>
      </c>
      <c r="T49" s="20" t="s">
        <v>79</v>
      </c>
      <c r="U49" s="20" t="s">
        <v>80</v>
      </c>
      <c r="V49" s="20" t="s">
        <v>81</v>
      </c>
      <c r="W49" s="20" t="s">
        <v>82</v>
      </c>
      <c r="X49" s="20" t="s">
        <v>83</v>
      </c>
      <c r="Y49" s="21" t="s">
        <v>84</v>
      </c>
    </row>
    <row r="50" spans="1:25" ht="39" thickBot="1" x14ac:dyDescent="0.3">
      <c r="A50" s="74" t="s">
        <v>1042</v>
      </c>
      <c r="B50" s="75">
        <v>1</v>
      </c>
      <c r="C50" s="64" t="s">
        <v>1043</v>
      </c>
      <c r="D50" s="64" t="s">
        <v>1044</v>
      </c>
      <c r="E50" s="64" t="s">
        <v>89</v>
      </c>
      <c r="F50" s="64" t="s">
        <v>89</v>
      </c>
      <c r="G50" s="64" t="s">
        <v>89</v>
      </c>
      <c r="H50" s="65" t="s">
        <v>90</v>
      </c>
      <c r="I50" s="66">
        <v>2000</v>
      </c>
      <c r="J50" s="76"/>
      <c r="K50" s="75">
        <v>1</v>
      </c>
      <c r="L50" s="67"/>
      <c r="M50" s="68"/>
      <c r="N50" s="69">
        <f>IF(M50&gt;0,ROUND(L50/M50,4),0)</f>
        <v>0</v>
      </c>
      <c r="O50" s="70"/>
      <c r="P50" s="71"/>
      <c r="Q50" s="69">
        <f>ROUND(ROUND(N50,4)*(1-O50),4)</f>
        <v>0</v>
      </c>
      <c r="R50" s="69">
        <f>ROUND(ROUND(Q50,4)*(1+P50),4)</f>
        <v>0</v>
      </c>
      <c r="S50" s="69">
        <f>ROUND($I50*Q50,4)</f>
        <v>0</v>
      </c>
      <c r="T50" s="69">
        <f>ROUND($I50*R50,4)</f>
        <v>0</v>
      </c>
      <c r="U50" s="72"/>
      <c r="V50" s="72"/>
      <c r="W50" s="72"/>
      <c r="X50" s="72"/>
      <c r="Y50" s="73"/>
    </row>
    <row r="51" spans="1:25" ht="13.5" thickBot="1" x14ac:dyDescent="0.3">
      <c r="R51" s="61" t="s">
        <v>97</v>
      </c>
      <c r="S51" s="62">
        <f>SUM(S50:S50)</f>
        <v>0</v>
      </c>
      <c r="T51" s="63">
        <f>SUM(T50:T50)</f>
        <v>0</v>
      </c>
    </row>
    <row r="53" spans="1:25" ht="13.5" thickBot="1" x14ac:dyDescent="0.3"/>
    <row r="54" spans="1:25" ht="13.5" thickBot="1" x14ac:dyDescent="0.3">
      <c r="A54" s="52" t="s">
        <v>55</v>
      </c>
      <c r="B54" s="57" t="s">
        <v>134</v>
      </c>
      <c r="C54" s="18" t="s">
        <v>1045</v>
      </c>
      <c r="D54" s="18"/>
      <c r="E54" s="18"/>
      <c r="F54" s="18"/>
      <c r="G54" s="18"/>
      <c r="H54" s="18" t="s">
        <v>100</v>
      </c>
      <c r="I54" s="18"/>
      <c r="J54" s="8"/>
      <c r="K54" s="7"/>
      <c r="L54" s="18" t="s">
        <v>1046</v>
      </c>
      <c r="M54" s="18"/>
      <c r="N54" s="18"/>
      <c r="O54" s="18"/>
      <c r="P54" s="18"/>
      <c r="Q54" s="18"/>
      <c r="R54" s="18"/>
      <c r="S54" s="18"/>
      <c r="T54" s="18"/>
      <c r="U54" s="18"/>
      <c r="V54" s="18"/>
      <c r="W54" s="18"/>
      <c r="X54" s="18"/>
      <c r="Y54" s="8"/>
    </row>
    <row r="55" spans="1:25" ht="51.75" thickBot="1" x14ac:dyDescent="0.3">
      <c r="A55" s="53" t="s">
        <v>60</v>
      </c>
      <c r="B55" s="19" t="s">
        <v>61</v>
      </c>
      <c r="C55" s="20" t="s">
        <v>62</v>
      </c>
      <c r="D55" s="20" t="s">
        <v>63</v>
      </c>
      <c r="E55" s="20" t="s">
        <v>64</v>
      </c>
      <c r="F55" s="20" t="s">
        <v>65</v>
      </c>
      <c r="G55" s="20" t="s">
        <v>66</v>
      </c>
      <c r="H55" s="20" t="s">
        <v>67</v>
      </c>
      <c r="I55" s="20" t="s">
        <v>68</v>
      </c>
      <c r="J55" s="21" t="s">
        <v>69</v>
      </c>
      <c r="K55" s="19" t="s">
        <v>70</v>
      </c>
      <c r="L55" s="20" t="s">
        <v>71</v>
      </c>
      <c r="M55" s="20" t="s">
        <v>72</v>
      </c>
      <c r="N55" s="20" t="s">
        <v>73</v>
      </c>
      <c r="O55" s="20" t="s">
        <v>74</v>
      </c>
      <c r="P55" s="20" t="s">
        <v>75</v>
      </c>
      <c r="Q55" s="20" t="s">
        <v>76</v>
      </c>
      <c r="R55" s="20" t="s">
        <v>77</v>
      </c>
      <c r="S55" s="20" t="s">
        <v>78</v>
      </c>
      <c r="T55" s="20" t="s">
        <v>79</v>
      </c>
      <c r="U55" s="20" t="s">
        <v>80</v>
      </c>
      <c r="V55" s="20" t="s">
        <v>81</v>
      </c>
      <c r="W55" s="20" t="s">
        <v>82</v>
      </c>
      <c r="X55" s="20" t="s">
        <v>83</v>
      </c>
      <c r="Y55" s="21" t="s">
        <v>84</v>
      </c>
    </row>
    <row r="56" spans="1:25" ht="25.5" x14ac:dyDescent="0.25">
      <c r="A56" s="54" t="s">
        <v>1047</v>
      </c>
      <c r="B56" s="9">
        <v>1</v>
      </c>
      <c r="C56" s="22" t="s">
        <v>1048</v>
      </c>
      <c r="D56" s="22" t="s">
        <v>89</v>
      </c>
      <c r="E56" s="22" t="s">
        <v>1049</v>
      </c>
      <c r="F56" s="22" t="s">
        <v>89</v>
      </c>
      <c r="G56" s="22" t="s">
        <v>89</v>
      </c>
      <c r="H56" s="23" t="s">
        <v>90</v>
      </c>
      <c r="I56" s="24">
        <v>40</v>
      </c>
      <c r="J56" s="58"/>
      <c r="K56" s="9">
        <v>1</v>
      </c>
      <c r="L56" s="25"/>
      <c r="M56" s="26"/>
      <c r="N56" s="27">
        <f>IF(M56&gt;0,ROUND(L56/M56,4),0)</f>
        <v>0</v>
      </c>
      <c r="O56" s="28"/>
      <c r="P56" s="29"/>
      <c r="Q56" s="27">
        <f>ROUND(ROUND(N56,4)*(1-O56),4)</f>
        <v>0</v>
      </c>
      <c r="R56" s="27">
        <f>ROUND(ROUND(Q56,4)*(1+P56),4)</f>
        <v>0</v>
      </c>
      <c r="S56" s="27">
        <f>ROUND($I56*Q56,4)</f>
        <v>0</v>
      </c>
      <c r="T56" s="27">
        <f>ROUND($I56*R56,4)</f>
        <v>0</v>
      </c>
      <c r="U56" s="30"/>
      <c r="V56" s="30"/>
      <c r="W56" s="30"/>
      <c r="X56" s="30"/>
      <c r="Y56" s="31"/>
    </row>
    <row r="57" spans="1:25" ht="25.5" x14ac:dyDescent="0.25">
      <c r="A57" s="55" t="s">
        <v>1050</v>
      </c>
      <c r="B57" s="11">
        <v>2</v>
      </c>
      <c r="C57" s="32" t="s">
        <v>1051</v>
      </c>
      <c r="D57" s="32" t="s">
        <v>89</v>
      </c>
      <c r="E57" s="32" t="s">
        <v>1049</v>
      </c>
      <c r="F57" s="32" t="s">
        <v>89</v>
      </c>
      <c r="G57" s="32" t="s">
        <v>89</v>
      </c>
      <c r="H57" s="33" t="s">
        <v>90</v>
      </c>
      <c r="I57" s="34">
        <v>250</v>
      </c>
      <c r="J57" s="59"/>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63.75" x14ac:dyDescent="0.25">
      <c r="A58" s="55" t="s">
        <v>1052</v>
      </c>
      <c r="B58" s="11">
        <v>3</v>
      </c>
      <c r="C58" s="32" t="s">
        <v>1053</v>
      </c>
      <c r="D58" s="32" t="s">
        <v>1054</v>
      </c>
      <c r="E58" s="32" t="s">
        <v>1049</v>
      </c>
      <c r="F58" s="32" t="s">
        <v>89</v>
      </c>
      <c r="G58" s="32" t="s">
        <v>89</v>
      </c>
      <c r="H58" s="33" t="s">
        <v>90</v>
      </c>
      <c r="I58" s="34">
        <v>250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26.25" thickBot="1" x14ac:dyDescent="0.3">
      <c r="A59" s="56" t="s">
        <v>1055</v>
      </c>
      <c r="B59" s="13">
        <v>4</v>
      </c>
      <c r="C59" s="42" t="s">
        <v>1056</v>
      </c>
      <c r="D59" s="42" t="s">
        <v>89</v>
      </c>
      <c r="E59" s="42" t="s">
        <v>1049</v>
      </c>
      <c r="F59" s="42" t="s">
        <v>89</v>
      </c>
      <c r="G59" s="42" t="s">
        <v>89</v>
      </c>
      <c r="H59" s="43" t="s">
        <v>90</v>
      </c>
      <c r="I59" s="44">
        <v>250</v>
      </c>
      <c r="J59" s="60"/>
      <c r="K59" s="13">
        <v>1</v>
      </c>
      <c r="L59" s="45"/>
      <c r="M59" s="46"/>
      <c r="N59" s="47">
        <f>IF(M59&gt;0,ROUND(L59/M59,4),0)</f>
        <v>0</v>
      </c>
      <c r="O59" s="48"/>
      <c r="P59" s="49"/>
      <c r="Q59" s="47">
        <f>ROUND(ROUND(N59,4)*(1-O59),4)</f>
        <v>0</v>
      </c>
      <c r="R59" s="47">
        <f>ROUND(ROUND(Q59,4)*(1+P59),4)</f>
        <v>0</v>
      </c>
      <c r="S59" s="47">
        <f>ROUND($I59*Q59,4)</f>
        <v>0</v>
      </c>
      <c r="T59" s="47">
        <f>ROUND($I59*R59,4)</f>
        <v>0</v>
      </c>
      <c r="U59" s="50"/>
      <c r="V59" s="50"/>
      <c r="W59" s="50"/>
      <c r="X59" s="50"/>
      <c r="Y59" s="51"/>
    </row>
    <row r="60" spans="1:25" ht="13.5" thickBot="1" x14ac:dyDescent="0.3">
      <c r="R60" s="61" t="s">
        <v>97</v>
      </c>
      <c r="S60" s="62">
        <f>SUM(S56:S59)</f>
        <v>0</v>
      </c>
      <c r="T60" s="63">
        <f>SUM(T56:T59)</f>
        <v>0</v>
      </c>
    </row>
    <row r="62" spans="1:25" ht="13.5" thickBot="1" x14ac:dyDescent="0.3"/>
    <row r="63" spans="1:25" ht="13.5" thickBot="1" x14ac:dyDescent="0.3">
      <c r="A63" s="52" t="s">
        <v>55</v>
      </c>
      <c r="B63" s="57" t="s">
        <v>142</v>
      </c>
      <c r="C63" s="18" t="s">
        <v>1057</v>
      </c>
      <c r="D63" s="18"/>
      <c r="E63" s="18"/>
      <c r="F63" s="18"/>
      <c r="G63" s="18"/>
      <c r="H63" s="18" t="s">
        <v>100</v>
      </c>
      <c r="I63" s="18"/>
      <c r="J63" s="8"/>
      <c r="K63" s="7"/>
      <c r="L63" s="18" t="s">
        <v>1058</v>
      </c>
      <c r="M63" s="18"/>
      <c r="N63" s="18"/>
      <c r="O63" s="18"/>
      <c r="P63" s="18"/>
      <c r="Q63" s="18"/>
      <c r="R63" s="18"/>
      <c r="S63" s="18"/>
      <c r="T63" s="18"/>
      <c r="U63" s="18"/>
      <c r="V63" s="18"/>
      <c r="W63" s="18"/>
      <c r="X63" s="18"/>
      <c r="Y63" s="8"/>
    </row>
    <row r="64" spans="1:25" ht="51.75" thickBot="1" x14ac:dyDescent="0.3">
      <c r="A64" s="53" t="s">
        <v>60</v>
      </c>
      <c r="B64" s="19" t="s">
        <v>61</v>
      </c>
      <c r="C64" s="20" t="s">
        <v>62</v>
      </c>
      <c r="D64" s="20" t="s">
        <v>63</v>
      </c>
      <c r="E64" s="20" t="s">
        <v>64</v>
      </c>
      <c r="F64" s="20" t="s">
        <v>65</v>
      </c>
      <c r="G64" s="20" t="s">
        <v>66</v>
      </c>
      <c r="H64" s="20" t="s">
        <v>67</v>
      </c>
      <c r="I64" s="20" t="s">
        <v>68</v>
      </c>
      <c r="J64" s="21" t="s">
        <v>69</v>
      </c>
      <c r="K64" s="19" t="s">
        <v>70</v>
      </c>
      <c r="L64" s="20" t="s">
        <v>71</v>
      </c>
      <c r="M64" s="20" t="s">
        <v>72</v>
      </c>
      <c r="N64" s="20" t="s">
        <v>73</v>
      </c>
      <c r="O64" s="20" t="s">
        <v>74</v>
      </c>
      <c r="P64" s="20" t="s">
        <v>75</v>
      </c>
      <c r="Q64" s="20" t="s">
        <v>76</v>
      </c>
      <c r="R64" s="20" t="s">
        <v>77</v>
      </c>
      <c r="S64" s="20" t="s">
        <v>78</v>
      </c>
      <c r="T64" s="20" t="s">
        <v>79</v>
      </c>
      <c r="U64" s="20" t="s">
        <v>80</v>
      </c>
      <c r="V64" s="20" t="s">
        <v>81</v>
      </c>
      <c r="W64" s="20" t="s">
        <v>82</v>
      </c>
      <c r="X64" s="20" t="s">
        <v>83</v>
      </c>
      <c r="Y64" s="21" t="s">
        <v>84</v>
      </c>
    </row>
    <row r="65" spans="1:25" x14ac:dyDescent="0.25">
      <c r="A65" s="54" t="s">
        <v>1059</v>
      </c>
      <c r="B65" s="9">
        <v>1</v>
      </c>
      <c r="C65" s="22" t="s">
        <v>1060</v>
      </c>
      <c r="D65" s="22" t="s">
        <v>1061</v>
      </c>
      <c r="E65" s="22" t="s">
        <v>89</v>
      </c>
      <c r="F65" s="22" t="s">
        <v>89</v>
      </c>
      <c r="G65" s="22" t="s">
        <v>89</v>
      </c>
      <c r="H65" s="23" t="s">
        <v>90</v>
      </c>
      <c r="I65" s="24">
        <v>150</v>
      </c>
      <c r="J65" s="58"/>
      <c r="K65" s="9">
        <v>1</v>
      </c>
      <c r="L65" s="25"/>
      <c r="M65" s="26"/>
      <c r="N65" s="27">
        <f>IF(M65&gt;0,ROUND(L65/M65,4),0)</f>
        <v>0</v>
      </c>
      <c r="O65" s="28"/>
      <c r="P65" s="29"/>
      <c r="Q65" s="27">
        <f>ROUND(ROUND(N65,4)*(1-O65),4)</f>
        <v>0</v>
      </c>
      <c r="R65" s="27">
        <f>ROUND(ROUND(Q65,4)*(1+P65),4)</f>
        <v>0</v>
      </c>
      <c r="S65" s="27">
        <f>ROUND($I65*Q65,4)</f>
        <v>0</v>
      </c>
      <c r="T65" s="27">
        <f>ROUND($I65*R65,4)</f>
        <v>0</v>
      </c>
      <c r="U65" s="30"/>
      <c r="V65" s="30"/>
      <c r="W65" s="30"/>
      <c r="X65" s="30"/>
      <c r="Y65" s="31"/>
    </row>
    <row r="66" spans="1:25" ht="13.5" thickBot="1" x14ac:dyDescent="0.3">
      <c r="A66" s="56" t="s">
        <v>1062</v>
      </c>
      <c r="B66" s="13">
        <v>2</v>
      </c>
      <c r="C66" s="42" t="s">
        <v>1063</v>
      </c>
      <c r="D66" s="42" t="s">
        <v>1061</v>
      </c>
      <c r="E66" s="42" t="s">
        <v>89</v>
      </c>
      <c r="F66" s="42" t="s">
        <v>89</v>
      </c>
      <c r="G66" s="42" t="s">
        <v>89</v>
      </c>
      <c r="H66" s="43" t="s">
        <v>90</v>
      </c>
      <c r="I66" s="44">
        <v>150</v>
      </c>
      <c r="J66" s="60"/>
      <c r="K66" s="13">
        <v>1</v>
      </c>
      <c r="L66" s="45"/>
      <c r="M66" s="46"/>
      <c r="N66" s="47">
        <f>IF(M66&gt;0,ROUND(L66/M66,4),0)</f>
        <v>0</v>
      </c>
      <c r="O66" s="48"/>
      <c r="P66" s="49"/>
      <c r="Q66" s="47">
        <f>ROUND(ROUND(N66,4)*(1-O66),4)</f>
        <v>0</v>
      </c>
      <c r="R66" s="47">
        <f>ROUND(ROUND(Q66,4)*(1+P66),4)</f>
        <v>0</v>
      </c>
      <c r="S66" s="47">
        <f>ROUND($I66*Q66,4)</f>
        <v>0</v>
      </c>
      <c r="T66" s="47">
        <f>ROUND($I66*R66,4)</f>
        <v>0</v>
      </c>
      <c r="U66" s="50"/>
      <c r="V66" s="50"/>
      <c r="W66" s="50"/>
      <c r="X66" s="50"/>
      <c r="Y66" s="51"/>
    </row>
    <row r="67" spans="1:25" ht="13.5" thickBot="1" x14ac:dyDescent="0.3">
      <c r="R67" s="61" t="s">
        <v>97</v>
      </c>
      <c r="S67" s="62">
        <f>SUM(S65:S66)</f>
        <v>0</v>
      </c>
      <c r="T67" s="63">
        <f>SUM(T65:T66)</f>
        <v>0</v>
      </c>
    </row>
  </sheetData>
  <sheetProtection algorithmName="SHA-512" hashValue="L9jUArdScvYHLPB+k+zMlwc+m7lgenlpJGe6vfwnsqLwq+8YfOwEhC7pKhM/CI7hh/12lKRObUKPk8ZcnW5HHw==" saltValue="aRuSI9zxYxioswQg6fei4A=="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16-03/21&amp;RStran &amp;P od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57"/>
  <sheetViews>
    <sheetView topLeftCell="B1" workbookViewId="0"/>
  </sheetViews>
  <sheetFormatPr defaultRowHeight="12.75" x14ac:dyDescent="0.25"/>
  <cols>
    <col min="1" max="1" width="15.7109375" style="1" hidden="1" customWidth="1"/>
    <col min="2" max="2" width="7.28515625" style="1" customWidth="1"/>
    <col min="3" max="3" width="45" style="1" customWidth="1"/>
    <col min="4" max="4" width="40.7109375" style="1" customWidth="1"/>
    <col min="5" max="5" width="42" style="1" customWidth="1"/>
    <col min="6" max="6" width="28" style="1" customWidth="1"/>
    <col min="7"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1064</v>
      </c>
      <c r="C5" s="2" t="s">
        <v>1065</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1066</v>
      </c>
      <c r="D11" s="18"/>
      <c r="E11" s="18"/>
      <c r="F11" s="18"/>
      <c r="G11" s="18"/>
      <c r="H11" s="18" t="s">
        <v>58</v>
      </c>
      <c r="I11" s="18"/>
      <c r="J11" s="8"/>
      <c r="K11" s="7"/>
      <c r="L11" s="18" t="s">
        <v>1067</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127.5" x14ac:dyDescent="0.25">
      <c r="A13" s="54" t="s">
        <v>1068</v>
      </c>
      <c r="B13" s="9">
        <v>1</v>
      </c>
      <c r="C13" s="22" t="s">
        <v>1069</v>
      </c>
      <c r="D13" s="22" t="s">
        <v>1070</v>
      </c>
      <c r="E13" s="22" t="s">
        <v>89</v>
      </c>
      <c r="F13" s="22" t="s">
        <v>89</v>
      </c>
      <c r="G13" s="22" t="s">
        <v>89</v>
      </c>
      <c r="H13" s="23" t="s">
        <v>90</v>
      </c>
      <c r="I13" s="24">
        <v>500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38.25" x14ac:dyDescent="0.25">
      <c r="A14" s="55" t="s">
        <v>1071</v>
      </c>
      <c r="B14" s="11">
        <v>2</v>
      </c>
      <c r="C14" s="32" t="s">
        <v>1072</v>
      </c>
      <c r="D14" s="32" t="s">
        <v>1073</v>
      </c>
      <c r="E14" s="32" t="s">
        <v>1074</v>
      </c>
      <c r="F14" s="32" t="s">
        <v>89</v>
      </c>
      <c r="G14" s="32" t="s">
        <v>89</v>
      </c>
      <c r="H14" s="33" t="s">
        <v>90</v>
      </c>
      <c r="I14" s="34">
        <v>200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5" t="s">
        <v>89</v>
      </c>
      <c r="B15" s="11">
        <v>3</v>
      </c>
      <c r="C15" s="32" t="s">
        <v>1075</v>
      </c>
      <c r="D15" s="32" t="s">
        <v>1073</v>
      </c>
      <c r="E15" s="32" t="s">
        <v>1074</v>
      </c>
      <c r="F15" s="32" t="s">
        <v>89</v>
      </c>
      <c r="G15" s="32" t="s">
        <v>89</v>
      </c>
      <c r="H15" s="33" t="s">
        <v>90</v>
      </c>
      <c r="I15" s="34">
        <v>10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64.5" thickBot="1" x14ac:dyDescent="0.3">
      <c r="A16" s="56" t="s">
        <v>1076</v>
      </c>
      <c r="B16" s="13">
        <v>4</v>
      </c>
      <c r="C16" s="42" t="s">
        <v>1077</v>
      </c>
      <c r="D16" s="42" t="s">
        <v>1078</v>
      </c>
      <c r="E16" s="42" t="s">
        <v>1074</v>
      </c>
      <c r="F16" s="42" t="s">
        <v>89</v>
      </c>
      <c r="G16" s="42" t="s">
        <v>89</v>
      </c>
      <c r="H16" s="43" t="s">
        <v>90</v>
      </c>
      <c r="I16" s="44">
        <v>700</v>
      </c>
      <c r="J16" s="60"/>
      <c r="K16" s="13">
        <v>1</v>
      </c>
      <c r="L16" s="45"/>
      <c r="M16" s="46"/>
      <c r="N16" s="47">
        <f>IF(M16&gt;0,ROUND(L16/M16,4),0)</f>
        <v>0</v>
      </c>
      <c r="O16" s="48"/>
      <c r="P16" s="49"/>
      <c r="Q16" s="47">
        <f>ROUND(ROUND(N16,4)*(1-O16),4)</f>
        <v>0</v>
      </c>
      <c r="R16" s="47">
        <f>ROUND(ROUND(Q16,4)*(1+P16),4)</f>
        <v>0</v>
      </c>
      <c r="S16" s="47">
        <f>ROUND($I16*Q16,4)</f>
        <v>0</v>
      </c>
      <c r="T16" s="47">
        <f>ROUND($I16*R16,4)</f>
        <v>0</v>
      </c>
      <c r="U16" s="50"/>
      <c r="V16" s="50"/>
      <c r="W16" s="50"/>
      <c r="X16" s="50"/>
      <c r="Y16" s="51"/>
    </row>
    <row r="17" spans="1:25" ht="13.5" thickBot="1" x14ac:dyDescent="0.3">
      <c r="R17" s="61" t="s">
        <v>97</v>
      </c>
      <c r="S17" s="62">
        <f>SUM(S13:S16)</f>
        <v>0</v>
      </c>
      <c r="T17" s="63">
        <f>SUM(T13:T16)</f>
        <v>0</v>
      </c>
    </row>
    <row r="19" spans="1:25" ht="13.5" thickBot="1" x14ac:dyDescent="0.3"/>
    <row r="20" spans="1:25" ht="13.5" thickBot="1" x14ac:dyDescent="0.3">
      <c r="A20" s="52" t="s">
        <v>55</v>
      </c>
      <c r="B20" s="57" t="s">
        <v>98</v>
      </c>
      <c r="C20" s="18" t="s">
        <v>1079</v>
      </c>
      <c r="D20" s="18"/>
      <c r="E20" s="18"/>
      <c r="F20" s="18"/>
      <c r="G20" s="18"/>
      <c r="H20" s="18" t="s">
        <v>100</v>
      </c>
      <c r="I20" s="18"/>
      <c r="J20" s="8"/>
      <c r="K20" s="7"/>
      <c r="L20" s="18" t="s">
        <v>1080</v>
      </c>
      <c r="M20" s="18"/>
      <c r="N20" s="18"/>
      <c r="O20" s="18"/>
      <c r="P20" s="18"/>
      <c r="Q20" s="18"/>
      <c r="R20" s="18"/>
      <c r="S20" s="18"/>
      <c r="T20" s="18"/>
      <c r="U20" s="18"/>
      <c r="V20" s="18"/>
      <c r="W20" s="18"/>
      <c r="X20" s="18"/>
      <c r="Y20" s="8"/>
    </row>
    <row r="21" spans="1:25" ht="51.75" thickBot="1" x14ac:dyDescent="0.3">
      <c r="A21" s="53" t="s">
        <v>60</v>
      </c>
      <c r="B21" s="19" t="s">
        <v>61</v>
      </c>
      <c r="C21" s="20" t="s">
        <v>62</v>
      </c>
      <c r="D21" s="20" t="s">
        <v>63</v>
      </c>
      <c r="E21" s="20" t="s">
        <v>64</v>
      </c>
      <c r="F21" s="20" t="s">
        <v>65</v>
      </c>
      <c r="G21" s="20" t="s">
        <v>66</v>
      </c>
      <c r="H21" s="20" t="s">
        <v>67</v>
      </c>
      <c r="I21" s="20" t="s">
        <v>68</v>
      </c>
      <c r="J21" s="21" t="s">
        <v>69</v>
      </c>
      <c r="K21" s="19" t="s">
        <v>70</v>
      </c>
      <c r="L21" s="20" t="s">
        <v>71</v>
      </c>
      <c r="M21" s="20" t="s">
        <v>72</v>
      </c>
      <c r="N21" s="20" t="s">
        <v>73</v>
      </c>
      <c r="O21" s="20" t="s">
        <v>74</v>
      </c>
      <c r="P21" s="20" t="s">
        <v>75</v>
      </c>
      <c r="Q21" s="20" t="s">
        <v>76</v>
      </c>
      <c r="R21" s="20" t="s">
        <v>77</v>
      </c>
      <c r="S21" s="20" t="s">
        <v>78</v>
      </c>
      <c r="T21" s="20" t="s">
        <v>79</v>
      </c>
      <c r="U21" s="20" t="s">
        <v>80</v>
      </c>
      <c r="V21" s="20" t="s">
        <v>81</v>
      </c>
      <c r="W21" s="20" t="s">
        <v>82</v>
      </c>
      <c r="X21" s="20" t="s">
        <v>83</v>
      </c>
      <c r="Y21" s="21" t="s">
        <v>84</v>
      </c>
    </row>
    <row r="22" spans="1:25" ht="89.25" x14ac:dyDescent="0.25">
      <c r="A22" s="54" t="s">
        <v>1081</v>
      </c>
      <c r="B22" s="9">
        <v>1</v>
      </c>
      <c r="C22" s="22" t="s">
        <v>1082</v>
      </c>
      <c r="D22" s="22" t="s">
        <v>1083</v>
      </c>
      <c r="E22" s="22" t="s">
        <v>1084</v>
      </c>
      <c r="F22" s="22" t="s">
        <v>89</v>
      </c>
      <c r="G22" s="22" t="s">
        <v>89</v>
      </c>
      <c r="H22" s="23" t="s">
        <v>90</v>
      </c>
      <c r="I22" s="24">
        <v>227</v>
      </c>
      <c r="J22" s="58"/>
      <c r="K22" s="9">
        <v>1</v>
      </c>
      <c r="L22" s="25"/>
      <c r="M22" s="26"/>
      <c r="N22" s="27">
        <f>IF(M22&gt;0,ROUND(L22/M22,4),0)</f>
        <v>0</v>
      </c>
      <c r="O22" s="28"/>
      <c r="P22" s="29"/>
      <c r="Q22" s="27">
        <f>ROUND(ROUND(N22,4)*(1-O22),4)</f>
        <v>0</v>
      </c>
      <c r="R22" s="27">
        <f>ROUND(ROUND(Q22,4)*(1+P22),4)</f>
        <v>0</v>
      </c>
      <c r="S22" s="27">
        <f>ROUND($I22*Q22,4)</f>
        <v>0</v>
      </c>
      <c r="T22" s="27">
        <f>ROUND($I22*R22,4)</f>
        <v>0</v>
      </c>
      <c r="U22" s="30"/>
      <c r="V22" s="30"/>
      <c r="W22" s="30"/>
      <c r="X22" s="30"/>
      <c r="Y22" s="31"/>
    </row>
    <row r="23" spans="1:25" ht="89.25" x14ac:dyDescent="0.25">
      <c r="A23" s="55" t="s">
        <v>1085</v>
      </c>
      <c r="B23" s="11">
        <v>2</v>
      </c>
      <c r="C23" s="32" t="s">
        <v>1086</v>
      </c>
      <c r="D23" s="32" t="s">
        <v>1083</v>
      </c>
      <c r="E23" s="32" t="s">
        <v>1084</v>
      </c>
      <c r="F23" s="32" t="s">
        <v>89</v>
      </c>
      <c r="G23" s="32" t="s">
        <v>89</v>
      </c>
      <c r="H23" s="33" t="s">
        <v>90</v>
      </c>
      <c r="I23" s="34">
        <v>76</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90" thickBot="1" x14ac:dyDescent="0.3">
      <c r="A24" s="56" t="s">
        <v>89</v>
      </c>
      <c r="B24" s="13">
        <v>3</v>
      </c>
      <c r="C24" s="42" t="s">
        <v>1087</v>
      </c>
      <c r="D24" s="42" t="s">
        <v>1083</v>
      </c>
      <c r="E24" s="42" t="s">
        <v>1084</v>
      </c>
      <c r="F24" s="42" t="s">
        <v>89</v>
      </c>
      <c r="G24" s="42" t="s">
        <v>89</v>
      </c>
      <c r="H24" s="43" t="s">
        <v>90</v>
      </c>
      <c r="I24" s="44">
        <v>5</v>
      </c>
      <c r="J24" s="60"/>
      <c r="K24" s="13">
        <v>1</v>
      </c>
      <c r="L24" s="45"/>
      <c r="M24" s="46"/>
      <c r="N24" s="47">
        <f>IF(M24&gt;0,ROUND(L24/M24,4),0)</f>
        <v>0</v>
      </c>
      <c r="O24" s="48"/>
      <c r="P24" s="49"/>
      <c r="Q24" s="47">
        <f>ROUND(ROUND(N24,4)*(1-O24),4)</f>
        <v>0</v>
      </c>
      <c r="R24" s="47">
        <f>ROUND(ROUND(Q24,4)*(1+P24),4)</f>
        <v>0</v>
      </c>
      <c r="S24" s="47">
        <f>ROUND($I24*Q24,4)</f>
        <v>0</v>
      </c>
      <c r="T24" s="47">
        <f>ROUND($I24*R24,4)</f>
        <v>0</v>
      </c>
      <c r="U24" s="50"/>
      <c r="V24" s="50"/>
      <c r="W24" s="50"/>
      <c r="X24" s="50"/>
      <c r="Y24" s="51"/>
    </row>
    <row r="25" spans="1:25" ht="13.5" thickBot="1" x14ac:dyDescent="0.3">
      <c r="R25" s="61" t="s">
        <v>97</v>
      </c>
      <c r="S25" s="62">
        <f>SUM(S22:S24)</f>
        <v>0</v>
      </c>
      <c r="T25" s="63">
        <f>SUM(T22:T24)</f>
        <v>0</v>
      </c>
    </row>
    <row r="27" spans="1:25" ht="13.5" thickBot="1" x14ac:dyDescent="0.3"/>
    <row r="28" spans="1:25" ht="13.5" thickBot="1" x14ac:dyDescent="0.3">
      <c r="A28" s="52" t="s">
        <v>55</v>
      </c>
      <c r="B28" s="57" t="s">
        <v>105</v>
      </c>
      <c r="C28" s="18" t="s">
        <v>1088</v>
      </c>
      <c r="D28" s="18"/>
      <c r="E28" s="18"/>
      <c r="F28" s="18"/>
      <c r="G28" s="18"/>
      <c r="H28" s="18" t="s">
        <v>58</v>
      </c>
      <c r="I28" s="18"/>
      <c r="J28" s="8"/>
      <c r="K28" s="7"/>
      <c r="L28" s="18" t="s">
        <v>1089</v>
      </c>
      <c r="M28" s="18"/>
      <c r="N28" s="18"/>
      <c r="O28" s="18"/>
      <c r="P28" s="18"/>
      <c r="Q28" s="18"/>
      <c r="R28" s="18"/>
      <c r="S28" s="18"/>
      <c r="T28" s="18"/>
      <c r="U28" s="18"/>
      <c r="V28" s="18"/>
      <c r="W28" s="18"/>
      <c r="X28" s="18"/>
      <c r="Y28" s="8"/>
    </row>
    <row r="29" spans="1:25" ht="51.75" thickBot="1" x14ac:dyDescent="0.3">
      <c r="A29" s="53" t="s">
        <v>60</v>
      </c>
      <c r="B29" s="19" t="s">
        <v>61</v>
      </c>
      <c r="C29" s="20" t="s">
        <v>62</v>
      </c>
      <c r="D29" s="20" t="s">
        <v>63</v>
      </c>
      <c r="E29" s="20" t="s">
        <v>64</v>
      </c>
      <c r="F29" s="20" t="s">
        <v>65</v>
      </c>
      <c r="G29" s="20" t="s">
        <v>66</v>
      </c>
      <c r="H29" s="20" t="s">
        <v>67</v>
      </c>
      <c r="I29" s="20" t="s">
        <v>68</v>
      </c>
      <c r="J29" s="21" t="s">
        <v>69</v>
      </c>
      <c r="K29" s="19" t="s">
        <v>70</v>
      </c>
      <c r="L29" s="20" t="s">
        <v>71</v>
      </c>
      <c r="M29" s="20" t="s">
        <v>72</v>
      </c>
      <c r="N29" s="20" t="s">
        <v>73</v>
      </c>
      <c r="O29" s="20" t="s">
        <v>74</v>
      </c>
      <c r="P29" s="20" t="s">
        <v>75</v>
      </c>
      <c r="Q29" s="20" t="s">
        <v>76</v>
      </c>
      <c r="R29" s="20" t="s">
        <v>77</v>
      </c>
      <c r="S29" s="20" t="s">
        <v>78</v>
      </c>
      <c r="T29" s="20" t="s">
        <v>79</v>
      </c>
      <c r="U29" s="20" t="s">
        <v>80</v>
      </c>
      <c r="V29" s="20" t="s">
        <v>81</v>
      </c>
      <c r="W29" s="20" t="s">
        <v>82</v>
      </c>
      <c r="X29" s="20" t="s">
        <v>83</v>
      </c>
      <c r="Y29" s="21" t="s">
        <v>84</v>
      </c>
    </row>
    <row r="30" spans="1:25" ht="38.25" x14ac:dyDescent="0.25">
      <c r="A30" s="54" t="s">
        <v>1090</v>
      </c>
      <c r="B30" s="9">
        <v>1</v>
      </c>
      <c r="C30" s="22" t="s">
        <v>1091</v>
      </c>
      <c r="D30" s="22" t="s">
        <v>1092</v>
      </c>
      <c r="E30" s="22" t="s">
        <v>1093</v>
      </c>
      <c r="F30" s="22" t="s">
        <v>89</v>
      </c>
      <c r="G30" s="22" t="s">
        <v>89</v>
      </c>
      <c r="H30" s="23" t="s">
        <v>90</v>
      </c>
      <c r="I30" s="24">
        <v>350</v>
      </c>
      <c r="J30" s="58"/>
      <c r="K30" s="9">
        <v>1</v>
      </c>
      <c r="L30" s="25"/>
      <c r="M30" s="26"/>
      <c r="N30" s="27">
        <f>IF(M30&gt;0,ROUND(L30/M30,4),0)</f>
        <v>0</v>
      </c>
      <c r="O30" s="28"/>
      <c r="P30" s="29"/>
      <c r="Q30" s="27">
        <f>ROUND(ROUND(N30,4)*(1-O30),4)</f>
        <v>0</v>
      </c>
      <c r="R30" s="27">
        <f>ROUND(ROUND(Q30,4)*(1+P30),4)</f>
        <v>0</v>
      </c>
      <c r="S30" s="27">
        <f>ROUND($I30*Q30,4)</f>
        <v>0</v>
      </c>
      <c r="T30" s="27">
        <f>ROUND($I30*R30,4)</f>
        <v>0</v>
      </c>
      <c r="U30" s="30"/>
      <c r="V30" s="30"/>
      <c r="W30" s="30"/>
      <c r="X30" s="30"/>
      <c r="Y30" s="31"/>
    </row>
    <row r="31" spans="1:25" ht="51" x14ac:dyDescent="0.25">
      <c r="A31" s="55" t="s">
        <v>1094</v>
      </c>
      <c r="B31" s="11">
        <v>2</v>
      </c>
      <c r="C31" s="32" t="s">
        <v>1095</v>
      </c>
      <c r="D31" s="32" t="s">
        <v>1096</v>
      </c>
      <c r="E31" s="32" t="s">
        <v>1097</v>
      </c>
      <c r="F31" s="32" t="s">
        <v>1098</v>
      </c>
      <c r="G31" s="32" t="s">
        <v>89</v>
      </c>
      <c r="H31" s="33" t="s">
        <v>90</v>
      </c>
      <c r="I31" s="34">
        <v>2200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51" x14ac:dyDescent="0.25">
      <c r="A32" s="55" t="s">
        <v>1099</v>
      </c>
      <c r="B32" s="11">
        <v>3</v>
      </c>
      <c r="C32" s="32" t="s">
        <v>1100</v>
      </c>
      <c r="D32" s="32" t="s">
        <v>1096</v>
      </c>
      <c r="E32" s="32" t="s">
        <v>1097</v>
      </c>
      <c r="F32" s="32" t="s">
        <v>1098</v>
      </c>
      <c r="G32" s="32" t="s">
        <v>89</v>
      </c>
      <c r="H32" s="33" t="s">
        <v>90</v>
      </c>
      <c r="I32" s="34">
        <v>2300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51" x14ac:dyDescent="0.25">
      <c r="A33" s="55" t="s">
        <v>89</v>
      </c>
      <c r="B33" s="11">
        <v>4</v>
      </c>
      <c r="C33" s="32" t="s">
        <v>1101</v>
      </c>
      <c r="D33" s="32" t="s">
        <v>1102</v>
      </c>
      <c r="E33" s="32" t="s">
        <v>89</v>
      </c>
      <c r="F33" s="32" t="s">
        <v>89</v>
      </c>
      <c r="G33" s="32" t="s">
        <v>89</v>
      </c>
      <c r="H33" s="33" t="s">
        <v>90</v>
      </c>
      <c r="I33" s="34">
        <v>180</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64.5" thickBot="1" x14ac:dyDescent="0.3">
      <c r="A34" s="56" t="s">
        <v>89</v>
      </c>
      <c r="B34" s="13">
        <v>5</v>
      </c>
      <c r="C34" s="42" t="s">
        <v>1103</v>
      </c>
      <c r="D34" s="42" t="s">
        <v>1104</v>
      </c>
      <c r="E34" s="42" t="s">
        <v>1105</v>
      </c>
      <c r="F34" s="42" t="s">
        <v>89</v>
      </c>
      <c r="G34" s="42" t="s">
        <v>89</v>
      </c>
      <c r="H34" s="43" t="s">
        <v>90</v>
      </c>
      <c r="I34" s="44">
        <v>100</v>
      </c>
      <c r="J34" s="60"/>
      <c r="K34" s="13">
        <v>1</v>
      </c>
      <c r="L34" s="45"/>
      <c r="M34" s="46"/>
      <c r="N34" s="47">
        <f>IF(M34&gt;0,ROUND(L34/M34,4),0)</f>
        <v>0</v>
      </c>
      <c r="O34" s="48"/>
      <c r="P34" s="49"/>
      <c r="Q34" s="47">
        <f>ROUND(ROUND(N34,4)*(1-O34),4)</f>
        <v>0</v>
      </c>
      <c r="R34" s="47">
        <f>ROUND(ROUND(Q34,4)*(1+P34),4)</f>
        <v>0</v>
      </c>
      <c r="S34" s="47">
        <f>ROUND($I34*Q34,4)</f>
        <v>0</v>
      </c>
      <c r="T34" s="47">
        <f>ROUND($I34*R34,4)</f>
        <v>0</v>
      </c>
      <c r="U34" s="50"/>
      <c r="V34" s="50"/>
      <c r="W34" s="50"/>
      <c r="X34" s="50"/>
      <c r="Y34" s="51"/>
    </row>
    <row r="35" spans="1:25" ht="13.5" thickBot="1" x14ac:dyDescent="0.3">
      <c r="R35" s="61" t="s">
        <v>97</v>
      </c>
      <c r="S35" s="62">
        <f>SUM(S30:S34)</f>
        <v>0</v>
      </c>
      <c r="T35" s="63">
        <f>SUM(T30:T34)</f>
        <v>0</v>
      </c>
    </row>
    <row r="37" spans="1:25" ht="13.5" thickBot="1" x14ac:dyDescent="0.3"/>
    <row r="38" spans="1:25" ht="13.5" thickBot="1" x14ac:dyDescent="0.3">
      <c r="A38" s="52" t="s">
        <v>55</v>
      </c>
      <c r="B38" s="57" t="s">
        <v>111</v>
      </c>
      <c r="C38" s="18" t="s">
        <v>1106</v>
      </c>
      <c r="D38" s="18"/>
      <c r="E38" s="18"/>
      <c r="F38" s="18"/>
      <c r="G38" s="18"/>
      <c r="H38" s="18" t="s">
        <v>100</v>
      </c>
      <c r="I38" s="18"/>
      <c r="J38" s="8"/>
      <c r="K38" s="7"/>
      <c r="L38" s="18" t="s">
        <v>1107</v>
      </c>
      <c r="M38" s="18"/>
      <c r="N38" s="18"/>
      <c r="O38" s="18"/>
      <c r="P38" s="18"/>
      <c r="Q38" s="18"/>
      <c r="R38" s="18"/>
      <c r="S38" s="18"/>
      <c r="T38" s="18"/>
      <c r="U38" s="18"/>
      <c r="V38" s="18"/>
      <c r="W38" s="18"/>
      <c r="X38" s="18"/>
      <c r="Y38" s="8"/>
    </row>
    <row r="39" spans="1:25" ht="51.75" thickBot="1" x14ac:dyDescent="0.3">
      <c r="A39" s="53" t="s">
        <v>60</v>
      </c>
      <c r="B39" s="19" t="s">
        <v>61</v>
      </c>
      <c r="C39" s="20" t="s">
        <v>62</v>
      </c>
      <c r="D39" s="20" t="s">
        <v>63</v>
      </c>
      <c r="E39" s="20" t="s">
        <v>64</v>
      </c>
      <c r="F39" s="20" t="s">
        <v>65</v>
      </c>
      <c r="G39" s="20" t="s">
        <v>66</v>
      </c>
      <c r="H39" s="20" t="s">
        <v>67</v>
      </c>
      <c r="I39" s="20" t="s">
        <v>68</v>
      </c>
      <c r="J39" s="21" t="s">
        <v>69</v>
      </c>
      <c r="K39" s="19" t="s">
        <v>70</v>
      </c>
      <c r="L39" s="20" t="s">
        <v>71</v>
      </c>
      <c r="M39" s="20" t="s">
        <v>72</v>
      </c>
      <c r="N39" s="20" t="s">
        <v>73</v>
      </c>
      <c r="O39" s="20" t="s">
        <v>74</v>
      </c>
      <c r="P39" s="20" t="s">
        <v>75</v>
      </c>
      <c r="Q39" s="20" t="s">
        <v>76</v>
      </c>
      <c r="R39" s="20" t="s">
        <v>77</v>
      </c>
      <c r="S39" s="20" t="s">
        <v>78</v>
      </c>
      <c r="T39" s="20" t="s">
        <v>79</v>
      </c>
      <c r="U39" s="20" t="s">
        <v>80</v>
      </c>
      <c r="V39" s="20" t="s">
        <v>81</v>
      </c>
      <c r="W39" s="20" t="s">
        <v>82</v>
      </c>
      <c r="X39" s="20" t="s">
        <v>83</v>
      </c>
      <c r="Y39" s="21" t="s">
        <v>84</v>
      </c>
    </row>
    <row r="40" spans="1:25" ht="63.75" x14ac:dyDescent="0.25">
      <c r="A40" s="54" t="s">
        <v>1108</v>
      </c>
      <c r="B40" s="9">
        <v>1</v>
      </c>
      <c r="C40" s="22" t="s">
        <v>1109</v>
      </c>
      <c r="D40" s="22" t="s">
        <v>1110</v>
      </c>
      <c r="E40" s="22" t="s">
        <v>1111</v>
      </c>
      <c r="F40" s="22" t="s">
        <v>89</v>
      </c>
      <c r="G40" s="22" t="s">
        <v>89</v>
      </c>
      <c r="H40" s="23" t="s">
        <v>90</v>
      </c>
      <c r="I40" s="24">
        <v>2100</v>
      </c>
      <c r="J40" s="58"/>
      <c r="K40" s="9">
        <v>1</v>
      </c>
      <c r="L40" s="25"/>
      <c r="M40" s="26"/>
      <c r="N40" s="27">
        <f>IF(M40&gt;0,ROUND(L40/M40,4),0)</f>
        <v>0</v>
      </c>
      <c r="O40" s="28"/>
      <c r="P40" s="29"/>
      <c r="Q40" s="27">
        <f>ROUND(ROUND(N40,4)*(1-O40),4)</f>
        <v>0</v>
      </c>
      <c r="R40" s="27">
        <f>ROUND(ROUND(Q40,4)*(1+P40),4)</f>
        <v>0</v>
      </c>
      <c r="S40" s="27">
        <f>ROUND($I40*Q40,4)</f>
        <v>0</v>
      </c>
      <c r="T40" s="27">
        <f>ROUND($I40*R40,4)</f>
        <v>0</v>
      </c>
      <c r="U40" s="30"/>
      <c r="V40" s="30"/>
      <c r="W40" s="30"/>
      <c r="X40" s="30"/>
      <c r="Y40" s="31"/>
    </row>
    <row r="41" spans="1:25" ht="77.25" thickBot="1" x14ac:dyDescent="0.3">
      <c r="A41" s="56" t="s">
        <v>1112</v>
      </c>
      <c r="B41" s="13">
        <v>2</v>
      </c>
      <c r="C41" s="42" t="s">
        <v>1113</v>
      </c>
      <c r="D41" s="42" t="s">
        <v>1114</v>
      </c>
      <c r="E41" s="42" t="s">
        <v>1115</v>
      </c>
      <c r="F41" s="42" t="s">
        <v>89</v>
      </c>
      <c r="G41" s="42" t="s">
        <v>89</v>
      </c>
      <c r="H41" s="43" t="s">
        <v>90</v>
      </c>
      <c r="I41" s="44">
        <v>39</v>
      </c>
      <c r="J41" s="60"/>
      <c r="K41" s="13">
        <v>1</v>
      </c>
      <c r="L41" s="45"/>
      <c r="M41" s="46"/>
      <c r="N41" s="47">
        <f>IF(M41&gt;0,ROUND(L41/M41,4),0)</f>
        <v>0</v>
      </c>
      <c r="O41" s="48"/>
      <c r="P41" s="49"/>
      <c r="Q41" s="47">
        <f>ROUND(ROUND(N41,4)*(1-O41),4)</f>
        <v>0</v>
      </c>
      <c r="R41" s="47">
        <f>ROUND(ROUND(Q41,4)*(1+P41),4)</f>
        <v>0</v>
      </c>
      <c r="S41" s="47">
        <f>ROUND($I41*Q41,4)</f>
        <v>0</v>
      </c>
      <c r="T41" s="47">
        <f>ROUND($I41*R41,4)</f>
        <v>0</v>
      </c>
      <c r="U41" s="50"/>
      <c r="V41" s="50"/>
      <c r="W41" s="50"/>
      <c r="X41" s="50"/>
      <c r="Y41" s="51"/>
    </row>
    <row r="42" spans="1:25" ht="13.5" thickBot="1" x14ac:dyDescent="0.3">
      <c r="R42" s="61" t="s">
        <v>97</v>
      </c>
      <c r="S42" s="62">
        <f>SUM(S40:S41)</f>
        <v>0</v>
      </c>
      <c r="T42" s="63">
        <f>SUM(T40:T41)</f>
        <v>0</v>
      </c>
    </row>
    <row r="44" spans="1:25" ht="13.5" thickBot="1" x14ac:dyDescent="0.3"/>
    <row r="45" spans="1:25" ht="13.5" thickBot="1" x14ac:dyDescent="0.3">
      <c r="A45" s="52" t="s">
        <v>55</v>
      </c>
      <c r="B45" s="57" t="s">
        <v>123</v>
      </c>
      <c r="C45" s="18" t="s">
        <v>1116</v>
      </c>
      <c r="D45" s="18"/>
      <c r="E45" s="18"/>
      <c r="F45" s="18"/>
      <c r="G45" s="18"/>
      <c r="H45" s="18" t="s">
        <v>100</v>
      </c>
      <c r="I45" s="18"/>
      <c r="J45" s="8"/>
      <c r="K45" s="7"/>
      <c r="L45" s="18" t="s">
        <v>1117</v>
      </c>
      <c r="M45" s="18"/>
      <c r="N45" s="18"/>
      <c r="O45" s="18"/>
      <c r="P45" s="18"/>
      <c r="Q45" s="18"/>
      <c r="R45" s="18"/>
      <c r="S45" s="18"/>
      <c r="T45" s="18"/>
      <c r="U45" s="18"/>
      <c r="V45" s="18"/>
      <c r="W45" s="18"/>
      <c r="X45" s="18"/>
      <c r="Y45" s="8"/>
    </row>
    <row r="46" spans="1:25" ht="51.75" thickBot="1" x14ac:dyDescent="0.3">
      <c r="A46" s="53" t="s">
        <v>60</v>
      </c>
      <c r="B46" s="19" t="s">
        <v>61</v>
      </c>
      <c r="C46" s="20" t="s">
        <v>62</v>
      </c>
      <c r="D46" s="20" t="s">
        <v>63</v>
      </c>
      <c r="E46" s="20" t="s">
        <v>64</v>
      </c>
      <c r="F46" s="20" t="s">
        <v>65</v>
      </c>
      <c r="G46" s="20" t="s">
        <v>66</v>
      </c>
      <c r="H46" s="20" t="s">
        <v>67</v>
      </c>
      <c r="I46" s="20" t="s">
        <v>68</v>
      </c>
      <c r="J46" s="21" t="s">
        <v>69</v>
      </c>
      <c r="K46" s="19" t="s">
        <v>70</v>
      </c>
      <c r="L46" s="20" t="s">
        <v>71</v>
      </c>
      <c r="M46" s="20" t="s">
        <v>72</v>
      </c>
      <c r="N46" s="20" t="s">
        <v>73</v>
      </c>
      <c r="O46" s="20" t="s">
        <v>74</v>
      </c>
      <c r="P46" s="20" t="s">
        <v>75</v>
      </c>
      <c r="Q46" s="20" t="s">
        <v>76</v>
      </c>
      <c r="R46" s="20" t="s">
        <v>77</v>
      </c>
      <c r="S46" s="20" t="s">
        <v>78</v>
      </c>
      <c r="T46" s="20" t="s">
        <v>79</v>
      </c>
      <c r="U46" s="20" t="s">
        <v>80</v>
      </c>
      <c r="V46" s="20" t="s">
        <v>81</v>
      </c>
      <c r="W46" s="20" t="s">
        <v>82</v>
      </c>
      <c r="X46" s="20" t="s">
        <v>83</v>
      </c>
      <c r="Y46" s="21" t="s">
        <v>84</v>
      </c>
    </row>
    <row r="47" spans="1:25" ht="38.25" x14ac:dyDescent="0.25">
      <c r="A47" s="54" t="s">
        <v>1118</v>
      </c>
      <c r="B47" s="9">
        <v>1</v>
      </c>
      <c r="C47" s="22" t="s">
        <v>1119</v>
      </c>
      <c r="D47" s="22" t="s">
        <v>1120</v>
      </c>
      <c r="E47" s="22" t="s">
        <v>148</v>
      </c>
      <c r="F47" s="22" t="s">
        <v>89</v>
      </c>
      <c r="G47" s="22" t="s">
        <v>89</v>
      </c>
      <c r="H47" s="23" t="s">
        <v>90</v>
      </c>
      <c r="I47" s="24">
        <v>1248</v>
      </c>
      <c r="J47" s="58"/>
      <c r="K47" s="9">
        <v>1</v>
      </c>
      <c r="L47" s="25"/>
      <c r="M47" s="26"/>
      <c r="N47" s="27">
        <f>IF(M47&gt;0,ROUND(L47/M47,4),0)</f>
        <v>0</v>
      </c>
      <c r="O47" s="28"/>
      <c r="P47" s="29"/>
      <c r="Q47" s="27">
        <f>ROUND(ROUND(N47,4)*(1-O47),4)</f>
        <v>0</v>
      </c>
      <c r="R47" s="27">
        <f>ROUND(ROUND(Q47,4)*(1+P47),4)</f>
        <v>0</v>
      </c>
      <c r="S47" s="27">
        <f>ROUND($I47*Q47,4)</f>
        <v>0</v>
      </c>
      <c r="T47" s="27">
        <f>ROUND($I47*R47,4)</f>
        <v>0</v>
      </c>
      <c r="U47" s="30"/>
      <c r="V47" s="30"/>
      <c r="W47" s="30"/>
      <c r="X47" s="30"/>
      <c r="Y47" s="31"/>
    </row>
    <row r="48" spans="1:25" ht="26.25" thickBot="1" x14ac:dyDescent="0.3">
      <c r="A48" s="56" t="s">
        <v>89</v>
      </c>
      <c r="B48" s="13">
        <v>2</v>
      </c>
      <c r="C48" s="42" t="s">
        <v>1121</v>
      </c>
      <c r="D48" s="42" t="s">
        <v>1122</v>
      </c>
      <c r="E48" s="42" t="s">
        <v>89</v>
      </c>
      <c r="F48" s="42" t="s">
        <v>89</v>
      </c>
      <c r="G48" s="42" t="s">
        <v>89</v>
      </c>
      <c r="H48" s="43" t="s">
        <v>90</v>
      </c>
      <c r="I48" s="44">
        <v>864</v>
      </c>
      <c r="J48" s="60"/>
      <c r="K48" s="13">
        <v>1</v>
      </c>
      <c r="L48" s="45"/>
      <c r="M48" s="46"/>
      <c r="N48" s="47">
        <f>IF(M48&gt;0,ROUND(L48/M48,4),0)</f>
        <v>0</v>
      </c>
      <c r="O48" s="48"/>
      <c r="P48" s="49"/>
      <c r="Q48" s="47">
        <f>ROUND(ROUND(N48,4)*(1-O48),4)</f>
        <v>0</v>
      </c>
      <c r="R48" s="47">
        <f>ROUND(ROUND(Q48,4)*(1+P48),4)</f>
        <v>0</v>
      </c>
      <c r="S48" s="47">
        <f>ROUND($I48*Q48,4)</f>
        <v>0</v>
      </c>
      <c r="T48" s="47">
        <f>ROUND($I48*R48,4)</f>
        <v>0</v>
      </c>
      <c r="U48" s="50"/>
      <c r="V48" s="50"/>
      <c r="W48" s="50"/>
      <c r="X48" s="50"/>
      <c r="Y48" s="51"/>
    </row>
    <row r="49" spans="1:25" ht="13.5" thickBot="1" x14ac:dyDescent="0.3">
      <c r="R49" s="61" t="s">
        <v>97</v>
      </c>
      <c r="S49" s="62">
        <f>SUM(S47:S48)</f>
        <v>0</v>
      </c>
      <c r="T49" s="63">
        <f>SUM(T47:T48)</f>
        <v>0</v>
      </c>
    </row>
    <row r="51" spans="1:25" ht="13.5" thickBot="1" x14ac:dyDescent="0.3"/>
    <row r="52" spans="1:25" ht="13.5" thickBot="1" x14ac:dyDescent="0.3">
      <c r="A52" s="52" t="s">
        <v>55</v>
      </c>
      <c r="B52" s="57" t="s">
        <v>134</v>
      </c>
      <c r="C52" s="18" t="s">
        <v>1123</v>
      </c>
      <c r="D52" s="18"/>
      <c r="E52" s="18"/>
      <c r="F52" s="18"/>
      <c r="G52" s="18"/>
      <c r="H52" s="18" t="s">
        <v>100</v>
      </c>
      <c r="I52" s="18"/>
      <c r="J52" s="8"/>
      <c r="K52" s="7"/>
      <c r="L52" s="18" t="s">
        <v>1124</v>
      </c>
      <c r="M52" s="18"/>
      <c r="N52" s="18"/>
      <c r="O52" s="18"/>
      <c r="P52" s="18"/>
      <c r="Q52" s="18"/>
      <c r="R52" s="18"/>
      <c r="S52" s="18"/>
      <c r="T52" s="18"/>
      <c r="U52" s="18"/>
      <c r="V52" s="18"/>
      <c r="W52" s="18"/>
      <c r="X52" s="18"/>
      <c r="Y52" s="8"/>
    </row>
    <row r="53" spans="1:25" ht="51.75" thickBot="1" x14ac:dyDescent="0.3">
      <c r="A53" s="53" t="s">
        <v>60</v>
      </c>
      <c r="B53" s="19" t="s">
        <v>61</v>
      </c>
      <c r="C53" s="20" t="s">
        <v>62</v>
      </c>
      <c r="D53" s="20" t="s">
        <v>63</v>
      </c>
      <c r="E53" s="20" t="s">
        <v>64</v>
      </c>
      <c r="F53" s="20" t="s">
        <v>65</v>
      </c>
      <c r="G53" s="20" t="s">
        <v>66</v>
      </c>
      <c r="H53" s="20" t="s">
        <v>67</v>
      </c>
      <c r="I53" s="20" t="s">
        <v>68</v>
      </c>
      <c r="J53" s="21" t="s">
        <v>69</v>
      </c>
      <c r="K53" s="19" t="s">
        <v>70</v>
      </c>
      <c r="L53" s="20" t="s">
        <v>71</v>
      </c>
      <c r="M53" s="20" t="s">
        <v>72</v>
      </c>
      <c r="N53" s="20" t="s">
        <v>73</v>
      </c>
      <c r="O53" s="20" t="s">
        <v>74</v>
      </c>
      <c r="P53" s="20" t="s">
        <v>75</v>
      </c>
      <c r="Q53" s="20" t="s">
        <v>76</v>
      </c>
      <c r="R53" s="20" t="s">
        <v>77</v>
      </c>
      <c r="S53" s="20" t="s">
        <v>78</v>
      </c>
      <c r="T53" s="20" t="s">
        <v>79</v>
      </c>
      <c r="U53" s="20" t="s">
        <v>80</v>
      </c>
      <c r="V53" s="20" t="s">
        <v>81</v>
      </c>
      <c r="W53" s="20" t="s">
        <v>82</v>
      </c>
      <c r="X53" s="20" t="s">
        <v>83</v>
      </c>
      <c r="Y53" s="21" t="s">
        <v>84</v>
      </c>
    </row>
    <row r="54" spans="1:25" ht="39" thickBot="1" x14ac:dyDescent="0.3">
      <c r="A54" s="74" t="s">
        <v>1125</v>
      </c>
      <c r="B54" s="75">
        <v>1</v>
      </c>
      <c r="C54" s="64" t="s">
        <v>1126</v>
      </c>
      <c r="D54" s="64" t="s">
        <v>1127</v>
      </c>
      <c r="E54" s="64" t="s">
        <v>1128</v>
      </c>
      <c r="F54" s="64" t="s">
        <v>89</v>
      </c>
      <c r="G54" s="64" t="s">
        <v>89</v>
      </c>
      <c r="H54" s="65" t="s">
        <v>90</v>
      </c>
      <c r="I54" s="66">
        <v>256</v>
      </c>
      <c r="J54" s="76"/>
      <c r="K54" s="75">
        <v>1</v>
      </c>
      <c r="L54" s="67"/>
      <c r="M54" s="68"/>
      <c r="N54" s="69">
        <f>IF(M54&gt;0,ROUND(L54/M54,4),0)</f>
        <v>0</v>
      </c>
      <c r="O54" s="70"/>
      <c r="P54" s="71"/>
      <c r="Q54" s="69">
        <f>ROUND(ROUND(N54,4)*(1-O54),4)</f>
        <v>0</v>
      </c>
      <c r="R54" s="69">
        <f>ROUND(ROUND(Q54,4)*(1+P54),4)</f>
        <v>0</v>
      </c>
      <c r="S54" s="69">
        <f>ROUND($I54*Q54,4)</f>
        <v>0</v>
      </c>
      <c r="T54" s="69">
        <f>ROUND($I54*R54,4)</f>
        <v>0</v>
      </c>
      <c r="U54" s="72"/>
      <c r="V54" s="72"/>
      <c r="W54" s="72"/>
      <c r="X54" s="72"/>
      <c r="Y54" s="73"/>
    </row>
    <row r="55" spans="1:25" ht="13.5" thickBot="1" x14ac:dyDescent="0.3">
      <c r="R55" s="61" t="s">
        <v>97</v>
      </c>
      <c r="S55" s="62">
        <f>SUM(S54:S54)</f>
        <v>0</v>
      </c>
      <c r="T55" s="63">
        <f>SUM(T54:T54)</f>
        <v>0</v>
      </c>
    </row>
    <row r="57" spans="1:25" ht="13.5" thickBot="1" x14ac:dyDescent="0.3"/>
    <row r="58" spans="1:25" ht="13.5" thickBot="1" x14ac:dyDescent="0.3">
      <c r="A58" s="52" t="s">
        <v>55</v>
      </c>
      <c r="B58" s="57" t="s">
        <v>142</v>
      </c>
      <c r="C58" s="18" t="s">
        <v>1129</v>
      </c>
      <c r="D58" s="18"/>
      <c r="E58" s="18"/>
      <c r="F58" s="18"/>
      <c r="G58" s="18"/>
      <c r="H58" s="18" t="s">
        <v>58</v>
      </c>
      <c r="I58" s="18"/>
      <c r="J58" s="8"/>
      <c r="K58" s="7"/>
      <c r="L58" s="18" t="s">
        <v>1130</v>
      </c>
      <c r="M58" s="18"/>
      <c r="N58" s="18"/>
      <c r="O58" s="18"/>
      <c r="P58" s="18"/>
      <c r="Q58" s="18"/>
      <c r="R58" s="18"/>
      <c r="S58" s="18"/>
      <c r="T58" s="18"/>
      <c r="U58" s="18"/>
      <c r="V58" s="18"/>
      <c r="W58" s="18"/>
      <c r="X58" s="18"/>
      <c r="Y58" s="8"/>
    </row>
    <row r="59" spans="1:25" ht="51.75" thickBot="1" x14ac:dyDescent="0.3">
      <c r="A59" s="53" t="s">
        <v>60</v>
      </c>
      <c r="B59" s="19" t="s">
        <v>61</v>
      </c>
      <c r="C59" s="20" t="s">
        <v>62</v>
      </c>
      <c r="D59" s="20" t="s">
        <v>63</v>
      </c>
      <c r="E59" s="20" t="s">
        <v>64</v>
      </c>
      <c r="F59" s="20" t="s">
        <v>65</v>
      </c>
      <c r="G59" s="20" t="s">
        <v>66</v>
      </c>
      <c r="H59" s="20" t="s">
        <v>67</v>
      </c>
      <c r="I59" s="20" t="s">
        <v>68</v>
      </c>
      <c r="J59" s="21" t="s">
        <v>69</v>
      </c>
      <c r="K59" s="19" t="s">
        <v>70</v>
      </c>
      <c r="L59" s="20" t="s">
        <v>71</v>
      </c>
      <c r="M59" s="20" t="s">
        <v>72</v>
      </c>
      <c r="N59" s="20" t="s">
        <v>73</v>
      </c>
      <c r="O59" s="20" t="s">
        <v>74</v>
      </c>
      <c r="P59" s="20" t="s">
        <v>75</v>
      </c>
      <c r="Q59" s="20" t="s">
        <v>76</v>
      </c>
      <c r="R59" s="20" t="s">
        <v>77</v>
      </c>
      <c r="S59" s="20" t="s">
        <v>78</v>
      </c>
      <c r="T59" s="20" t="s">
        <v>79</v>
      </c>
      <c r="U59" s="20" t="s">
        <v>80</v>
      </c>
      <c r="V59" s="20" t="s">
        <v>81</v>
      </c>
      <c r="W59" s="20" t="s">
        <v>82</v>
      </c>
      <c r="X59" s="20" t="s">
        <v>83</v>
      </c>
      <c r="Y59" s="21" t="s">
        <v>84</v>
      </c>
    </row>
    <row r="60" spans="1:25" x14ac:dyDescent="0.25">
      <c r="A60" s="54" t="s">
        <v>1131</v>
      </c>
      <c r="B60" s="9">
        <v>1</v>
      </c>
      <c r="C60" s="22" t="s">
        <v>1132</v>
      </c>
      <c r="D60" s="22" t="s">
        <v>89</v>
      </c>
      <c r="E60" s="22" t="s">
        <v>89</v>
      </c>
      <c r="F60" s="22" t="s">
        <v>89</v>
      </c>
      <c r="G60" s="22" t="s">
        <v>89</v>
      </c>
      <c r="H60" s="23" t="s">
        <v>90</v>
      </c>
      <c r="I60" s="24">
        <v>287232</v>
      </c>
      <c r="J60" s="58"/>
      <c r="K60" s="9">
        <v>1</v>
      </c>
      <c r="L60" s="25"/>
      <c r="M60" s="26"/>
      <c r="N60" s="27">
        <f>IF(M60&gt;0,ROUND(L60/M60,4),0)</f>
        <v>0</v>
      </c>
      <c r="O60" s="28"/>
      <c r="P60" s="29"/>
      <c r="Q60" s="27">
        <f>ROUND(ROUND(N60,4)*(1-O60),4)</f>
        <v>0</v>
      </c>
      <c r="R60" s="27">
        <f>ROUND(ROUND(Q60,4)*(1+P60),4)</f>
        <v>0</v>
      </c>
      <c r="S60" s="27">
        <f>ROUND($I60*Q60,4)</f>
        <v>0</v>
      </c>
      <c r="T60" s="27">
        <f>ROUND($I60*R60,4)</f>
        <v>0</v>
      </c>
      <c r="U60" s="30"/>
      <c r="V60" s="30"/>
      <c r="W60" s="30"/>
      <c r="X60" s="30"/>
      <c r="Y60" s="31"/>
    </row>
    <row r="61" spans="1:25" ht="26.25" thickBot="1" x14ac:dyDescent="0.3">
      <c r="A61" s="56" t="s">
        <v>1133</v>
      </c>
      <c r="B61" s="13">
        <v>2</v>
      </c>
      <c r="C61" s="42" t="s">
        <v>1134</v>
      </c>
      <c r="D61" s="42" t="s">
        <v>89</v>
      </c>
      <c r="E61" s="42" t="s">
        <v>89</v>
      </c>
      <c r="F61" s="42" t="s">
        <v>89</v>
      </c>
      <c r="G61" s="42" t="s">
        <v>89</v>
      </c>
      <c r="H61" s="43" t="s">
        <v>90</v>
      </c>
      <c r="I61" s="44">
        <v>229000</v>
      </c>
      <c r="J61" s="60"/>
      <c r="K61" s="13">
        <v>1</v>
      </c>
      <c r="L61" s="45"/>
      <c r="M61" s="46"/>
      <c r="N61" s="47">
        <f>IF(M61&gt;0,ROUND(L61/M61,4),0)</f>
        <v>0</v>
      </c>
      <c r="O61" s="48"/>
      <c r="P61" s="49"/>
      <c r="Q61" s="47">
        <f>ROUND(ROUND(N61,4)*(1-O61),4)</f>
        <v>0</v>
      </c>
      <c r="R61" s="47">
        <f>ROUND(ROUND(Q61,4)*(1+P61),4)</f>
        <v>0</v>
      </c>
      <c r="S61" s="47">
        <f>ROUND($I61*Q61,4)</f>
        <v>0</v>
      </c>
      <c r="T61" s="47">
        <f>ROUND($I61*R61,4)</f>
        <v>0</v>
      </c>
      <c r="U61" s="50"/>
      <c r="V61" s="50"/>
      <c r="W61" s="50"/>
      <c r="X61" s="50"/>
      <c r="Y61" s="51"/>
    </row>
    <row r="62" spans="1:25" ht="13.5" thickBot="1" x14ac:dyDescent="0.3">
      <c r="R62" s="61" t="s">
        <v>97</v>
      </c>
      <c r="S62" s="62">
        <f>SUM(S60:S61)</f>
        <v>0</v>
      </c>
      <c r="T62" s="63">
        <f>SUM(T60:T61)</f>
        <v>0</v>
      </c>
    </row>
    <row r="64" spans="1:25" ht="13.5" thickBot="1" x14ac:dyDescent="0.3"/>
    <row r="65" spans="1:25" ht="13.5" thickBot="1" x14ac:dyDescent="0.3">
      <c r="A65" s="52" t="s">
        <v>55</v>
      </c>
      <c r="B65" s="57" t="s">
        <v>149</v>
      </c>
      <c r="C65" s="18" t="s">
        <v>1135</v>
      </c>
      <c r="D65" s="18"/>
      <c r="E65" s="18"/>
      <c r="F65" s="18"/>
      <c r="G65" s="18"/>
      <c r="H65" s="18" t="s">
        <v>100</v>
      </c>
      <c r="I65" s="18"/>
      <c r="J65" s="8"/>
      <c r="K65" s="7"/>
      <c r="L65" s="18" t="s">
        <v>1136</v>
      </c>
      <c r="M65" s="18"/>
      <c r="N65" s="18"/>
      <c r="O65" s="18"/>
      <c r="P65" s="18"/>
      <c r="Q65" s="18"/>
      <c r="R65" s="18"/>
      <c r="S65" s="18"/>
      <c r="T65" s="18"/>
      <c r="U65" s="18"/>
      <c r="V65" s="18"/>
      <c r="W65" s="18"/>
      <c r="X65" s="18"/>
      <c r="Y65" s="8"/>
    </row>
    <row r="66" spans="1:25" ht="51.75" thickBot="1" x14ac:dyDescent="0.3">
      <c r="A66" s="53" t="s">
        <v>60</v>
      </c>
      <c r="B66" s="19" t="s">
        <v>61</v>
      </c>
      <c r="C66" s="20" t="s">
        <v>62</v>
      </c>
      <c r="D66" s="20" t="s">
        <v>63</v>
      </c>
      <c r="E66" s="20" t="s">
        <v>64</v>
      </c>
      <c r="F66" s="20" t="s">
        <v>65</v>
      </c>
      <c r="G66" s="20" t="s">
        <v>66</v>
      </c>
      <c r="H66" s="20" t="s">
        <v>67</v>
      </c>
      <c r="I66" s="20" t="s">
        <v>68</v>
      </c>
      <c r="J66" s="21" t="s">
        <v>69</v>
      </c>
      <c r="K66" s="19" t="s">
        <v>70</v>
      </c>
      <c r="L66" s="20" t="s">
        <v>71</v>
      </c>
      <c r="M66" s="20" t="s">
        <v>72</v>
      </c>
      <c r="N66" s="20" t="s">
        <v>73</v>
      </c>
      <c r="O66" s="20" t="s">
        <v>74</v>
      </c>
      <c r="P66" s="20" t="s">
        <v>75</v>
      </c>
      <c r="Q66" s="20" t="s">
        <v>76</v>
      </c>
      <c r="R66" s="20" t="s">
        <v>77</v>
      </c>
      <c r="S66" s="20" t="s">
        <v>78</v>
      </c>
      <c r="T66" s="20" t="s">
        <v>79</v>
      </c>
      <c r="U66" s="20" t="s">
        <v>80</v>
      </c>
      <c r="V66" s="20" t="s">
        <v>81</v>
      </c>
      <c r="W66" s="20" t="s">
        <v>82</v>
      </c>
      <c r="X66" s="20" t="s">
        <v>83</v>
      </c>
      <c r="Y66" s="21" t="s">
        <v>84</v>
      </c>
    </row>
    <row r="67" spans="1:25" ht="77.25" thickBot="1" x14ac:dyDescent="0.3">
      <c r="A67" s="74" t="s">
        <v>1137</v>
      </c>
      <c r="B67" s="75">
        <v>1</v>
      </c>
      <c r="C67" s="64" t="s">
        <v>1138</v>
      </c>
      <c r="D67" s="64" t="s">
        <v>1139</v>
      </c>
      <c r="E67" s="64" t="s">
        <v>1140</v>
      </c>
      <c r="F67" s="64" t="s">
        <v>89</v>
      </c>
      <c r="G67" s="64" t="s">
        <v>89</v>
      </c>
      <c r="H67" s="65" t="s">
        <v>90</v>
      </c>
      <c r="I67" s="66">
        <v>15320</v>
      </c>
      <c r="J67" s="76"/>
      <c r="K67" s="75">
        <v>1</v>
      </c>
      <c r="L67" s="67"/>
      <c r="M67" s="68"/>
      <c r="N67" s="69">
        <f>IF(M67&gt;0,ROUND(L67/M67,4),0)</f>
        <v>0</v>
      </c>
      <c r="O67" s="70"/>
      <c r="P67" s="71"/>
      <c r="Q67" s="69">
        <f>ROUND(ROUND(N67,4)*(1-O67),4)</f>
        <v>0</v>
      </c>
      <c r="R67" s="69">
        <f>ROUND(ROUND(Q67,4)*(1+P67),4)</f>
        <v>0</v>
      </c>
      <c r="S67" s="69">
        <f>ROUND($I67*Q67,4)</f>
        <v>0</v>
      </c>
      <c r="T67" s="69">
        <f>ROUND($I67*R67,4)</f>
        <v>0</v>
      </c>
      <c r="U67" s="72"/>
      <c r="V67" s="72"/>
      <c r="W67" s="72"/>
      <c r="X67" s="72"/>
      <c r="Y67" s="73"/>
    </row>
    <row r="68" spans="1:25" ht="13.5" thickBot="1" x14ac:dyDescent="0.3">
      <c r="R68" s="61" t="s">
        <v>97</v>
      </c>
      <c r="S68" s="62">
        <f>SUM(S67:S67)</f>
        <v>0</v>
      </c>
      <c r="T68" s="63">
        <f>SUM(T67:T67)</f>
        <v>0</v>
      </c>
    </row>
    <row r="70" spans="1:25" ht="13.5" thickBot="1" x14ac:dyDescent="0.3"/>
    <row r="71" spans="1:25" ht="13.5" thickBot="1" x14ac:dyDescent="0.3">
      <c r="A71" s="52" t="s">
        <v>55</v>
      </c>
      <c r="B71" s="57" t="s">
        <v>156</v>
      </c>
      <c r="C71" s="18" t="s">
        <v>1141</v>
      </c>
      <c r="D71" s="18"/>
      <c r="E71" s="18"/>
      <c r="F71" s="18"/>
      <c r="G71" s="18"/>
      <c r="H71" s="18" t="s">
        <v>100</v>
      </c>
      <c r="I71" s="18"/>
      <c r="J71" s="8"/>
      <c r="K71" s="7"/>
      <c r="L71" s="18" t="s">
        <v>1142</v>
      </c>
      <c r="M71" s="18"/>
      <c r="N71" s="18"/>
      <c r="O71" s="18"/>
      <c r="P71" s="18"/>
      <c r="Q71" s="18"/>
      <c r="R71" s="18"/>
      <c r="S71" s="18"/>
      <c r="T71" s="18"/>
      <c r="U71" s="18"/>
      <c r="V71" s="18"/>
      <c r="W71" s="18"/>
      <c r="X71" s="18"/>
      <c r="Y71" s="8"/>
    </row>
    <row r="72" spans="1:25" ht="51.75" thickBot="1" x14ac:dyDescent="0.3">
      <c r="A72" s="53" t="s">
        <v>60</v>
      </c>
      <c r="B72" s="19" t="s">
        <v>61</v>
      </c>
      <c r="C72" s="20" t="s">
        <v>62</v>
      </c>
      <c r="D72" s="20" t="s">
        <v>63</v>
      </c>
      <c r="E72" s="20" t="s">
        <v>64</v>
      </c>
      <c r="F72" s="20" t="s">
        <v>65</v>
      </c>
      <c r="G72" s="20" t="s">
        <v>66</v>
      </c>
      <c r="H72" s="20" t="s">
        <v>67</v>
      </c>
      <c r="I72" s="20" t="s">
        <v>68</v>
      </c>
      <c r="J72" s="21" t="s">
        <v>69</v>
      </c>
      <c r="K72" s="19" t="s">
        <v>70</v>
      </c>
      <c r="L72" s="20" t="s">
        <v>71</v>
      </c>
      <c r="M72" s="20" t="s">
        <v>72</v>
      </c>
      <c r="N72" s="20" t="s">
        <v>73</v>
      </c>
      <c r="O72" s="20" t="s">
        <v>74</v>
      </c>
      <c r="P72" s="20" t="s">
        <v>75</v>
      </c>
      <c r="Q72" s="20" t="s">
        <v>76</v>
      </c>
      <c r="R72" s="20" t="s">
        <v>77</v>
      </c>
      <c r="S72" s="20" t="s">
        <v>78</v>
      </c>
      <c r="T72" s="20" t="s">
        <v>79</v>
      </c>
      <c r="U72" s="20" t="s">
        <v>80</v>
      </c>
      <c r="V72" s="20" t="s">
        <v>81</v>
      </c>
      <c r="W72" s="20" t="s">
        <v>82</v>
      </c>
      <c r="X72" s="20" t="s">
        <v>83</v>
      </c>
      <c r="Y72" s="21" t="s">
        <v>84</v>
      </c>
    </row>
    <row r="73" spans="1:25" ht="38.25" x14ac:dyDescent="0.25">
      <c r="A73" s="54" t="s">
        <v>1143</v>
      </c>
      <c r="B73" s="9">
        <v>1</v>
      </c>
      <c r="C73" s="22" t="s">
        <v>1144</v>
      </c>
      <c r="D73" s="22" t="s">
        <v>1145</v>
      </c>
      <c r="E73" s="22" t="s">
        <v>1146</v>
      </c>
      <c r="F73" s="22" t="s">
        <v>89</v>
      </c>
      <c r="G73" s="22" t="s">
        <v>89</v>
      </c>
      <c r="H73" s="23" t="s">
        <v>90</v>
      </c>
      <c r="I73" s="24">
        <v>675</v>
      </c>
      <c r="J73" s="58"/>
      <c r="K73" s="9">
        <v>1</v>
      </c>
      <c r="L73" s="25"/>
      <c r="M73" s="26"/>
      <c r="N73" s="27">
        <f>IF(M73&gt;0,ROUND(L73/M73,4),0)</f>
        <v>0</v>
      </c>
      <c r="O73" s="28"/>
      <c r="P73" s="29"/>
      <c r="Q73" s="27">
        <f>ROUND(ROUND(N73,4)*(1-O73),4)</f>
        <v>0</v>
      </c>
      <c r="R73" s="27">
        <f>ROUND(ROUND(Q73,4)*(1+P73),4)</f>
        <v>0</v>
      </c>
      <c r="S73" s="27">
        <f>ROUND($I73*Q73,4)</f>
        <v>0</v>
      </c>
      <c r="T73" s="27">
        <f>ROUND($I73*R73,4)</f>
        <v>0</v>
      </c>
      <c r="U73" s="30"/>
      <c r="V73" s="30"/>
      <c r="W73" s="30"/>
      <c r="X73" s="30"/>
      <c r="Y73" s="31"/>
    </row>
    <row r="74" spans="1:25" ht="51.75" thickBot="1" x14ac:dyDescent="0.3">
      <c r="A74" s="56" t="s">
        <v>1147</v>
      </c>
      <c r="B74" s="13">
        <v>2</v>
      </c>
      <c r="C74" s="42" t="s">
        <v>1148</v>
      </c>
      <c r="D74" s="42" t="s">
        <v>1149</v>
      </c>
      <c r="E74" s="42" t="s">
        <v>1150</v>
      </c>
      <c r="F74" s="42" t="s">
        <v>89</v>
      </c>
      <c r="G74" s="42" t="s">
        <v>89</v>
      </c>
      <c r="H74" s="43" t="s">
        <v>90</v>
      </c>
      <c r="I74" s="44">
        <v>10</v>
      </c>
      <c r="J74" s="60"/>
      <c r="K74" s="13">
        <v>1</v>
      </c>
      <c r="L74" s="45"/>
      <c r="M74" s="46"/>
      <c r="N74" s="47">
        <f>IF(M74&gt;0,ROUND(L74/M74,4),0)</f>
        <v>0</v>
      </c>
      <c r="O74" s="48"/>
      <c r="P74" s="49"/>
      <c r="Q74" s="47">
        <f>ROUND(ROUND(N74,4)*(1-O74),4)</f>
        <v>0</v>
      </c>
      <c r="R74" s="47">
        <f>ROUND(ROUND(Q74,4)*(1+P74),4)</f>
        <v>0</v>
      </c>
      <c r="S74" s="47">
        <f>ROUND($I74*Q74,4)</f>
        <v>0</v>
      </c>
      <c r="T74" s="47">
        <f>ROUND($I74*R74,4)</f>
        <v>0</v>
      </c>
      <c r="U74" s="50"/>
      <c r="V74" s="50"/>
      <c r="W74" s="50"/>
      <c r="X74" s="50"/>
      <c r="Y74" s="51"/>
    </row>
    <row r="75" spans="1:25" ht="13.5" thickBot="1" x14ac:dyDescent="0.3">
      <c r="R75" s="61" t="s">
        <v>97</v>
      </c>
      <c r="S75" s="62">
        <f>SUM(S73:S74)</f>
        <v>0</v>
      </c>
      <c r="T75" s="63">
        <f>SUM(T73:T74)</f>
        <v>0</v>
      </c>
    </row>
    <row r="77" spans="1:25" ht="13.5" thickBot="1" x14ac:dyDescent="0.3"/>
    <row r="78" spans="1:25" ht="13.5" thickBot="1" x14ac:dyDescent="0.3">
      <c r="A78" s="52" t="s">
        <v>55</v>
      </c>
      <c r="B78" s="57" t="s">
        <v>181</v>
      </c>
      <c r="C78" s="18" t="s">
        <v>1151</v>
      </c>
      <c r="D78" s="18"/>
      <c r="E78" s="18"/>
      <c r="F78" s="18"/>
      <c r="G78" s="18"/>
      <c r="H78" s="18" t="s">
        <v>100</v>
      </c>
      <c r="I78" s="18"/>
      <c r="J78" s="8"/>
      <c r="K78" s="7"/>
      <c r="L78" s="18" t="s">
        <v>1152</v>
      </c>
      <c r="M78" s="18"/>
      <c r="N78" s="18"/>
      <c r="O78" s="18"/>
      <c r="P78" s="18"/>
      <c r="Q78" s="18"/>
      <c r="R78" s="18"/>
      <c r="S78" s="18"/>
      <c r="T78" s="18"/>
      <c r="U78" s="18"/>
      <c r="V78" s="18"/>
      <c r="W78" s="18"/>
      <c r="X78" s="18"/>
      <c r="Y78" s="8"/>
    </row>
    <row r="79" spans="1:25" ht="51.75" thickBot="1" x14ac:dyDescent="0.3">
      <c r="A79" s="53" t="s">
        <v>60</v>
      </c>
      <c r="B79" s="19" t="s">
        <v>61</v>
      </c>
      <c r="C79" s="20" t="s">
        <v>62</v>
      </c>
      <c r="D79" s="20" t="s">
        <v>63</v>
      </c>
      <c r="E79" s="20" t="s">
        <v>64</v>
      </c>
      <c r="F79" s="20" t="s">
        <v>65</v>
      </c>
      <c r="G79" s="20" t="s">
        <v>66</v>
      </c>
      <c r="H79" s="20" t="s">
        <v>67</v>
      </c>
      <c r="I79" s="20" t="s">
        <v>68</v>
      </c>
      <c r="J79" s="21" t="s">
        <v>69</v>
      </c>
      <c r="K79" s="19" t="s">
        <v>70</v>
      </c>
      <c r="L79" s="20" t="s">
        <v>71</v>
      </c>
      <c r="M79" s="20" t="s">
        <v>72</v>
      </c>
      <c r="N79" s="20" t="s">
        <v>73</v>
      </c>
      <c r="O79" s="20" t="s">
        <v>74</v>
      </c>
      <c r="P79" s="20" t="s">
        <v>75</v>
      </c>
      <c r="Q79" s="20" t="s">
        <v>76</v>
      </c>
      <c r="R79" s="20" t="s">
        <v>77</v>
      </c>
      <c r="S79" s="20" t="s">
        <v>78</v>
      </c>
      <c r="T79" s="20" t="s">
        <v>79</v>
      </c>
      <c r="U79" s="20" t="s">
        <v>80</v>
      </c>
      <c r="V79" s="20" t="s">
        <v>81</v>
      </c>
      <c r="W79" s="20" t="s">
        <v>82</v>
      </c>
      <c r="X79" s="20" t="s">
        <v>83</v>
      </c>
      <c r="Y79" s="21" t="s">
        <v>84</v>
      </c>
    </row>
    <row r="80" spans="1:25" ht="26.25" thickBot="1" x14ac:dyDescent="0.3">
      <c r="A80" s="74" t="s">
        <v>1153</v>
      </c>
      <c r="B80" s="75">
        <v>1</v>
      </c>
      <c r="C80" s="64" t="s">
        <v>1152</v>
      </c>
      <c r="D80" s="64" t="s">
        <v>1154</v>
      </c>
      <c r="E80" s="64" t="s">
        <v>1155</v>
      </c>
      <c r="F80" s="64" t="s">
        <v>89</v>
      </c>
      <c r="G80" s="64" t="s">
        <v>89</v>
      </c>
      <c r="H80" s="65" t="s">
        <v>90</v>
      </c>
      <c r="I80" s="66">
        <v>1240</v>
      </c>
      <c r="J80" s="76"/>
      <c r="K80" s="75">
        <v>1</v>
      </c>
      <c r="L80" s="67"/>
      <c r="M80" s="68"/>
      <c r="N80" s="69">
        <f>IF(M80&gt;0,ROUND(L80/M80,4),0)</f>
        <v>0</v>
      </c>
      <c r="O80" s="70"/>
      <c r="P80" s="71"/>
      <c r="Q80" s="69">
        <f>ROUND(ROUND(N80,4)*(1-O80),4)</f>
        <v>0</v>
      </c>
      <c r="R80" s="69">
        <f>ROUND(ROUND(Q80,4)*(1+P80),4)</f>
        <v>0</v>
      </c>
      <c r="S80" s="69">
        <f>ROUND($I80*Q80,4)</f>
        <v>0</v>
      </c>
      <c r="T80" s="69">
        <f>ROUND($I80*R80,4)</f>
        <v>0</v>
      </c>
      <c r="U80" s="72"/>
      <c r="V80" s="72"/>
      <c r="W80" s="72"/>
      <c r="X80" s="72"/>
      <c r="Y80" s="73"/>
    </row>
    <row r="81" spans="1:25" ht="13.5" thickBot="1" x14ac:dyDescent="0.3">
      <c r="R81" s="61" t="s">
        <v>97</v>
      </c>
      <c r="S81" s="62">
        <f>SUM(S80:S80)</f>
        <v>0</v>
      </c>
      <c r="T81" s="63">
        <f>SUM(T80:T80)</f>
        <v>0</v>
      </c>
    </row>
    <row r="83" spans="1:25" ht="13.5" thickBot="1" x14ac:dyDescent="0.3"/>
    <row r="84" spans="1:25" ht="13.5" thickBot="1" x14ac:dyDescent="0.3">
      <c r="A84" s="52" t="s">
        <v>55</v>
      </c>
      <c r="B84" s="57" t="s">
        <v>187</v>
      </c>
      <c r="C84" s="18" t="s">
        <v>1156</v>
      </c>
      <c r="D84" s="18"/>
      <c r="E84" s="18"/>
      <c r="F84" s="18"/>
      <c r="G84" s="18"/>
      <c r="H84" s="18" t="s">
        <v>58</v>
      </c>
      <c r="I84" s="18"/>
      <c r="J84" s="8"/>
      <c r="K84" s="7"/>
      <c r="L84" s="18" t="s">
        <v>1157</v>
      </c>
      <c r="M84" s="18"/>
      <c r="N84" s="18"/>
      <c r="O84" s="18"/>
      <c r="P84" s="18"/>
      <c r="Q84" s="18"/>
      <c r="R84" s="18"/>
      <c r="S84" s="18"/>
      <c r="T84" s="18"/>
      <c r="U84" s="18"/>
      <c r="V84" s="18"/>
      <c r="W84" s="18"/>
      <c r="X84" s="18"/>
      <c r="Y84" s="8"/>
    </row>
    <row r="85" spans="1:25" ht="51.75" thickBot="1" x14ac:dyDescent="0.3">
      <c r="A85" s="53" t="s">
        <v>60</v>
      </c>
      <c r="B85" s="19" t="s">
        <v>61</v>
      </c>
      <c r="C85" s="20" t="s">
        <v>62</v>
      </c>
      <c r="D85" s="20" t="s">
        <v>63</v>
      </c>
      <c r="E85" s="20" t="s">
        <v>64</v>
      </c>
      <c r="F85" s="20" t="s">
        <v>65</v>
      </c>
      <c r="G85" s="20" t="s">
        <v>66</v>
      </c>
      <c r="H85" s="20" t="s">
        <v>67</v>
      </c>
      <c r="I85" s="20" t="s">
        <v>68</v>
      </c>
      <c r="J85" s="21" t="s">
        <v>69</v>
      </c>
      <c r="K85" s="19" t="s">
        <v>70</v>
      </c>
      <c r="L85" s="20" t="s">
        <v>71</v>
      </c>
      <c r="M85" s="20" t="s">
        <v>72</v>
      </c>
      <c r="N85" s="20" t="s">
        <v>73</v>
      </c>
      <c r="O85" s="20" t="s">
        <v>74</v>
      </c>
      <c r="P85" s="20" t="s">
        <v>75</v>
      </c>
      <c r="Q85" s="20" t="s">
        <v>76</v>
      </c>
      <c r="R85" s="20" t="s">
        <v>77</v>
      </c>
      <c r="S85" s="20" t="s">
        <v>78</v>
      </c>
      <c r="T85" s="20" t="s">
        <v>79</v>
      </c>
      <c r="U85" s="20" t="s">
        <v>80</v>
      </c>
      <c r="V85" s="20" t="s">
        <v>81</v>
      </c>
      <c r="W85" s="20" t="s">
        <v>82</v>
      </c>
      <c r="X85" s="20" t="s">
        <v>83</v>
      </c>
      <c r="Y85" s="21" t="s">
        <v>84</v>
      </c>
    </row>
    <row r="86" spans="1:25" ht="51" x14ac:dyDescent="0.25">
      <c r="A86" s="54" t="s">
        <v>1158</v>
      </c>
      <c r="B86" s="9">
        <v>1</v>
      </c>
      <c r="C86" s="22" t="s">
        <v>1159</v>
      </c>
      <c r="D86" s="22" t="s">
        <v>1160</v>
      </c>
      <c r="E86" s="22" t="s">
        <v>89</v>
      </c>
      <c r="F86" s="22" t="s">
        <v>1161</v>
      </c>
      <c r="G86" s="22" t="s">
        <v>89</v>
      </c>
      <c r="H86" s="23" t="s">
        <v>90</v>
      </c>
      <c r="I86" s="24">
        <v>80</v>
      </c>
      <c r="J86" s="58"/>
      <c r="K86" s="9">
        <v>1</v>
      </c>
      <c r="L86" s="25"/>
      <c r="M86" s="26"/>
      <c r="N86" s="27">
        <f>IF(M86&gt;0,ROUND(L86/M86,4),0)</f>
        <v>0</v>
      </c>
      <c r="O86" s="28"/>
      <c r="P86" s="29"/>
      <c r="Q86" s="27">
        <f>ROUND(ROUND(N86,4)*(1-O86),4)</f>
        <v>0</v>
      </c>
      <c r="R86" s="27">
        <f>ROUND(ROUND(Q86,4)*(1+P86),4)</f>
        <v>0</v>
      </c>
      <c r="S86" s="27">
        <f>ROUND($I86*Q86,4)</f>
        <v>0</v>
      </c>
      <c r="T86" s="27">
        <f>ROUND($I86*R86,4)</f>
        <v>0</v>
      </c>
      <c r="U86" s="30"/>
      <c r="V86" s="30"/>
      <c r="W86" s="30"/>
      <c r="X86" s="30"/>
      <c r="Y86" s="31"/>
    </row>
    <row r="87" spans="1:25" ht="38.25" x14ac:dyDescent="0.25">
      <c r="A87" s="55" t="s">
        <v>1162</v>
      </c>
      <c r="B87" s="11">
        <v>2</v>
      </c>
      <c r="C87" s="32" t="s">
        <v>1163</v>
      </c>
      <c r="D87" s="32" t="s">
        <v>1164</v>
      </c>
      <c r="E87" s="32" t="s">
        <v>89</v>
      </c>
      <c r="F87" s="32" t="s">
        <v>89</v>
      </c>
      <c r="G87" s="32" t="s">
        <v>89</v>
      </c>
      <c r="H87" s="33" t="s">
        <v>90</v>
      </c>
      <c r="I87" s="34">
        <v>200</v>
      </c>
      <c r="J87" s="59"/>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39" thickBot="1" x14ac:dyDescent="0.3">
      <c r="A88" s="56" t="s">
        <v>89</v>
      </c>
      <c r="B88" s="13">
        <v>3</v>
      </c>
      <c r="C88" s="42" t="s">
        <v>1165</v>
      </c>
      <c r="D88" s="42" t="s">
        <v>1166</v>
      </c>
      <c r="E88" s="42" t="s">
        <v>89</v>
      </c>
      <c r="F88" s="42" t="s">
        <v>89</v>
      </c>
      <c r="G88" s="42" t="s">
        <v>89</v>
      </c>
      <c r="H88" s="43" t="s">
        <v>90</v>
      </c>
      <c r="I88" s="44">
        <v>200</v>
      </c>
      <c r="J88" s="60"/>
      <c r="K88" s="13">
        <v>1</v>
      </c>
      <c r="L88" s="45"/>
      <c r="M88" s="46"/>
      <c r="N88" s="47">
        <f>IF(M88&gt;0,ROUND(L88/M88,4),0)</f>
        <v>0</v>
      </c>
      <c r="O88" s="48"/>
      <c r="P88" s="49"/>
      <c r="Q88" s="47">
        <f>ROUND(ROUND(N88,4)*(1-O88),4)</f>
        <v>0</v>
      </c>
      <c r="R88" s="47">
        <f>ROUND(ROUND(Q88,4)*(1+P88),4)</f>
        <v>0</v>
      </c>
      <c r="S88" s="47">
        <f>ROUND($I88*Q88,4)</f>
        <v>0</v>
      </c>
      <c r="T88" s="47">
        <f>ROUND($I88*R88,4)</f>
        <v>0</v>
      </c>
      <c r="U88" s="50"/>
      <c r="V88" s="50"/>
      <c r="W88" s="50"/>
      <c r="X88" s="50"/>
      <c r="Y88" s="51"/>
    </row>
    <row r="89" spans="1:25" ht="13.5" thickBot="1" x14ac:dyDescent="0.3">
      <c r="R89" s="61" t="s">
        <v>97</v>
      </c>
      <c r="S89" s="62">
        <f>SUM(S86:S88)</f>
        <v>0</v>
      </c>
      <c r="T89" s="63">
        <f>SUM(T86:T88)</f>
        <v>0</v>
      </c>
    </row>
    <row r="91" spans="1:25" ht="13.5" thickBot="1" x14ac:dyDescent="0.3"/>
    <row r="92" spans="1:25" ht="13.5" thickBot="1" x14ac:dyDescent="0.3">
      <c r="A92" s="52" t="s">
        <v>55</v>
      </c>
      <c r="B92" s="57" t="s">
        <v>206</v>
      </c>
      <c r="C92" s="18" t="s">
        <v>1167</v>
      </c>
      <c r="D92" s="18"/>
      <c r="E92" s="18"/>
      <c r="F92" s="18"/>
      <c r="G92" s="18"/>
      <c r="H92" s="18" t="s">
        <v>100</v>
      </c>
      <c r="I92" s="18"/>
      <c r="J92" s="8"/>
      <c r="K92" s="7"/>
      <c r="L92" s="18" t="s">
        <v>1168</v>
      </c>
      <c r="M92" s="18"/>
      <c r="N92" s="18"/>
      <c r="O92" s="18"/>
      <c r="P92" s="18"/>
      <c r="Q92" s="18"/>
      <c r="R92" s="18"/>
      <c r="S92" s="18"/>
      <c r="T92" s="18"/>
      <c r="U92" s="18"/>
      <c r="V92" s="18"/>
      <c r="W92" s="18"/>
      <c r="X92" s="18"/>
      <c r="Y92" s="8"/>
    </row>
    <row r="93" spans="1:25" ht="51.75" thickBot="1" x14ac:dyDescent="0.3">
      <c r="A93" s="53" t="s">
        <v>60</v>
      </c>
      <c r="B93" s="19" t="s">
        <v>61</v>
      </c>
      <c r="C93" s="20" t="s">
        <v>62</v>
      </c>
      <c r="D93" s="20" t="s">
        <v>63</v>
      </c>
      <c r="E93" s="20" t="s">
        <v>64</v>
      </c>
      <c r="F93" s="20" t="s">
        <v>65</v>
      </c>
      <c r="G93" s="20" t="s">
        <v>66</v>
      </c>
      <c r="H93" s="20" t="s">
        <v>67</v>
      </c>
      <c r="I93" s="20" t="s">
        <v>68</v>
      </c>
      <c r="J93" s="21" t="s">
        <v>69</v>
      </c>
      <c r="K93" s="19" t="s">
        <v>70</v>
      </c>
      <c r="L93" s="20" t="s">
        <v>71</v>
      </c>
      <c r="M93" s="20" t="s">
        <v>72</v>
      </c>
      <c r="N93" s="20" t="s">
        <v>73</v>
      </c>
      <c r="O93" s="20" t="s">
        <v>74</v>
      </c>
      <c r="P93" s="20" t="s">
        <v>75</v>
      </c>
      <c r="Q93" s="20" t="s">
        <v>76</v>
      </c>
      <c r="R93" s="20" t="s">
        <v>77</v>
      </c>
      <c r="S93" s="20" t="s">
        <v>78</v>
      </c>
      <c r="T93" s="20" t="s">
        <v>79</v>
      </c>
      <c r="U93" s="20" t="s">
        <v>80</v>
      </c>
      <c r="V93" s="20" t="s">
        <v>81</v>
      </c>
      <c r="W93" s="20" t="s">
        <v>82</v>
      </c>
      <c r="X93" s="20" t="s">
        <v>83</v>
      </c>
      <c r="Y93" s="21" t="s">
        <v>84</v>
      </c>
    </row>
    <row r="94" spans="1:25" ht="51" x14ac:dyDescent="0.25">
      <c r="A94" s="54" t="s">
        <v>1169</v>
      </c>
      <c r="B94" s="9">
        <v>1</v>
      </c>
      <c r="C94" s="22" t="s">
        <v>1170</v>
      </c>
      <c r="D94" s="22" t="s">
        <v>1171</v>
      </c>
      <c r="E94" s="22" t="s">
        <v>89</v>
      </c>
      <c r="F94" s="22" t="s">
        <v>89</v>
      </c>
      <c r="G94" s="22" t="s">
        <v>89</v>
      </c>
      <c r="H94" s="23" t="s">
        <v>90</v>
      </c>
      <c r="I94" s="24">
        <v>10</v>
      </c>
      <c r="J94" s="58"/>
      <c r="K94" s="9">
        <v>1</v>
      </c>
      <c r="L94" s="25"/>
      <c r="M94" s="26"/>
      <c r="N94" s="27">
        <f>IF(M94&gt;0,ROUND(L94/M94,4),0)</f>
        <v>0</v>
      </c>
      <c r="O94" s="28"/>
      <c r="P94" s="29"/>
      <c r="Q94" s="27">
        <f>ROUND(ROUND(N94,4)*(1-O94),4)</f>
        <v>0</v>
      </c>
      <c r="R94" s="27">
        <f>ROUND(ROUND(Q94,4)*(1+P94),4)</f>
        <v>0</v>
      </c>
      <c r="S94" s="27">
        <f>ROUND($I94*Q94,4)</f>
        <v>0</v>
      </c>
      <c r="T94" s="27">
        <f>ROUND($I94*R94,4)</f>
        <v>0</v>
      </c>
      <c r="U94" s="30"/>
      <c r="V94" s="30"/>
      <c r="W94" s="30"/>
      <c r="X94" s="30"/>
      <c r="Y94" s="31"/>
    </row>
    <row r="95" spans="1:25" ht="51" x14ac:dyDescent="0.25">
      <c r="A95" s="55" t="s">
        <v>1172</v>
      </c>
      <c r="B95" s="11">
        <v>2</v>
      </c>
      <c r="C95" s="32" t="s">
        <v>1173</v>
      </c>
      <c r="D95" s="32" t="s">
        <v>1174</v>
      </c>
      <c r="E95" s="32" t="s">
        <v>89</v>
      </c>
      <c r="F95" s="32" t="s">
        <v>89</v>
      </c>
      <c r="G95" s="32" t="s">
        <v>89</v>
      </c>
      <c r="H95" s="33" t="s">
        <v>90</v>
      </c>
      <c r="I95" s="34">
        <v>30</v>
      </c>
      <c r="J95" s="59"/>
      <c r="K95" s="11">
        <v>1</v>
      </c>
      <c r="L95" s="35"/>
      <c r="M95" s="36"/>
      <c r="N95" s="37">
        <f>IF(M95&gt;0,ROUND(L95/M95,4),0)</f>
        <v>0</v>
      </c>
      <c r="O95" s="38"/>
      <c r="P95" s="39"/>
      <c r="Q95" s="37">
        <f>ROUND(ROUND(N95,4)*(1-O95),4)</f>
        <v>0</v>
      </c>
      <c r="R95" s="37">
        <f>ROUND(ROUND(Q95,4)*(1+P95),4)</f>
        <v>0</v>
      </c>
      <c r="S95" s="37">
        <f>ROUND($I95*Q95,4)</f>
        <v>0</v>
      </c>
      <c r="T95" s="37">
        <f>ROUND($I95*R95,4)</f>
        <v>0</v>
      </c>
      <c r="U95" s="40"/>
      <c r="V95" s="40"/>
      <c r="W95" s="40"/>
      <c r="X95" s="40"/>
      <c r="Y95" s="41"/>
    </row>
    <row r="96" spans="1:25" ht="51.75" thickBot="1" x14ac:dyDescent="0.3">
      <c r="A96" s="56" t="s">
        <v>89</v>
      </c>
      <c r="B96" s="13">
        <v>3</v>
      </c>
      <c r="C96" s="42" t="s">
        <v>1175</v>
      </c>
      <c r="D96" s="42" t="s">
        <v>1176</v>
      </c>
      <c r="E96" s="42" t="s">
        <v>89</v>
      </c>
      <c r="F96" s="42" t="s">
        <v>89</v>
      </c>
      <c r="G96" s="42" t="s">
        <v>89</v>
      </c>
      <c r="H96" s="43" t="s">
        <v>90</v>
      </c>
      <c r="I96" s="44">
        <v>30</v>
      </c>
      <c r="J96" s="60"/>
      <c r="K96" s="13">
        <v>1</v>
      </c>
      <c r="L96" s="45"/>
      <c r="M96" s="46"/>
      <c r="N96" s="47">
        <f>IF(M96&gt;0,ROUND(L96/M96,4),0)</f>
        <v>0</v>
      </c>
      <c r="O96" s="48"/>
      <c r="P96" s="49"/>
      <c r="Q96" s="47">
        <f>ROUND(ROUND(N96,4)*(1-O96),4)</f>
        <v>0</v>
      </c>
      <c r="R96" s="47">
        <f>ROUND(ROUND(Q96,4)*(1+P96),4)</f>
        <v>0</v>
      </c>
      <c r="S96" s="47">
        <f>ROUND($I96*Q96,4)</f>
        <v>0</v>
      </c>
      <c r="T96" s="47">
        <f>ROUND($I96*R96,4)</f>
        <v>0</v>
      </c>
      <c r="U96" s="50"/>
      <c r="V96" s="50"/>
      <c r="W96" s="50"/>
      <c r="X96" s="50"/>
      <c r="Y96" s="51"/>
    </row>
    <row r="97" spans="1:25" ht="13.5" thickBot="1" x14ac:dyDescent="0.3">
      <c r="R97" s="61" t="s">
        <v>97</v>
      </c>
      <c r="S97" s="62">
        <f>SUM(S94:S96)</f>
        <v>0</v>
      </c>
      <c r="T97" s="63">
        <f>SUM(T94:T96)</f>
        <v>0</v>
      </c>
    </row>
    <row r="99" spans="1:25" ht="13.5" thickBot="1" x14ac:dyDescent="0.3"/>
    <row r="100" spans="1:25" ht="13.5" thickBot="1" x14ac:dyDescent="0.3">
      <c r="A100" s="52" t="s">
        <v>55</v>
      </c>
      <c r="B100" s="57" t="s">
        <v>212</v>
      </c>
      <c r="C100" s="18" t="s">
        <v>1177</v>
      </c>
      <c r="D100" s="18"/>
      <c r="E100" s="18"/>
      <c r="F100" s="18"/>
      <c r="G100" s="18"/>
      <c r="H100" s="18" t="s">
        <v>100</v>
      </c>
      <c r="I100" s="18"/>
      <c r="J100" s="8"/>
      <c r="K100" s="7"/>
      <c r="L100" s="18" t="s">
        <v>1178</v>
      </c>
      <c r="M100" s="18"/>
      <c r="N100" s="18"/>
      <c r="O100" s="18"/>
      <c r="P100" s="18"/>
      <c r="Q100" s="18"/>
      <c r="R100" s="18"/>
      <c r="S100" s="18"/>
      <c r="T100" s="18"/>
      <c r="U100" s="18"/>
      <c r="V100" s="18"/>
      <c r="W100" s="18"/>
      <c r="X100" s="18"/>
      <c r="Y100" s="8"/>
    </row>
    <row r="101" spans="1:25" ht="51.75" thickBot="1" x14ac:dyDescent="0.3">
      <c r="A101" s="53" t="s">
        <v>60</v>
      </c>
      <c r="B101" s="19" t="s">
        <v>61</v>
      </c>
      <c r="C101" s="20" t="s">
        <v>62</v>
      </c>
      <c r="D101" s="20" t="s">
        <v>63</v>
      </c>
      <c r="E101" s="20" t="s">
        <v>64</v>
      </c>
      <c r="F101" s="20" t="s">
        <v>65</v>
      </c>
      <c r="G101" s="20" t="s">
        <v>66</v>
      </c>
      <c r="H101" s="20" t="s">
        <v>67</v>
      </c>
      <c r="I101" s="20" t="s">
        <v>68</v>
      </c>
      <c r="J101" s="21" t="s">
        <v>69</v>
      </c>
      <c r="K101" s="19" t="s">
        <v>70</v>
      </c>
      <c r="L101" s="20" t="s">
        <v>71</v>
      </c>
      <c r="M101" s="20" t="s">
        <v>72</v>
      </c>
      <c r="N101" s="20" t="s">
        <v>73</v>
      </c>
      <c r="O101" s="20" t="s">
        <v>74</v>
      </c>
      <c r="P101" s="20" t="s">
        <v>75</v>
      </c>
      <c r="Q101" s="20" t="s">
        <v>76</v>
      </c>
      <c r="R101" s="20" t="s">
        <v>77</v>
      </c>
      <c r="S101" s="20" t="s">
        <v>78</v>
      </c>
      <c r="T101" s="20" t="s">
        <v>79</v>
      </c>
      <c r="U101" s="20" t="s">
        <v>80</v>
      </c>
      <c r="V101" s="20" t="s">
        <v>81</v>
      </c>
      <c r="W101" s="20" t="s">
        <v>82</v>
      </c>
      <c r="X101" s="20" t="s">
        <v>83</v>
      </c>
      <c r="Y101" s="21" t="s">
        <v>84</v>
      </c>
    </row>
    <row r="102" spans="1:25" ht="51" x14ac:dyDescent="0.25">
      <c r="A102" s="54" t="s">
        <v>1179</v>
      </c>
      <c r="B102" s="9">
        <v>1</v>
      </c>
      <c r="C102" s="22" t="s">
        <v>1180</v>
      </c>
      <c r="D102" s="22" t="s">
        <v>1181</v>
      </c>
      <c r="E102" s="22" t="s">
        <v>1182</v>
      </c>
      <c r="F102" s="22" t="s">
        <v>89</v>
      </c>
      <c r="G102" s="22" t="s">
        <v>89</v>
      </c>
      <c r="H102" s="23" t="s">
        <v>90</v>
      </c>
      <c r="I102" s="24">
        <v>3350</v>
      </c>
      <c r="J102" s="58"/>
      <c r="K102" s="9">
        <v>1</v>
      </c>
      <c r="L102" s="25"/>
      <c r="M102" s="26"/>
      <c r="N102" s="27">
        <f>IF(M102&gt;0,ROUND(L102/M102,4),0)</f>
        <v>0</v>
      </c>
      <c r="O102" s="28"/>
      <c r="P102" s="29"/>
      <c r="Q102" s="27">
        <f>ROUND(ROUND(N102,4)*(1-O102),4)</f>
        <v>0</v>
      </c>
      <c r="R102" s="27">
        <f>ROUND(ROUND(Q102,4)*(1+P102),4)</f>
        <v>0</v>
      </c>
      <c r="S102" s="27">
        <f>ROUND($I102*Q102,4)</f>
        <v>0</v>
      </c>
      <c r="T102" s="27">
        <f>ROUND($I102*R102,4)</f>
        <v>0</v>
      </c>
      <c r="U102" s="30"/>
      <c r="V102" s="30"/>
      <c r="W102" s="30"/>
      <c r="X102" s="30"/>
      <c r="Y102" s="31"/>
    </row>
    <row r="103" spans="1:25" ht="38.25" x14ac:dyDescent="0.25">
      <c r="A103" s="55" t="s">
        <v>1183</v>
      </c>
      <c r="B103" s="11">
        <v>2</v>
      </c>
      <c r="C103" s="32" t="s">
        <v>1184</v>
      </c>
      <c r="D103" s="32" t="s">
        <v>1185</v>
      </c>
      <c r="E103" s="32" t="s">
        <v>1182</v>
      </c>
      <c r="F103" s="32" t="s">
        <v>89</v>
      </c>
      <c r="G103" s="32" t="s">
        <v>89</v>
      </c>
      <c r="H103" s="33" t="s">
        <v>90</v>
      </c>
      <c r="I103" s="34">
        <v>52</v>
      </c>
      <c r="J103" s="59"/>
      <c r="K103" s="11">
        <v>1</v>
      </c>
      <c r="L103" s="35"/>
      <c r="M103" s="36"/>
      <c r="N103" s="37">
        <f>IF(M103&gt;0,ROUND(L103/M103,4),0)</f>
        <v>0</v>
      </c>
      <c r="O103" s="38"/>
      <c r="P103" s="39"/>
      <c r="Q103" s="37">
        <f>ROUND(ROUND(N103,4)*(1-O103),4)</f>
        <v>0</v>
      </c>
      <c r="R103" s="37">
        <f>ROUND(ROUND(Q103,4)*(1+P103),4)</f>
        <v>0</v>
      </c>
      <c r="S103" s="37">
        <f>ROUND($I103*Q103,4)</f>
        <v>0</v>
      </c>
      <c r="T103" s="37">
        <f>ROUND($I103*R103,4)</f>
        <v>0</v>
      </c>
      <c r="U103" s="40"/>
      <c r="V103" s="40"/>
      <c r="W103" s="40"/>
      <c r="X103" s="40"/>
      <c r="Y103" s="41"/>
    </row>
    <row r="104" spans="1:25" x14ac:dyDescent="0.25">
      <c r="A104" s="55" t="s">
        <v>1186</v>
      </c>
      <c r="B104" s="11">
        <v>3</v>
      </c>
      <c r="C104" s="32" t="s">
        <v>1187</v>
      </c>
      <c r="D104" s="32" t="s">
        <v>89</v>
      </c>
      <c r="E104" s="32" t="s">
        <v>1182</v>
      </c>
      <c r="F104" s="32" t="s">
        <v>89</v>
      </c>
      <c r="G104" s="32" t="s">
        <v>89</v>
      </c>
      <c r="H104" s="33" t="s">
        <v>90</v>
      </c>
      <c r="I104" s="34">
        <v>200</v>
      </c>
      <c r="J104" s="59"/>
      <c r="K104" s="11">
        <v>1</v>
      </c>
      <c r="L104" s="35"/>
      <c r="M104" s="36"/>
      <c r="N104" s="37">
        <f>IF(M104&gt;0,ROUND(L104/M104,4),0)</f>
        <v>0</v>
      </c>
      <c r="O104" s="38"/>
      <c r="P104" s="39"/>
      <c r="Q104" s="37">
        <f>ROUND(ROUND(N104,4)*(1-O104),4)</f>
        <v>0</v>
      </c>
      <c r="R104" s="37">
        <f>ROUND(ROUND(Q104,4)*(1+P104),4)</f>
        <v>0</v>
      </c>
      <c r="S104" s="37">
        <f>ROUND($I104*Q104,4)</f>
        <v>0</v>
      </c>
      <c r="T104" s="37">
        <f>ROUND($I104*R104,4)</f>
        <v>0</v>
      </c>
      <c r="U104" s="40"/>
      <c r="V104" s="40"/>
      <c r="W104" s="40"/>
      <c r="X104" s="40"/>
      <c r="Y104" s="41"/>
    </row>
    <row r="105" spans="1:25" ht="13.5" thickBot="1" x14ac:dyDescent="0.3">
      <c r="A105" s="56" t="s">
        <v>1188</v>
      </c>
      <c r="B105" s="13">
        <v>4</v>
      </c>
      <c r="C105" s="42" t="s">
        <v>1189</v>
      </c>
      <c r="D105" s="42" t="s">
        <v>89</v>
      </c>
      <c r="E105" s="42" t="s">
        <v>1182</v>
      </c>
      <c r="F105" s="42" t="s">
        <v>89</v>
      </c>
      <c r="G105" s="42" t="s">
        <v>89</v>
      </c>
      <c r="H105" s="43" t="s">
        <v>90</v>
      </c>
      <c r="I105" s="44">
        <v>250</v>
      </c>
      <c r="J105" s="60"/>
      <c r="K105" s="13">
        <v>1</v>
      </c>
      <c r="L105" s="45"/>
      <c r="M105" s="46"/>
      <c r="N105" s="47">
        <f>IF(M105&gt;0,ROUND(L105/M105,4),0)</f>
        <v>0</v>
      </c>
      <c r="O105" s="48"/>
      <c r="P105" s="49"/>
      <c r="Q105" s="47">
        <f>ROUND(ROUND(N105,4)*(1-O105),4)</f>
        <v>0</v>
      </c>
      <c r="R105" s="47">
        <f>ROUND(ROUND(Q105,4)*(1+P105),4)</f>
        <v>0</v>
      </c>
      <c r="S105" s="47">
        <f>ROUND($I105*Q105,4)</f>
        <v>0</v>
      </c>
      <c r="T105" s="47">
        <f>ROUND($I105*R105,4)</f>
        <v>0</v>
      </c>
      <c r="U105" s="50"/>
      <c r="V105" s="50"/>
      <c r="W105" s="50"/>
      <c r="X105" s="50"/>
      <c r="Y105" s="51"/>
    </row>
    <row r="106" spans="1:25" ht="13.5" thickBot="1" x14ac:dyDescent="0.3">
      <c r="R106" s="61" t="s">
        <v>97</v>
      </c>
      <c r="S106" s="62">
        <f>SUM(S102:S105)</f>
        <v>0</v>
      </c>
      <c r="T106" s="63">
        <f>SUM(T102:T105)</f>
        <v>0</v>
      </c>
    </row>
    <row r="108" spans="1:25" ht="13.5" thickBot="1" x14ac:dyDescent="0.3"/>
    <row r="109" spans="1:25" ht="13.5" thickBot="1" x14ac:dyDescent="0.3">
      <c r="A109" s="52" t="s">
        <v>55</v>
      </c>
      <c r="B109" s="57" t="s">
        <v>218</v>
      </c>
      <c r="C109" s="18" t="s">
        <v>1190</v>
      </c>
      <c r="D109" s="18"/>
      <c r="E109" s="18"/>
      <c r="F109" s="18"/>
      <c r="G109" s="18"/>
      <c r="H109" s="18" t="s">
        <v>100</v>
      </c>
      <c r="I109" s="18"/>
      <c r="J109" s="8"/>
      <c r="K109" s="7"/>
      <c r="L109" s="18" t="s">
        <v>1191</v>
      </c>
      <c r="M109" s="18"/>
      <c r="N109" s="18"/>
      <c r="O109" s="18"/>
      <c r="P109" s="18"/>
      <c r="Q109" s="18"/>
      <c r="R109" s="18"/>
      <c r="S109" s="18"/>
      <c r="T109" s="18"/>
      <c r="U109" s="18"/>
      <c r="V109" s="18"/>
      <c r="W109" s="18"/>
      <c r="X109" s="18"/>
      <c r="Y109" s="8"/>
    </row>
    <row r="110" spans="1:25" ht="51.75" thickBot="1" x14ac:dyDescent="0.3">
      <c r="A110" s="53" t="s">
        <v>60</v>
      </c>
      <c r="B110" s="19" t="s">
        <v>61</v>
      </c>
      <c r="C110" s="20" t="s">
        <v>62</v>
      </c>
      <c r="D110" s="20" t="s">
        <v>63</v>
      </c>
      <c r="E110" s="20" t="s">
        <v>64</v>
      </c>
      <c r="F110" s="20" t="s">
        <v>65</v>
      </c>
      <c r="G110" s="20" t="s">
        <v>66</v>
      </c>
      <c r="H110" s="20" t="s">
        <v>67</v>
      </c>
      <c r="I110" s="20" t="s">
        <v>68</v>
      </c>
      <c r="J110" s="21" t="s">
        <v>69</v>
      </c>
      <c r="K110" s="19" t="s">
        <v>70</v>
      </c>
      <c r="L110" s="20" t="s">
        <v>71</v>
      </c>
      <c r="M110" s="20" t="s">
        <v>72</v>
      </c>
      <c r="N110" s="20" t="s">
        <v>73</v>
      </c>
      <c r="O110" s="20" t="s">
        <v>74</v>
      </c>
      <c r="P110" s="20" t="s">
        <v>75</v>
      </c>
      <c r="Q110" s="20" t="s">
        <v>76</v>
      </c>
      <c r="R110" s="20" t="s">
        <v>77</v>
      </c>
      <c r="S110" s="20" t="s">
        <v>78</v>
      </c>
      <c r="T110" s="20" t="s">
        <v>79</v>
      </c>
      <c r="U110" s="20" t="s">
        <v>80</v>
      </c>
      <c r="V110" s="20" t="s">
        <v>81</v>
      </c>
      <c r="W110" s="20" t="s">
        <v>82</v>
      </c>
      <c r="X110" s="20" t="s">
        <v>83</v>
      </c>
      <c r="Y110" s="21" t="s">
        <v>84</v>
      </c>
    </row>
    <row r="111" spans="1:25" ht="25.5" x14ac:dyDescent="0.25">
      <c r="A111" s="54" t="s">
        <v>1192</v>
      </c>
      <c r="B111" s="9">
        <v>1</v>
      </c>
      <c r="C111" s="22" t="s">
        <v>1193</v>
      </c>
      <c r="D111" s="22" t="s">
        <v>1194</v>
      </c>
      <c r="E111" s="22" t="s">
        <v>89</v>
      </c>
      <c r="F111" s="22" t="s">
        <v>89</v>
      </c>
      <c r="G111" s="22" t="s">
        <v>89</v>
      </c>
      <c r="H111" s="23" t="s">
        <v>90</v>
      </c>
      <c r="I111" s="24">
        <v>50</v>
      </c>
      <c r="J111" s="58"/>
      <c r="K111" s="9">
        <v>1</v>
      </c>
      <c r="L111" s="25"/>
      <c r="M111" s="26"/>
      <c r="N111" s="27">
        <f>IF(M111&gt;0,ROUND(L111/M111,4),0)</f>
        <v>0</v>
      </c>
      <c r="O111" s="28"/>
      <c r="P111" s="29"/>
      <c r="Q111" s="27">
        <f>ROUND(ROUND(N111,4)*(1-O111),4)</f>
        <v>0</v>
      </c>
      <c r="R111" s="27">
        <f>ROUND(ROUND(Q111,4)*(1+P111),4)</f>
        <v>0</v>
      </c>
      <c r="S111" s="27">
        <f>ROUND($I111*Q111,4)</f>
        <v>0</v>
      </c>
      <c r="T111" s="27">
        <f>ROUND($I111*R111,4)</f>
        <v>0</v>
      </c>
      <c r="U111" s="30"/>
      <c r="V111" s="30"/>
      <c r="W111" s="30"/>
      <c r="X111" s="30"/>
      <c r="Y111" s="31"/>
    </row>
    <row r="112" spans="1:25" ht="25.5" x14ac:dyDescent="0.25">
      <c r="A112" s="55" t="s">
        <v>1195</v>
      </c>
      <c r="B112" s="11">
        <v>2</v>
      </c>
      <c r="C112" s="32" t="s">
        <v>1196</v>
      </c>
      <c r="D112" s="32" t="s">
        <v>1194</v>
      </c>
      <c r="E112" s="32" t="s">
        <v>89</v>
      </c>
      <c r="F112" s="32" t="s">
        <v>89</v>
      </c>
      <c r="G112" s="32" t="s">
        <v>89</v>
      </c>
      <c r="H112" s="33" t="s">
        <v>90</v>
      </c>
      <c r="I112" s="34">
        <v>350</v>
      </c>
      <c r="J112" s="59"/>
      <c r="K112" s="11">
        <v>1</v>
      </c>
      <c r="L112" s="35"/>
      <c r="M112" s="36"/>
      <c r="N112" s="37">
        <f>IF(M112&gt;0,ROUND(L112/M112,4),0)</f>
        <v>0</v>
      </c>
      <c r="O112" s="38"/>
      <c r="P112" s="39"/>
      <c r="Q112" s="37">
        <f>ROUND(ROUND(N112,4)*(1-O112),4)</f>
        <v>0</v>
      </c>
      <c r="R112" s="37">
        <f>ROUND(ROUND(Q112,4)*(1+P112),4)</f>
        <v>0</v>
      </c>
      <c r="S112" s="37">
        <f>ROUND($I112*Q112,4)</f>
        <v>0</v>
      </c>
      <c r="T112" s="37">
        <f>ROUND($I112*R112,4)</f>
        <v>0</v>
      </c>
      <c r="U112" s="40"/>
      <c r="V112" s="40"/>
      <c r="W112" s="40"/>
      <c r="X112" s="40"/>
      <c r="Y112" s="41"/>
    </row>
    <row r="113" spans="1:25" x14ac:dyDescent="0.25">
      <c r="A113" s="55" t="s">
        <v>1197</v>
      </c>
      <c r="B113" s="11">
        <v>3</v>
      </c>
      <c r="C113" s="32" t="s">
        <v>1198</v>
      </c>
      <c r="D113" s="32" t="s">
        <v>1199</v>
      </c>
      <c r="E113" s="32" t="s">
        <v>89</v>
      </c>
      <c r="F113" s="32" t="s">
        <v>89</v>
      </c>
      <c r="G113" s="32" t="s">
        <v>89</v>
      </c>
      <c r="H113" s="33" t="s">
        <v>90</v>
      </c>
      <c r="I113" s="34">
        <v>740</v>
      </c>
      <c r="J113" s="59"/>
      <c r="K113" s="11">
        <v>1</v>
      </c>
      <c r="L113" s="35"/>
      <c r="M113" s="36"/>
      <c r="N113" s="37">
        <f>IF(M113&gt;0,ROUND(L113/M113,4),0)</f>
        <v>0</v>
      </c>
      <c r="O113" s="38"/>
      <c r="P113" s="39"/>
      <c r="Q113" s="37">
        <f>ROUND(ROUND(N113,4)*(1-O113),4)</f>
        <v>0</v>
      </c>
      <c r="R113" s="37">
        <f>ROUND(ROUND(Q113,4)*(1+P113),4)</f>
        <v>0</v>
      </c>
      <c r="S113" s="37">
        <f>ROUND($I113*Q113,4)</f>
        <v>0</v>
      </c>
      <c r="T113" s="37">
        <f>ROUND($I113*R113,4)</f>
        <v>0</v>
      </c>
      <c r="U113" s="40"/>
      <c r="V113" s="40"/>
      <c r="W113" s="40"/>
      <c r="X113" s="40"/>
      <c r="Y113" s="41"/>
    </row>
    <row r="114" spans="1:25" ht="39" thickBot="1" x14ac:dyDescent="0.3">
      <c r="A114" s="56" t="s">
        <v>1200</v>
      </c>
      <c r="B114" s="13">
        <v>4</v>
      </c>
      <c r="C114" s="42" t="s">
        <v>1201</v>
      </c>
      <c r="D114" s="42" t="s">
        <v>1202</v>
      </c>
      <c r="E114" s="42" t="s">
        <v>1203</v>
      </c>
      <c r="F114" s="42" t="s">
        <v>89</v>
      </c>
      <c r="G114" s="42" t="s">
        <v>89</v>
      </c>
      <c r="H114" s="43" t="s">
        <v>90</v>
      </c>
      <c r="I114" s="44">
        <v>6300</v>
      </c>
      <c r="J114" s="60"/>
      <c r="K114" s="13">
        <v>1</v>
      </c>
      <c r="L114" s="45"/>
      <c r="M114" s="46"/>
      <c r="N114" s="47">
        <f>IF(M114&gt;0,ROUND(L114/M114,4),0)</f>
        <v>0</v>
      </c>
      <c r="O114" s="48"/>
      <c r="P114" s="49"/>
      <c r="Q114" s="47">
        <f>ROUND(ROUND(N114,4)*(1-O114),4)</f>
        <v>0</v>
      </c>
      <c r="R114" s="47">
        <f>ROUND(ROUND(Q114,4)*(1+P114),4)</f>
        <v>0</v>
      </c>
      <c r="S114" s="47">
        <f>ROUND($I114*Q114,4)</f>
        <v>0</v>
      </c>
      <c r="T114" s="47">
        <f>ROUND($I114*R114,4)</f>
        <v>0</v>
      </c>
      <c r="U114" s="50"/>
      <c r="V114" s="50"/>
      <c r="W114" s="50"/>
      <c r="X114" s="50"/>
      <c r="Y114" s="51"/>
    </row>
    <row r="115" spans="1:25" ht="13.5" thickBot="1" x14ac:dyDescent="0.3">
      <c r="R115" s="61" t="s">
        <v>97</v>
      </c>
      <c r="S115" s="62">
        <f>SUM(S111:S114)</f>
        <v>0</v>
      </c>
      <c r="T115" s="63">
        <f>SUM(T111:T114)</f>
        <v>0</v>
      </c>
    </row>
    <row r="117" spans="1:25" ht="13.5" thickBot="1" x14ac:dyDescent="0.3"/>
    <row r="118" spans="1:25" ht="13.5" thickBot="1" x14ac:dyDescent="0.3">
      <c r="A118" s="52" t="s">
        <v>55</v>
      </c>
      <c r="B118" s="57" t="s">
        <v>223</v>
      </c>
      <c r="C118" s="18" t="s">
        <v>1204</v>
      </c>
      <c r="D118" s="18"/>
      <c r="E118" s="18"/>
      <c r="F118" s="18"/>
      <c r="G118" s="18"/>
      <c r="H118" s="18" t="s">
        <v>100</v>
      </c>
      <c r="I118" s="18"/>
      <c r="J118" s="8"/>
      <c r="K118" s="7"/>
      <c r="L118" s="18" t="s">
        <v>1205</v>
      </c>
      <c r="M118" s="18"/>
      <c r="N118" s="18"/>
      <c r="O118" s="18"/>
      <c r="P118" s="18"/>
      <c r="Q118" s="18"/>
      <c r="R118" s="18"/>
      <c r="S118" s="18"/>
      <c r="T118" s="18"/>
      <c r="U118" s="18"/>
      <c r="V118" s="18"/>
      <c r="W118" s="18"/>
      <c r="X118" s="18"/>
      <c r="Y118" s="8"/>
    </row>
    <row r="119" spans="1:25" ht="51.75" thickBot="1" x14ac:dyDescent="0.3">
      <c r="A119" s="53" t="s">
        <v>60</v>
      </c>
      <c r="B119" s="19" t="s">
        <v>61</v>
      </c>
      <c r="C119" s="20" t="s">
        <v>62</v>
      </c>
      <c r="D119" s="20" t="s">
        <v>63</v>
      </c>
      <c r="E119" s="20" t="s">
        <v>64</v>
      </c>
      <c r="F119" s="20" t="s">
        <v>65</v>
      </c>
      <c r="G119" s="20" t="s">
        <v>66</v>
      </c>
      <c r="H119" s="20" t="s">
        <v>67</v>
      </c>
      <c r="I119" s="20" t="s">
        <v>68</v>
      </c>
      <c r="J119" s="21" t="s">
        <v>69</v>
      </c>
      <c r="K119" s="19" t="s">
        <v>70</v>
      </c>
      <c r="L119" s="20" t="s">
        <v>71</v>
      </c>
      <c r="M119" s="20" t="s">
        <v>72</v>
      </c>
      <c r="N119" s="20" t="s">
        <v>73</v>
      </c>
      <c r="O119" s="20" t="s">
        <v>74</v>
      </c>
      <c r="P119" s="20" t="s">
        <v>75</v>
      </c>
      <c r="Q119" s="20" t="s">
        <v>76</v>
      </c>
      <c r="R119" s="20" t="s">
        <v>77</v>
      </c>
      <c r="S119" s="20" t="s">
        <v>78</v>
      </c>
      <c r="T119" s="20" t="s">
        <v>79</v>
      </c>
      <c r="U119" s="20" t="s">
        <v>80</v>
      </c>
      <c r="V119" s="20" t="s">
        <v>81</v>
      </c>
      <c r="W119" s="20" t="s">
        <v>82</v>
      </c>
      <c r="X119" s="20" t="s">
        <v>83</v>
      </c>
      <c r="Y119" s="21" t="s">
        <v>84</v>
      </c>
    </row>
    <row r="120" spans="1:25" ht="51.75" thickBot="1" x14ac:dyDescent="0.3">
      <c r="A120" s="74" t="s">
        <v>1206</v>
      </c>
      <c r="B120" s="75">
        <v>1</v>
      </c>
      <c r="C120" s="64" t="s">
        <v>1205</v>
      </c>
      <c r="D120" s="64" t="s">
        <v>1207</v>
      </c>
      <c r="E120" s="64" t="s">
        <v>89</v>
      </c>
      <c r="F120" s="64" t="s">
        <v>89</v>
      </c>
      <c r="G120" s="64" t="s">
        <v>89</v>
      </c>
      <c r="H120" s="65" t="s">
        <v>90</v>
      </c>
      <c r="I120" s="66">
        <v>10</v>
      </c>
      <c r="J120" s="76"/>
      <c r="K120" s="75">
        <v>1</v>
      </c>
      <c r="L120" s="67"/>
      <c r="M120" s="68"/>
      <c r="N120" s="69">
        <f>IF(M120&gt;0,ROUND(L120/M120,4),0)</f>
        <v>0</v>
      </c>
      <c r="O120" s="70"/>
      <c r="P120" s="71"/>
      <c r="Q120" s="69">
        <f>ROUND(ROUND(N120,4)*(1-O120),4)</f>
        <v>0</v>
      </c>
      <c r="R120" s="69">
        <f>ROUND(ROUND(Q120,4)*(1+P120),4)</f>
        <v>0</v>
      </c>
      <c r="S120" s="69">
        <f>ROUND($I120*Q120,4)</f>
        <v>0</v>
      </c>
      <c r="T120" s="69">
        <f>ROUND($I120*R120,4)</f>
        <v>0</v>
      </c>
      <c r="U120" s="72"/>
      <c r="V120" s="72"/>
      <c r="W120" s="72"/>
      <c r="X120" s="72"/>
      <c r="Y120" s="73"/>
    </row>
    <row r="121" spans="1:25" ht="13.5" thickBot="1" x14ac:dyDescent="0.3">
      <c r="R121" s="61" t="s">
        <v>97</v>
      </c>
      <c r="S121" s="62">
        <f>SUM(S120:S120)</f>
        <v>0</v>
      </c>
      <c r="T121" s="63">
        <f>SUM(T120:T120)</f>
        <v>0</v>
      </c>
    </row>
    <row r="123" spans="1:25" ht="13.5" thickBot="1" x14ac:dyDescent="0.3"/>
    <row r="124" spans="1:25" ht="13.5" thickBot="1" x14ac:dyDescent="0.3">
      <c r="A124" s="52" t="s">
        <v>55</v>
      </c>
      <c r="B124" s="57" t="s">
        <v>227</v>
      </c>
      <c r="C124" s="18" t="s">
        <v>1208</v>
      </c>
      <c r="D124" s="18"/>
      <c r="E124" s="18"/>
      <c r="F124" s="18"/>
      <c r="G124" s="18"/>
      <c r="H124" s="18" t="s">
        <v>100</v>
      </c>
      <c r="I124" s="18"/>
      <c r="J124" s="8"/>
      <c r="K124" s="7"/>
      <c r="L124" s="18" t="s">
        <v>1209</v>
      </c>
      <c r="M124" s="18"/>
      <c r="N124" s="18"/>
      <c r="O124" s="18"/>
      <c r="P124" s="18"/>
      <c r="Q124" s="18"/>
      <c r="R124" s="18"/>
      <c r="S124" s="18"/>
      <c r="T124" s="18"/>
      <c r="U124" s="18"/>
      <c r="V124" s="18"/>
      <c r="W124" s="18"/>
      <c r="X124" s="18"/>
      <c r="Y124" s="8"/>
    </row>
    <row r="125" spans="1:25" ht="51.75" thickBot="1" x14ac:dyDescent="0.3">
      <c r="A125" s="53" t="s">
        <v>60</v>
      </c>
      <c r="B125" s="19" t="s">
        <v>61</v>
      </c>
      <c r="C125" s="20" t="s">
        <v>62</v>
      </c>
      <c r="D125" s="20" t="s">
        <v>63</v>
      </c>
      <c r="E125" s="20" t="s">
        <v>64</v>
      </c>
      <c r="F125" s="20" t="s">
        <v>65</v>
      </c>
      <c r="G125" s="20" t="s">
        <v>66</v>
      </c>
      <c r="H125" s="20" t="s">
        <v>67</v>
      </c>
      <c r="I125" s="20" t="s">
        <v>68</v>
      </c>
      <c r="J125" s="21" t="s">
        <v>69</v>
      </c>
      <c r="K125" s="19" t="s">
        <v>70</v>
      </c>
      <c r="L125" s="20" t="s">
        <v>71</v>
      </c>
      <c r="M125" s="20" t="s">
        <v>72</v>
      </c>
      <c r="N125" s="20" t="s">
        <v>73</v>
      </c>
      <c r="O125" s="20" t="s">
        <v>74</v>
      </c>
      <c r="P125" s="20" t="s">
        <v>75</v>
      </c>
      <c r="Q125" s="20" t="s">
        <v>76</v>
      </c>
      <c r="R125" s="20" t="s">
        <v>77</v>
      </c>
      <c r="S125" s="20" t="s">
        <v>78</v>
      </c>
      <c r="T125" s="20" t="s">
        <v>79</v>
      </c>
      <c r="U125" s="20" t="s">
        <v>80</v>
      </c>
      <c r="V125" s="20" t="s">
        <v>81</v>
      </c>
      <c r="W125" s="20" t="s">
        <v>82</v>
      </c>
      <c r="X125" s="20" t="s">
        <v>83</v>
      </c>
      <c r="Y125" s="21" t="s">
        <v>84</v>
      </c>
    </row>
    <row r="126" spans="1:25" ht="77.25" thickBot="1" x14ac:dyDescent="0.3">
      <c r="A126" s="74" t="s">
        <v>1210</v>
      </c>
      <c r="B126" s="75">
        <v>1</v>
      </c>
      <c r="C126" s="64" t="s">
        <v>1211</v>
      </c>
      <c r="D126" s="64" t="s">
        <v>1212</v>
      </c>
      <c r="E126" s="64" t="s">
        <v>1213</v>
      </c>
      <c r="F126" s="64" t="s">
        <v>1214</v>
      </c>
      <c r="G126" s="64" t="s">
        <v>89</v>
      </c>
      <c r="H126" s="65" t="s">
        <v>609</v>
      </c>
      <c r="I126" s="66">
        <v>48</v>
      </c>
      <c r="J126" s="76"/>
      <c r="K126" s="75">
        <v>1</v>
      </c>
      <c r="L126" s="67"/>
      <c r="M126" s="68"/>
      <c r="N126" s="69">
        <f>IF(M126&gt;0,ROUND(L126/M126,4),0)</f>
        <v>0</v>
      </c>
      <c r="O126" s="70"/>
      <c r="P126" s="71"/>
      <c r="Q126" s="69">
        <f>ROUND(ROUND(N126,4)*(1-O126),4)</f>
        <v>0</v>
      </c>
      <c r="R126" s="69">
        <f>ROUND(ROUND(Q126,4)*(1+P126),4)</f>
        <v>0</v>
      </c>
      <c r="S126" s="69">
        <f>ROUND($I126*Q126,4)</f>
        <v>0</v>
      </c>
      <c r="T126" s="69">
        <f>ROUND($I126*R126,4)</f>
        <v>0</v>
      </c>
      <c r="U126" s="72"/>
      <c r="V126" s="72"/>
      <c r="W126" s="72"/>
      <c r="X126" s="72"/>
      <c r="Y126" s="73"/>
    </row>
    <row r="127" spans="1:25" ht="13.5" thickBot="1" x14ac:dyDescent="0.3">
      <c r="R127" s="61" t="s">
        <v>97</v>
      </c>
      <c r="S127" s="62">
        <f>SUM(S126:S126)</f>
        <v>0</v>
      </c>
      <c r="T127" s="63">
        <f>SUM(T126:T126)</f>
        <v>0</v>
      </c>
    </row>
    <row r="129" spans="1:25" ht="13.5" thickBot="1" x14ac:dyDescent="0.3"/>
    <row r="130" spans="1:25" ht="13.5" thickBot="1" x14ac:dyDescent="0.3">
      <c r="A130" s="52" t="s">
        <v>55</v>
      </c>
      <c r="B130" s="57" t="s">
        <v>726</v>
      </c>
      <c r="C130" s="18" t="s">
        <v>1215</v>
      </c>
      <c r="D130" s="18"/>
      <c r="E130" s="18"/>
      <c r="F130" s="18"/>
      <c r="G130" s="18"/>
      <c r="H130" s="18" t="s">
        <v>100</v>
      </c>
      <c r="I130" s="18"/>
      <c r="J130" s="8"/>
      <c r="K130" s="7"/>
      <c r="L130" s="18" t="s">
        <v>1216</v>
      </c>
      <c r="M130" s="18"/>
      <c r="N130" s="18"/>
      <c r="O130" s="18"/>
      <c r="P130" s="18"/>
      <c r="Q130" s="18"/>
      <c r="R130" s="18"/>
      <c r="S130" s="18"/>
      <c r="T130" s="18"/>
      <c r="U130" s="18"/>
      <c r="V130" s="18"/>
      <c r="W130" s="18"/>
      <c r="X130" s="18"/>
      <c r="Y130" s="8"/>
    </row>
    <row r="131" spans="1:25" ht="51.75" thickBot="1" x14ac:dyDescent="0.3">
      <c r="A131" s="53" t="s">
        <v>60</v>
      </c>
      <c r="B131" s="19" t="s">
        <v>61</v>
      </c>
      <c r="C131" s="20" t="s">
        <v>62</v>
      </c>
      <c r="D131" s="20" t="s">
        <v>63</v>
      </c>
      <c r="E131" s="20" t="s">
        <v>64</v>
      </c>
      <c r="F131" s="20" t="s">
        <v>65</v>
      </c>
      <c r="G131" s="20" t="s">
        <v>66</v>
      </c>
      <c r="H131" s="20" t="s">
        <v>67</v>
      </c>
      <c r="I131" s="20" t="s">
        <v>68</v>
      </c>
      <c r="J131" s="21" t="s">
        <v>69</v>
      </c>
      <c r="K131" s="19" t="s">
        <v>70</v>
      </c>
      <c r="L131" s="20" t="s">
        <v>71</v>
      </c>
      <c r="M131" s="20" t="s">
        <v>72</v>
      </c>
      <c r="N131" s="20" t="s">
        <v>73</v>
      </c>
      <c r="O131" s="20" t="s">
        <v>74</v>
      </c>
      <c r="P131" s="20" t="s">
        <v>75</v>
      </c>
      <c r="Q131" s="20" t="s">
        <v>76</v>
      </c>
      <c r="R131" s="20" t="s">
        <v>77</v>
      </c>
      <c r="S131" s="20" t="s">
        <v>78</v>
      </c>
      <c r="T131" s="20" t="s">
        <v>79</v>
      </c>
      <c r="U131" s="20" t="s">
        <v>80</v>
      </c>
      <c r="V131" s="20" t="s">
        <v>81</v>
      </c>
      <c r="W131" s="20" t="s">
        <v>82</v>
      </c>
      <c r="X131" s="20" t="s">
        <v>83</v>
      </c>
      <c r="Y131" s="21" t="s">
        <v>84</v>
      </c>
    </row>
    <row r="132" spans="1:25" ht="140.25" x14ac:dyDescent="0.25">
      <c r="A132" s="54" t="s">
        <v>1217</v>
      </c>
      <c r="B132" s="9">
        <v>1</v>
      </c>
      <c r="C132" s="22" t="s">
        <v>1218</v>
      </c>
      <c r="D132" s="22" t="s">
        <v>1219</v>
      </c>
      <c r="E132" s="22" t="s">
        <v>1220</v>
      </c>
      <c r="F132" s="22" t="s">
        <v>1221</v>
      </c>
      <c r="G132" s="22" t="s">
        <v>89</v>
      </c>
      <c r="H132" s="23" t="s">
        <v>90</v>
      </c>
      <c r="I132" s="24">
        <v>100</v>
      </c>
      <c r="J132" s="58"/>
      <c r="K132" s="9">
        <v>1</v>
      </c>
      <c r="L132" s="25"/>
      <c r="M132" s="26"/>
      <c r="N132" s="27">
        <f>IF(M132&gt;0,ROUND(L132/M132,4),0)</f>
        <v>0</v>
      </c>
      <c r="O132" s="28"/>
      <c r="P132" s="29"/>
      <c r="Q132" s="27">
        <f>ROUND(ROUND(N132,4)*(1-O132),4)</f>
        <v>0</v>
      </c>
      <c r="R132" s="27">
        <f>ROUND(ROUND(Q132,4)*(1+P132),4)</f>
        <v>0</v>
      </c>
      <c r="S132" s="27">
        <f>ROUND($I132*Q132,4)</f>
        <v>0</v>
      </c>
      <c r="T132" s="27">
        <f>ROUND($I132*R132,4)</f>
        <v>0</v>
      </c>
      <c r="U132" s="30"/>
      <c r="V132" s="30"/>
      <c r="W132" s="30"/>
      <c r="X132" s="30"/>
      <c r="Y132" s="31"/>
    </row>
    <row r="133" spans="1:25" ht="141" thickBot="1" x14ac:dyDescent="0.3">
      <c r="A133" s="56" t="s">
        <v>1222</v>
      </c>
      <c r="B133" s="13">
        <v>2</v>
      </c>
      <c r="C133" s="42" t="s">
        <v>1223</v>
      </c>
      <c r="D133" s="42" t="s">
        <v>1219</v>
      </c>
      <c r="E133" s="42" t="s">
        <v>1220</v>
      </c>
      <c r="F133" s="42" t="s">
        <v>1224</v>
      </c>
      <c r="G133" s="42" t="s">
        <v>89</v>
      </c>
      <c r="H133" s="43" t="s">
        <v>90</v>
      </c>
      <c r="I133" s="44">
        <v>90</v>
      </c>
      <c r="J133" s="60"/>
      <c r="K133" s="13">
        <v>1</v>
      </c>
      <c r="L133" s="45"/>
      <c r="M133" s="46"/>
      <c r="N133" s="47">
        <f>IF(M133&gt;0,ROUND(L133/M133,4),0)</f>
        <v>0</v>
      </c>
      <c r="O133" s="48"/>
      <c r="P133" s="49"/>
      <c r="Q133" s="47">
        <f>ROUND(ROUND(N133,4)*(1-O133),4)</f>
        <v>0</v>
      </c>
      <c r="R133" s="47">
        <f>ROUND(ROUND(Q133,4)*(1+P133),4)</f>
        <v>0</v>
      </c>
      <c r="S133" s="47">
        <f>ROUND($I133*Q133,4)</f>
        <v>0</v>
      </c>
      <c r="T133" s="47">
        <f>ROUND($I133*R133,4)</f>
        <v>0</v>
      </c>
      <c r="U133" s="50"/>
      <c r="V133" s="50"/>
      <c r="W133" s="50"/>
      <c r="X133" s="50"/>
      <c r="Y133" s="51"/>
    </row>
    <row r="134" spans="1:25" ht="13.5" thickBot="1" x14ac:dyDescent="0.3">
      <c r="R134" s="61" t="s">
        <v>97</v>
      </c>
      <c r="S134" s="62">
        <f>SUM(S132:S133)</f>
        <v>0</v>
      </c>
      <c r="T134" s="63">
        <f>SUM(T132:T133)</f>
        <v>0</v>
      </c>
    </row>
    <row r="136" spans="1:25" ht="13.5" thickBot="1" x14ac:dyDescent="0.3"/>
    <row r="137" spans="1:25" ht="13.5" thickBot="1" x14ac:dyDescent="0.3">
      <c r="A137" s="52" t="s">
        <v>55</v>
      </c>
      <c r="B137" s="57" t="s">
        <v>1225</v>
      </c>
      <c r="C137" s="18" t="s">
        <v>1226</v>
      </c>
      <c r="D137" s="18"/>
      <c r="E137" s="18"/>
      <c r="F137" s="18"/>
      <c r="G137" s="18"/>
      <c r="H137" s="18" t="s">
        <v>100</v>
      </c>
      <c r="I137" s="18"/>
      <c r="J137" s="8"/>
      <c r="K137" s="7"/>
      <c r="L137" s="18" t="s">
        <v>1227</v>
      </c>
      <c r="M137" s="18"/>
      <c r="N137" s="18"/>
      <c r="O137" s="18"/>
      <c r="P137" s="18"/>
      <c r="Q137" s="18"/>
      <c r="R137" s="18"/>
      <c r="S137" s="18"/>
      <c r="T137" s="18"/>
      <c r="U137" s="18"/>
      <c r="V137" s="18"/>
      <c r="W137" s="18"/>
      <c r="X137" s="18"/>
      <c r="Y137" s="8"/>
    </row>
    <row r="138" spans="1:25" ht="51.75" thickBot="1" x14ac:dyDescent="0.3">
      <c r="A138" s="53" t="s">
        <v>60</v>
      </c>
      <c r="B138" s="19" t="s">
        <v>61</v>
      </c>
      <c r="C138" s="20" t="s">
        <v>62</v>
      </c>
      <c r="D138" s="20" t="s">
        <v>63</v>
      </c>
      <c r="E138" s="20" t="s">
        <v>64</v>
      </c>
      <c r="F138" s="20" t="s">
        <v>65</v>
      </c>
      <c r="G138" s="20" t="s">
        <v>66</v>
      </c>
      <c r="H138" s="20" t="s">
        <v>67</v>
      </c>
      <c r="I138" s="20" t="s">
        <v>68</v>
      </c>
      <c r="J138" s="21" t="s">
        <v>69</v>
      </c>
      <c r="K138" s="19" t="s">
        <v>70</v>
      </c>
      <c r="L138" s="20" t="s">
        <v>71</v>
      </c>
      <c r="M138" s="20" t="s">
        <v>72</v>
      </c>
      <c r="N138" s="20" t="s">
        <v>73</v>
      </c>
      <c r="O138" s="20" t="s">
        <v>74</v>
      </c>
      <c r="P138" s="20" t="s">
        <v>75</v>
      </c>
      <c r="Q138" s="20" t="s">
        <v>76</v>
      </c>
      <c r="R138" s="20" t="s">
        <v>77</v>
      </c>
      <c r="S138" s="20" t="s">
        <v>78</v>
      </c>
      <c r="T138" s="20" t="s">
        <v>79</v>
      </c>
      <c r="U138" s="20" t="s">
        <v>80</v>
      </c>
      <c r="V138" s="20" t="s">
        <v>81</v>
      </c>
      <c r="W138" s="20" t="s">
        <v>82</v>
      </c>
      <c r="X138" s="20" t="s">
        <v>83</v>
      </c>
      <c r="Y138" s="21" t="s">
        <v>84</v>
      </c>
    </row>
    <row r="139" spans="1:25" ht="115.5" thickBot="1" x14ac:dyDescent="0.3">
      <c r="A139" s="74" t="s">
        <v>1228</v>
      </c>
      <c r="B139" s="75">
        <v>1</v>
      </c>
      <c r="C139" s="64" t="s">
        <v>1227</v>
      </c>
      <c r="D139" s="64" t="s">
        <v>1229</v>
      </c>
      <c r="E139" s="64" t="s">
        <v>1230</v>
      </c>
      <c r="F139" s="64" t="s">
        <v>89</v>
      </c>
      <c r="G139" s="64" t="s">
        <v>89</v>
      </c>
      <c r="H139" s="65" t="s">
        <v>210</v>
      </c>
      <c r="I139" s="66">
        <v>118</v>
      </c>
      <c r="J139" s="76"/>
      <c r="K139" s="75">
        <v>1</v>
      </c>
      <c r="L139" s="67"/>
      <c r="M139" s="68"/>
      <c r="N139" s="69">
        <f>IF(M139&gt;0,ROUND(L139/M139,4),0)</f>
        <v>0</v>
      </c>
      <c r="O139" s="70"/>
      <c r="P139" s="71"/>
      <c r="Q139" s="69">
        <f>ROUND(ROUND(N139,4)*(1-O139),4)</f>
        <v>0</v>
      </c>
      <c r="R139" s="69">
        <f>ROUND(ROUND(Q139,4)*(1+P139),4)</f>
        <v>0</v>
      </c>
      <c r="S139" s="69">
        <f>ROUND($I139*Q139,4)</f>
        <v>0</v>
      </c>
      <c r="T139" s="69">
        <f>ROUND($I139*R139,4)</f>
        <v>0</v>
      </c>
      <c r="U139" s="72"/>
      <c r="V139" s="72"/>
      <c r="W139" s="72"/>
      <c r="X139" s="72"/>
      <c r="Y139" s="73"/>
    </row>
    <row r="140" spans="1:25" ht="13.5" thickBot="1" x14ac:dyDescent="0.3">
      <c r="R140" s="61" t="s">
        <v>97</v>
      </c>
      <c r="S140" s="62">
        <f>SUM(S139:S139)</f>
        <v>0</v>
      </c>
      <c r="T140" s="63">
        <f>SUM(T139:T139)</f>
        <v>0</v>
      </c>
    </row>
    <row r="142" spans="1:25" ht="13.5" thickBot="1" x14ac:dyDescent="0.3"/>
    <row r="143" spans="1:25" ht="13.5" thickBot="1" x14ac:dyDescent="0.3">
      <c r="A143" s="52" t="s">
        <v>55</v>
      </c>
      <c r="B143" s="57" t="s">
        <v>1231</v>
      </c>
      <c r="C143" s="18" t="s">
        <v>1232</v>
      </c>
      <c r="D143" s="18"/>
      <c r="E143" s="18"/>
      <c r="F143" s="18"/>
      <c r="G143" s="18"/>
      <c r="H143" s="18" t="s">
        <v>100</v>
      </c>
      <c r="I143" s="18"/>
      <c r="J143" s="8"/>
      <c r="K143" s="7"/>
      <c r="L143" s="18" t="s">
        <v>1233</v>
      </c>
      <c r="M143" s="18"/>
      <c r="N143" s="18"/>
      <c r="O143" s="18"/>
      <c r="P143" s="18"/>
      <c r="Q143" s="18"/>
      <c r="R143" s="18"/>
      <c r="S143" s="18"/>
      <c r="T143" s="18"/>
      <c r="U143" s="18"/>
      <c r="V143" s="18"/>
      <c r="W143" s="18"/>
      <c r="X143" s="18"/>
      <c r="Y143" s="8"/>
    </row>
    <row r="144" spans="1:25" ht="51.75" thickBot="1" x14ac:dyDescent="0.3">
      <c r="A144" s="53" t="s">
        <v>60</v>
      </c>
      <c r="B144" s="19" t="s">
        <v>61</v>
      </c>
      <c r="C144" s="20" t="s">
        <v>62</v>
      </c>
      <c r="D144" s="20" t="s">
        <v>63</v>
      </c>
      <c r="E144" s="20" t="s">
        <v>64</v>
      </c>
      <c r="F144" s="20" t="s">
        <v>65</v>
      </c>
      <c r="G144" s="20" t="s">
        <v>66</v>
      </c>
      <c r="H144" s="20" t="s">
        <v>67</v>
      </c>
      <c r="I144" s="20" t="s">
        <v>68</v>
      </c>
      <c r="J144" s="21" t="s">
        <v>69</v>
      </c>
      <c r="K144" s="19" t="s">
        <v>70</v>
      </c>
      <c r="L144" s="20" t="s">
        <v>71</v>
      </c>
      <c r="M144" s="20" t="s">
        <v>72</v>
      </c>
      <c r="N144" s="20" t="s">
        <v>73</v>
      </c>
      <c r="O144" s="20" t="s">
        <v>74</v>
      </c>
      <c r="P144" s="20" t="s">
        <v>75</v>
      </c>
      <c r="Q144" s="20" t="s">
        <v>76</v>
      </c>
      <c r="R144" s="20" t="s">
        <v>77</v>
      </c>
      <c r="S144" s="20" t="s">
        <v>78</v>
      </c>
      <c r="T144" s="20" t="s">
        <v>79</v>
      </c>
      <c r="U144" s="20" t="s">
        <v>80</v>
      </c>
      <c r="V144" s="20" t="s">
        <v>81</v>
      </c>
      <c r="W144" s="20" t="s">
        <v>82</v>
      </c>
      <c r="X144" s="20" t="s">
        <v>83</v>
      </c>
      <c r="Y144" s="21" t="s">
        <v>84</v>
      </c>
    </row>
    <row r="145" spans="1:25" ht="51.75" thickBot="1" x14ac:dyDescent="0.3">
      <c r="A145" s="74" t="s">
        <v>1234</v>
      </c>
      <c r="B145" s="75">
        <v>1</v>
      </c>
      <c r="C145" s="64" t="s">
        <v>1233</v>
      </c>
      <c r="D145" s="64" t="s">
        <v>1235</v>
      </c>
      <c r="E145" s="64" t="s">
        <v>1236</v>
      </c>
      <c r="F145" s="64" t="s">
        <v>89</v>
      </c>
      <c r="G145" s="64" t="s">
        <v>89</v>
      </c>
      <c r="H145" s="65" t="s">
        <v>90</v>
      </c>
      <c r="I145" s="66">
        <v>50</v>
      </c>
      <c r="J145" s="76"/>
      <c r="K145" s="75">
        <v>1</v>
      </c>
      <c r="L145" s="67"/>
      <c r="M145" s="68"/>
      <c r="N145" s="69">
        <f>IF(M145&gt;0,ROUND(L145/M145,4),0)</f>
        <v>0</v>
      </c>
      <c r="O145" s="70"/>
      <c r="P145" s="71"/>
      <c r="Q145" s="69">
        <f>ROUND(ROUND(N145,4)*(1-O145),4)</f>
        <v>0</v>
      </c>
      <c r="R145" s="69">
        <f>ROUND(ROUND(Q145,4)*(1+P145),4)</f>
        <v>0</v>
      </c>
      <c r="S145" s="69">
        <f>ROUND($I145*Q145,4)</f>
        <v>0</v>
      </c>
      <c r="T145" s="69">
        <f>ROUND($I145*R145,4)</f>
        <v>0</v>
      </c>
      <c r="U145" s="72"/>
      <c r="V145" s="72"/>
      <c r="W145" s="72"/>
      <c r="X145" s="72"/>
      <c r="Y145" s="73"/>
    </row>
    <row r="146" spans="1:25" ht="13.5" thickBot="1" x14ac:dyDescent="0.3">
      <c r="R146" s="61" t="s">
        <v>97</v>
      </c>
      <c r="S146" s="62">
        <f>SUM(S145:S145)</f>
        <v>0</v>
      </c>
      <c r="T146" s="63">
        <f>SUM(T145:T145)</f>
        <v>0</v>
      </c>
    </row>
    <row r="148" spans="1:25" ht="13.5" thickBot="1" x14ac:dyDescent="0.3"/>
    <row r="149" spans="1:25" ht="13.5" thickBot="1" x14ac:dyDescent="0.3">
      <c r="A149" s="52" t="s">
        <v>55</v>
      </c>
      <c r="B149" s="57" t="s">
        <v>1237</v>
      </c>
      <c r="C149" s="18" t="s">
        <v>1238</v>
      </c>
      <c r="D149" s="18"/>
      <c r="E149" s="18"/>
      <c r="F149" s="18"/>
      <c r="G149" s="18"/>
      <c r="H149" s="18" t="s">
        <v>100</v>
      </c>
      <c r="I149" s="18"/>
      <c r="J149" s="8"/>
      <c r="K149" s="7"/>
      <c r="L149" s="18" t="s">
        <v>1239</v>
      </c>
      <c r="M149" s="18"/>
      <c r="N149" s="18"/>
      <c r="O149" s="18"/>
      <c r="P149" s="18"/>
      <c r="Q149" s="18"/>
      <c r="R149" s="18"/>
      <c r="S149" s="18"/>
      <c r="T149" s="18"/>
      <c r="U149" s="18"/>
      <c r="V149" s="18"/>
      <c r="W149" s="18"/>
      <c r="X149" s="18"/>
      <c r="Y149" s="8"/>
    </row>
    <row r="150" spans="1:25" ht="51.75" thickBot="1" x14ac:dyDescent="0.3">
      <c r="A150" s="53" t="s">
        <v>60</v>
      </c>
      <c r="B150" s="19" t="s">
        <v>61</v>
      </c>
      <c r="C150" s="20" t="s">
        <v>62</v>
      </c>
      <c r="D150" s="20" t="s">
        <v>63</v>
      </c>
      <c r="E150" s="20" t="s">
        <v>64</v>
      </c>
      <c r="F150" s="20" t="s">
        <v>65</v>
      </c>
      <c r="G150" s="20" t="s">
        <v>66</v>
      </c>
      <c r="H150" s="20" t="s">
        <v>67</v>
      </c>
      <c r="I150" s="20" t="s">
        <v>68</v>
      </c>
      <c r="J150" s="21" t="s">
        <v>69</v>
      </c>
      <c r="K150" s="19" t="s">
        <v>70</v>
      </c>
      <c r="L150" s="20" t="s">
        <v>71</v>
      </c>
      <c r="M150" s="20" t="s">
        <v>72</v>
      </c>
      <c r="N150" s="20" t="s">
        <v>73</v>
      </c>
      <c r="O150" s="20" t="s">
        <v>74</v>
      </c>
      <c r="P150" s="20" t="s">
        <v>75</v>
      </c>
      <c r="Q150" s="20" t="s">
        <v>76</v>
      </c>
      <c r="R150" s="20" t="s">
        <v>77</v>
      </c>
      <c r="S150" s="20" t="s">
        <v>78</v>
      </c>
      <c r="T150" s="20" t="s">
        <v>79</v>
      </c>
      <c r="U150" s="20" t="s">
        <v>80</v>
      </c>
      <c r="V150" s="20" t="s">
        <v>81</v>
      </c>
      <c r="W150" s="20" t="s">
        <v>82</v>
      </c>
      <c r="X150" s="20" t="s">
        <v>83</v>
      </c>
      <c r="Y150" s="21" t="s">
        <v>84</v>
      </c>
    </row>
    <row r="151" spans="1:25" ht="51.75" thickBot="1" x14ac:dyDescent="0.3">
      <c r="A151" s="74" t="s">
        <v>1240</v>
      </c>
      <c r="B151" s="75">
        <v>1</v>
      </c>
      <c r="C151" s="64" t="s">
        <v>1241</v>
      </c>
      <c r="D151" s="64" t="s">
        <v>1242</v>
      </c>
      <c r="E151" s="64" t="s">
        <v>1243</v>
      </c>
      <c r="F151" s="64" t="s">
        <v>89</v>
      </c>
      <c r="G151" s="64" t="s">
        <v>89</v>
      </c>
      <c r="H151" s="65" t="s">
        <v>90</v>
      </c>
      <c r="I151" s="66">
        <v>70</v>
      </c>
      <c r="J151" s="76"/>
      <c r="K151" s="75">
        <v>1</v>
      </c>
      <c r="L151" s="67"/>
      <c r="M151" s="68"/>
      <c r="N151" s="69">
        <f>IF(M151&gt;0,ROUND(L151/M151,4),0)</f>
        <v>0</v>
      </c>
      <c r="O151" s="70"/>
      <c r="P151" s="71"/>
      <c r="Q151" s="69">
        <f>ROUND(ROUND(N151,4)*(1-O151),4)</f>
        <v>0</v>
      </c>
      <c r="R151" s="69">
        <f>ROUND(ROUND(Q151,4)*(1+P151),4)</f>
        <v>0</v>
      </c>
      <c r="S151" s="69">
        <f>ROUND($I151*Q151,4)</f>
        <v>0</v>
      </c>
      <c r="T151" s="69">
        <f>ROUND($I151*R151,4)</f>
        <v>0</v>
      </c>
      <c r="U151" s="72"/>
      <c r="V151" s="72"/>
      <c r="W151" s="72"/>
      <c r="X151" s="72"/>
      <c r="Y151" s="73"/>
    </row>
    <row r="152" spans="1:25" ht="13.5" thickBot="1" x14ac:dyDescent="0.3">
      <c r="R152" s="61" t="s">
        <v>97</v>
      </c>
      <c r="S152" s="62">
        <f>SUM(S151:S151)</f>
        <v>0</v>
      </c>
      <c r="T152" s="63">
        <f>SUM(T151:T151)</f>
        <v>0</v>
      </c>
    </row>
    <row r="154" spans="1:25" ht="13.5" thickBot="1" x14ac:dyDescent="0.3"/>
    <row r="155" spans="1:25" ht="13.5" thickBot="1" x14ac:dyDescent="0.3">
      <c r="A155" s="52" t="s">
        <v>55</v>
      </c>
      <c r="B155" s="57" t="s">
        <v>1244</v>
      </c>
      <c r="C155" s="18" t="s">
        <v>1245</v>
      </c>
      <c r="D155" s="18"/>
      <c r="E155" s="18"/>
      <c r="F155" s="18"/>
      <c r="G155" s="18"/>
      <c r="H155" s="18" t="s">
        <v>100</v>
      </c>
      <c r="I155" s="18"/>
      <c r="J155" s="8"/>
      <c r="K155" s="7"/>
      <c r="L155" s="18" t="s">
        <v>1246</v>
      </c>
      <c r="M155" s="18"/>
      <c r="N155" s="18"/>
      <c r="O155" s="18"/>
      <c r="P155" s="18"/>
      <c r="Q155" s="18"/>
      <c r="R155" s="18"/>
      <c r="S155" s="18"/>
      <c r="T155" s="18"/>
      <c r="U155" s="18"/>
      <c r="V155" s="18"/>
      <c r="W155" s="18"/>
      <c r="X155" s="18"/>
      <c r="Y155" s="8"/>
    </row>
    <row r="156" spans="1:25" ht="51.75" thickBot="1" x14ac:dyDescent="0.3">
      <c r="A156" s="53" t="s">
        <v>60</v>
      </c>
      <c r="B156" s="19" t="s">
        <v>61</v>
      </c>
      <c r="C156" s="20" t="s">
        <v>62</v>
      </c>
      <c r="D156" s="20" t="s">
        <v>63</v>
      </c>
      <c r="E156" s="20" t="s">
        <v>64</v>
      </c>
      <c r="F156" s="20" t="s">
        <v>65</v>
      </c>
      <c r="G156" s="20" t="s">
        <v>66</v>
      </c>
      <c r="H156" s="20" t="s">
        <v>67</v>
      </c>
      <c r="I156" s="20" t="s">
        <v>68</v>
      </c>
      <c r="J156" s="21" t="s">
        <v>69</v>
      </c>
      <c r="K156" s="19" t="s">
        <v>70</v>
      </c>
      <c r="L156" s="20" t="s">
        <v>71</v>
      </c>
      <c r="M156" s="20" t="s">
        <v>72</v>
      </c>
      <c r="N156" s="20" t="s">
        <v>73</v>
      </c>
      <c r="O156" s="20" t="s">
        <v>74</v>
      </c>
      <c r="P156" s="20" t="s">
        <v>75</v>
      </c>
      <c r="Q156" s="20" t="s">
        <v>76</v>
      </c>
      <c r="R156" s="20" t="s">
        <v>77</v>
      </c>
      <c r="S156" s="20" t="s">
        <v>78</v>
      </c>
      <c r="T156" s="20" t="s">
        <v>79</v>
      </c>
      <c r="U156" s="20" t="s">
        <v>80</v>
      </c>
      <c r="V156" s="20" t="s">
        <v>81</v>
      </c>
      <c r="W156" s="20" t="s">
        <v>82</v>
      </c>
      <c r="X156" s="20" t="s">
        <v>83</v>
      </c>
      <c r="Y156" s="21" t="s">
        <v>84</v>
      </c>
    </row>
    <row r="157" spans="1:25" ht="165.75" x14ac:dyDescent="0.25">
      <c r="A157" s="54" t="s">
        <v>89</v>
      </c>
      <c r="B157" s="9">
        <v>1</v>
      </c>
      <c r="C157" s="22" t="s">
        <v>1247</v>
      </c>
      <c r="D157" s="22" t="s">
        <v>1248</v>
      </c>
      <c r="E157" s="22" t="s">
        <v>1249</v>
      </c>
      <c r="F157" s="22" t="s">
        <v>1250</v>
      </c>
      <c r="G157" s="22" t="s">
        <v>89</v>
      </c>
      <c r="H157" s="23" t="s">
        <v>90</v>
      </c>
      <c r="I157" s="24">
        <v>21</v>
      </c>
      <c r="J157" s="58"/>
      <c r="K157" s="9">
        <v>1</v>
      </c>
      <c r="L157" s="25"/>
      <c r="M157" s="26"/>
      <c r="N157" s="27">
        <f>IF(M157&gt;0,ROUND(L157/M157,4),0)</f>
        <v>0</v>
      </c>
      <c r="O157" s="28"/>
      <c r="P157" s="29"/>
      <c r="Q157" s="27">
        <f>ROUND(ROUND(N157,4)*(1-O157),4)</f>
        <v>0</v>
      </c>
      <c r="R157" s="27">
        <f>ROUND(ROUND(Q157,4)*(1+P157),4)</f>
        <v>0</v>
      </c>
      <c r="S157" s="27">
        <f>ROUND($I157*Q157,4)</f>
        <v>0</v>
      </c>
      <c r="T157" s="27">
        <f>ROUND($I157*R157,4)</f>
        <v>0</v>
      </c>
      <c r="U157" s="30"/>
      <c r="V157" s="30"/>
      <c r="W157" s="30"/>
      <c r="X157" s="30"/>
      <c r="Y157" s="31"/>
    </row>
    <row r="158" spans="1:25" ht="26.25" thickBot="1" x14ac:dyDescent="0.3">
      <c r="A158" s="56" t="s">
        <v>89</v>
      </c>
      <c r="B158" s="13">
        <v>2</v>
      </c>
      <c r="C158" s="42" t="s">
        <v>1251</v>
      </c>
      <c r="D158" s="42" t="s">
        <v>89</v>
      </c>
      <c r="E158" s="42" t="s">
        <v>89</v>
      </c>
      <c r="F158" s="42" t="s">
        <v>1252</v>
      </c>
      <c r="G158" s="42" t="s">
        <v>89</v>
      </c>
      <c r="H158" s="43" t="s">
        <v>90</v>
      </c>
      <c r="I158" s="44">
        <v>18</v>
      </c>
      <c r="J158" s="60"/>
      <c r="K158" s="13">
        <v>1</v>
      </c>
      <c r="L158" s="45"/>
      <c r="M158" s="46"/>
      <c r="N158" s="47">
        <f>IF(M158&gt;0,ROUND(L158/M158,4),0)</f>
        <v>0</v>
      </c>
      <c r="O158" s="48"/>
      <c r="P158" s="49"/>
      <c r="Q158" s="47">
        <f>ROUND(ROUND(N158,4)*(1-O158),4)</f>
        <v>0</v>
      </c>
      <c r="R158" s="47">
        <f>ROUND(ROUND(Q158,4)*(1+P158),4)</f>
        <v>0</v>
      </c>
      <c r="S158" s="47">
        <f>ROUND($I158*Q158,4)</f>
        <v>0</v>
      </c>
      <c r="T158" s="47">
        <f>ROUND($I158*R158,4)</f>
        <v>0</v>
      </c>
      <c r="U158" s="50"/>
      <c r="V158" s="50"/>
      <c r="W158" s="50"/>
      <c r="X158" s="50"/>
      <c r="Y158" s="51"/>
    </row>
    <row r="159" spans="1:25" ht="13.5" thickBot="1" x14ac:dyDescent="0.3">
      <c r="R159" s="61" t="s">
        <v>97</v>
      </c>
      <c r="S159" s="62">
        <f>SUM(S157:S158)</f>
        <v>0</v>
      </c>
      <c r="T159" s="63">
        <f>SUM(T157:T158)</f>
        <v>0</v>
      </c>
    </row>
    <row r="161" spans="1:25" ht="13.5" thickBot="1" x14ac:dyDescent="0.3"/>
    <row r="162" spans="1:25" ht="13.5" thickBot="1" x14ac:dyDescent="0.3">
      <c r="A162" s="52" t="s">
        <v>55</v>
      </c>
      <c r="B162" s="57" t="s">
        <v>1253</v>
      </c>
      <c r="C162" s="18" t="s">
        <v>1254</v>
      </c>
      <c r="D162" s="18"/>
      <c r="E162" s="18"/>
      <c r="F162" s="18"/>
      <c r="G162" s="18"/>
      <c r="H162" s="18" t="s">
        <v>100</v>
      </c>
      <c r="I162" s="18"/>
      <c r="J162" s="8"/>
      <c r="K162" s="7"/>
      <c r="L162" s="18" t="s">
        <v>1255</v>
      </c>
      <c r="M162" s="18"/>
      <c r="N162" s="18"/>
      <c r="O162" s="18"/>
      <c r="P162" s="18"/>
      <c r="Q162" s="18"/>
      <c r="R162" s="18"/>
      <c r="S162" s="18"/>
      <c r="T162" s="18"/>
      <c r="U162" s="18"/>
      <c r="V162" s="18"/>
      <c r="W162" s="18"/>
      <c r="X162" s="18"/>
      <c r="Y162" s="8"/>
    </row>
    <row r="163" spans="1:25" ht="51.75" thickBot="1" x14ac:dyDescent="0.3">
      <c r="A163" s="53" t="s">
        <v>60</v>
      </c>
      <c r="B163" s="19" t="s">
        <v>61</v>
      </c>
      <c r="C163" s="20" t="s">
        <v>62</v>
      </c>
      <c r="D163" s="20" t="s">
        <v>63</v>
      </c>
      <c r="E163" s="20" t="s">
        <v>64</v>
      </c>
      <c r="F163" s="20" t="s">
        <v>65</v>
      </c>
      <c r="G163" s="20" t="s">
        <v>66</v>
      </c>
      <c r="H163" s="20" t="s">
        <v>67</v>
      </c>
      <c r="I163" s="20" t="s">
        <v>68</v>
      </c>
      <c r="J163" s="21" t="s">
        <v>69</v>
      </c>
      <c r="K163" s="19" t="s">
        <v>70</v>
      </c>
      <c r="L163" s="20" t="s">
        <v>71</v>
      </c>
      <c r="M163" s="20" t="s">
        <v>72</v>
      </c>
      <c r="N163" s="20" t="s">
        <v>73</v>
      </c>
      <c r="O163" s="20" t="s">
        <v>74</v>
      </c>
      <c r="P163" s="20" t="s">
        <v>75</v>
      </c>
      <c r="Q163" s="20" t="s">
        <v>76</v>
      </c>
      <c r="R163" s="20" t="s">
        <v>77</v>
      </c>
      <c r="S163" s="20" t="s">
        <v>78</v>
      </c>
      <c r="T163" s="20" t="s">
        <v>79</v>
      </c>
      <c r="U163" s="20" t="s">
        <v>80</v>
      </c>
      <c r="V163" s="20" t="s">
        <v>81</v>
      </c>
      <c r="W163" s="20" t="s">
        <v>82</v>
      </c>
      <c r="X163" s="20" t="s">
        <v>83</v>
      </c>
      <c r="Y163" s="21" t="s">
        <v>84</v>
      </c>
    </row>
    <row r="164" spans="1:25" x14ac:dyDescent="0.25">
      <c r="A164" s="54" t="s">
        <v>89</v>
      </c>
      <c r="B164" s="9">
        <v>1</v>
      </c>
      <c r="C164" s="22" t="s">
        <v>1256</v>
      </c>
      <c r="D164" s="22" t="s">
        <v>1257</v>
      </c>
      <c r="E164" s="22" t="s">
        <v>89</v>
      </c>
      <c r="F164" s="22" t="s">
        <v>89</v>
      </c>
      <c r="G164" s="22" t="s">
        <v>89</v>
      </c>
      <c r="H164" s="23" t="s">
        <v>90</v>
      </c>
      <c r="I164" s="24">
        <v>100</v>
      </c>
      <c r="J164" s="58"/>
      <c r="K164" s="9">
        <v>1</v>
      </c>
      <c r="L164" s="25"/>
      <c r="M164" s="26"/>
      <c r="N164" s="27">
        <f>IF(M164&gt;0,ROUND(L164/M164,4),0)</f>
        <v>0</v>
      </c>
      <c r="O164" s="28"/>
      <c r="P164" s="29"/>
      <c r="Q164" s="27">
        <f>ROUND(ROUND(N164,4)*(1-O164),4)</f>
        <v>0</v>
      </c>
      <c r="R164" s="27">
        <f>ROUND(ROUND(Q164,4)*(1+P164),4)</f>
        <v>0</v>
      </c>
      <c r="S164" s="27">
        <f>ROUND($I164*Q164,4)</f>
        <v>0</v>
      </c>
      <c r="T164" s="27">
        <f>ROUND($I164*R164,4)</f>
        <v>0</v>
      </c>
      <c r="U164" s="30"/>
      <c r="V164" s="30"/>
      <c r="W164" s="30"/>
      <c r="X164" s="30"/>
      <c r="Y164" s="31"/>
    </row>
    <row r="165" spans="1:25" ht="13.5" thickBot="1" x14ac:dyDescent="0.3">
      <c r="A165" s="56" t="s">
        <v>89</v>
      </c>
      <c r="B165" s="13">
        <v>2</v>
      </c>
      <c r="C165" s="42" t="s">
        <v>1258</v>
      </c>
      <c r="D165" s="42" t="s">
        <v>1257</v>
      </c>
      <c r="E165" s="42" t="s">
        <v>89</v>
      </c>
      <c r="F165" s="42" t="s">
        <v>89</v>
      </c>
      <c r="G165" s="42" t="s">
        <v>89</v>
      </c>
      <c r="H165" s="43" t="s">
        <v>90</v>
      </c>
      <c r="I165" s="44">
        <v>100</v>
      </c>
      <c r="J165" s="60"/>
      <c r="K165" s="13">
        <v>1</v>
      </c>
      <c r="L165" s="45"/>
      <c r="M165" s="46"/>
      <c r="N165" s="47">
        <f>IF(M165&gt;0,ROUND(L165/M165,4),0)</f>
        <v>0</v>
      </c>
      <c r="O165" s="48"/>
      <c r="P165" s="49"/>
      <c r="Q165" s="47">
        <f>ROUND(ROUND(N165,4)*(1-O165),4)</f>
        <v>0</v>
      </c>
      <c r="R165" s="47">
        <f>ROUND(ROUND(Q165,4)*(1+P165),4)</f>
        <v>0</v>
      </c>
      <c r="S165" s="47">
        <f>ROUND($I165*Q165,4)</f>
        <v>0</v>
      </c>
      <c r="T165" s="47">
        <f>ROUND($I165*R165,4)</f>
        <v>0</v>
      </c>
      <c r="U165" s="50"/>
      <c r="V165" s="50"/>
      <c r="W165" s="50"/>
      <c r="X165" s="50"/>
      <c r="Y165" s="51"/>
    </row>
    <row r="166" spans="1:25" ht="13.5" thickBot="1" x14ac:dyDescent="0.3">
      <c r="R166" s="61" t="s">
        <v>97</v>
      </c>
      <c r="S166" s="62">
        <f>SUM(S164:S165)</f>
        <v>0</v>
      </c>
      <c r="T166" s="63">
        <f>SUM(T164:T165)</f>
        <v>0</v>
      </c>
    </row>
    <row r="168" spans="1:25" ht="13.5" thickBot="1" x14ac:dyDescent="0.3"/>
    <row r="169" spans="1:25" ht="13.5" thickBot="1" x14ac:dyDescent="0.3">
      <c r="A169" s="52" t="s">
        <v>55</v>
      </c>
      <c r="B169" s="57" t="s">
        <v>1259</v>
      </c>
      <c r="C169" s="18" t="s">
        <v>1260</v>
      </c>
      <c r="D169" s="18"/>
      <c r="E169" s="18"/>
      <c r="F169" s="18"/>
      <c r="G169" s="18"/>
      <c r="H169" s="18" t="s">
        <v>100</v>
      </c>
      <c r="I169" s="18"/>
      <c r="J169" s="8"/>
      <c r="K169" s="7"/>
      <c r="L169" s="18" t="s">
        <v>1261</v>
      </c>
      <c r="M169" s="18"/>
      <c r="N169" s="18"/>
      <c r="O169" s="18"/>
      <c r="P169" s="18"/>
      <c r="Q169" s="18"/>
      <c r="R169" s="18"/>
      <c r="S169" s="18"/>
      <c r="T169" s="18"/>
      <c r="U169" s="18"/>
      <c r="V169" s="18"/>
      <c r="W169" s="18"/>
      <c r="X169" s="18"/>
      <c r="Y169" s="8"/>
    </row>
    <row r="170" spans="1:25" ht="51.75" thickBot="1" x14ac:dyDescent="0.3">
      <c r="A170" s="53" t="s">
        <v>60</v>
      </c>
      <c r="B170" s="19" t="s">
        <v>61</v>
      </c>
      <c r="C170" s="20" t="s">
        <v>62</v>
      </c>
      <c r="D170" s="20" t="s">
        <v>63</v>
      </c>
      <c r="E170" s="20" t="s">
        <v>64</v>
      </c>
      <c r="F170" s="20" t="s">
        <v>65</v>
      </c>
      <c r="G170" s="20" t="s">
        <v>66</v>
      </c>
      <c r="H170" s="20" t="s">
        <v>67</v>
      </c>
      <c r="I170" s="20" t="s">
        <v>68</v>
      </c>
      <c r="J170" s="21" t="s">
        <v>69</v>
      </c>
      <c r="K170" s="19" t="s">
        <v>70</v>
      </c>
      <c r="L170" s="20" t="s">
        <v>71</v>
      </c>
      <c r="M170" s="20" t="s">
        <v>72</v>
      </c>
      <c r="N170" s="20" t="s">
        <v>73</v>
      </c>
      <c r="O170" s="20" t="s">
        <v>74</v>
      </c>
      <c r="P170" s="20" t="s">
        <v>75</v>
      </c>
      <c r="Q170" s="20" t="s">
        <v>76</v>
      </c>
      <c r="R170" s="20" t="s">
        <v>77</v>
      </c>
      <c r="S170" s="20" t="s">
        <v>78</v>
      </c>
      <c r="T170" s="20" t="s">
        <v>79</v>
      </c>
      <c r="U170" s="20" t="s">
        <v>80</v>
      </c>
      <c r="V170" s="20" t="s">
        <v>81</v>
      </c>
      <c r="W170" s="20" t="s">
        <v>82</v>
      </c>
      <c r="X170" s="20" t="s">
        <v>83</v>
      </c>
      <c r="Y170" s="21" t="s">
        <v>84</v>
      </c>
    </row>
    <row r="171" spans="1:25" ht="51.75" thickBot="1" x14ac:dyDescent="0.3">
      <c r="A171" s="74" t="s">
        <v>89</v>
      </c>
      <c r="B171" s="75">
        <v>1</v>
      </c>
      <c r="C171" s="64" t="s">
        <v>1262</v>
      </c>
      <c r="D171" s="64" t="s">
        <v>1263</v>
      </c>
      <c r="E171" s="64" t="s">
        <v>1264</v>
      </c>
      <c r="F171" s="64" t="s">
        <v>89</v>
      </c>
      <c r="G171" s="64" t="s">
        <v>89</v>
      </c>
      <c r="H171" s="65" t="s">
        <v>90</v>
      </c>
      <c r="I171" s="66">
        <v>50</v>
      </c>
      <c r="J171" s="76"/>
      <c r="K171" s="75">
        <v>1</v>
      </c>
      <c r="L171" s="67"/>
      <c r="M171" s="68"/>
      <c r="N171" s="69">
        <f>IF(M171&gt;0,ROUND(L171/M171,4),0)</f>
        <v>0</v>
      </c>
      <c r="O171" s="70"/>
      <c r="P171" s="71"/>
      <c r="Q171" s="69">
        <f>ROUND(ROUND(N171,4)*(1-O171),4)</f>
        <v>0</v>
      </c>
      <c r="R171" s="69">
        <f>ROUND(ROUND(Q171,4)*(1+P171),4)</f>
        <v>0</v>
      </c>
      <c r="S171" s="69">
        <f>ROUND($I171*Q171,4)</f>
        <v>0</v>
      </c>
      <c r="T171" s="69">
        <f>ROUND($I171*R171,4)</f>
        <v>0</v>
      </c>
      <c r="U171" s="72"/>
      <c r="V171" s="72"/>
      <c r="W171" s="72"/>
      <c r="X171" s="72"/>
      <c r="Y171" s="73"/>
    </row>
    <row r="172" spans="1:25" ht="13.5" thickBot="1" x14ac:dyDescent="0.3">
      <c r="R172" s="61" t="s">
        <v>97</v>
      </c>
      <c r="S172" s="62">
        <f>SUM(S171:S171)</f>
        <v>0</v>
      </c>
      <c r="T172" s="63">
        <f>SUM(T171:T171)</f>
        <v>0</v>
      </c>
    </row>
    <row r="174" spans="1:25" ht="13.5" thickBot="1" x14ac:dyDescent="0.3"/>
    <row r="175" spans="1:25" ht="13.5" thickBot="1" x14ac:dyDescent="0.3">
      <c r="A175" s="52" t="s">
        <v>55</v>
      </c>
      <c r="B175" s="57" t="s">
        <v>1265</v>
      </c>
      <c r="C175" s="18" t="s">
        <v>1266</v>
      </c>
      <c r="D175" s="18"/>
      <c r="E175" s="18"/>
      <c r="F175" s="18"/>
      <c r="G175" s="18"/>
      <c r="H175" s="18" t="s">
        <v>100</v>
      </c>
      <c r="I175" s="18"/>
      <c r="J175" s="8"/>
      <c r="K175" s="7"/>
      <c r="L175" s="18" t="s">
        <v>1267</v>
      </c>
      <c r="M175" s="18"/>
      <c r="N175" s="18"/>
      <c r="O175" s="18"/>
      <c r="P175" s="18"/>
      <c r="Q175" s="18"/>
      <c r="R175" s="18"/>
      <c r="S175" s="18"/>
      <c r="T175" s="18"/>
      <c r="U175" s="18"/>
      <c r="V175" s="18"/>
      <c r="W175" s="18"/>
      <c r="X175" s="18"/>
      <c r="Y175" s="8"/>
    </row>
    <row r="176" spans="1:25" ht="51.75" thickBot="1" x14ac:dyDescent="0.3">
      <c r="A176" s="53" t="s">
        <v>60</v>
      </c>
      <c r="B176" s="19" t="s">
        <v>61</v>
      </c>
      <c r="C176" s="20" t="s">
        <v>62</v>
      </c>
      <c r="D176" s="20" t="s">
        <v>63</v>
      </c>
      <c r="E176" s="20" t="s">
        <v>64</v>
      </c>
      <c r="F176" s="20" t="s">
        <v>65</v>
      </c>
      <c r="G176" s="20" t="s">
        <v>66</v>
      </c>
      <c r="H176" s="20" t="s">
        <v>67</v>
      </c>
      <c r="I176" s="20" t="s">
        <v>68</v>
      </c>
      <c r="J176" s="21" t="s">
        <v>69</v>
      </c>
      <c r="K176" s="19" t="s">
        <v>70</v>
      </c>
      <c r="L176" s="20" t="s">
        <v>71</v>
      </c>
      <c r="M176" s="20" t="s">
        <v>72</v>
      </c>
      <c r="N176" s="20" t="s">
        <v>73</v>
      </c>
      <c r="O176" s="20" t="s">
        <v>74</v>
      </c>
      <c r="P176" s="20" t="s">
        <v>75</v>
      </c>
      <c r="Q176" s="20" t="s">
        <v>76</v>
      </c>
      <c r="R176" s="20" t="s">
        <v>77</v>
      </c>
      <c r="S176" s="20" t="s">
        <v>78</v>
      </c>
      <c r="T176" s="20" t="s">
        <v>79</v>
      </c>
      <c r="U176" s="20" t="s">
        <v>80</v>
      </c>
      <c r="V176" s="20" t="s">
        <v>81</v>
      </c>
      <c r="W176" s="20" t="s">
        <v>82</v>
      </c>
      <c r="X176" s="20" t="s">
        <v>83</v>
      </c>
      <c r="Y176" s="21" t="s">
        <v>84</v>
      </c>
    </row>
    <row r="177" spans="1:25" ht="25.5" x14ac:dyDescent="0.25">
      <c r="A177" s="54" t="s">
        <v>89</v>
      </c>
      <c r="B177" s="9">
        <v>1</v>
      </c>
      <c r="C177" s="22" t="s">
        <v>1268</v>
      </c>
      <c r="D177" s="22" t="s">
        <v>1269</v>
      </c>
      <c r="E177" s="22" t="s">
        <v>89</v>
      </c>
      <c r="F177" s="22" t="s">
        <v>89</v>
      </c>
      <c r="G177" s="22" t="s">
        <v>89</v>
      </c>
      <c r="H177" s="23" t="s">
        <v>90</v>
      </c>
      <c r="I177" s="24">
        <v>100</v>
      </c>
      <c r="J177" s="58"/>
      <c r="K177" s="9">
        <v>1</v>
      </c>
      <c r="L177" s="25"/>
      <c r="M177" s="26"/>
      <c r="N177" s="27">
        <f>IF(M177&gt;0,ROUND(L177/M177,4),0)</f>
        <v>0</v>
      </c>
      <c r="O177" s="28"/>
      <c r="P177" s="29"/>
      <c r="Q177" s="27">
        <f>ROUND(ROUND(N177,4)*(1-O177),4)</f>
        <v>0</v>
      </c>
      <c r="R177" s="27">
        <f>ROUND(ROUND(Q177,4)*(1+P177),4)</f>
        <v>0</v>
      </c>
      <c r="S177" s="27">
        <f>ROUND($I177*Q177,4)</f>
        <v>0</v>
      </c>
      <c r="T177" s="27">
        <f>ROUND($I177*R177,4)</f>
        <v>0</v>
      </c>
      <c r="U177" s="30"/>
      <c r="V177" s="30"/>
      <c r="W177" s="30"/>
      <c r="X177" s="30"/>
      <c r="Y177" s="31"/>
    </row>
    <row r="178" spans="1:25" ht="25.5" x14ac:dyDescent="0.25">
      <c r="A178" s="55" t="s">
        <v>89</v>
      </c>
      <c r="B178" s="11">
        <v>2</v>
      </c>
      <c r="C178" s="32" t="s">
        <v>1270</v>
      </c>
      <c r="D178" s="32" t="s">
        <v>1269</v>
      </c>
      <c r="E178" s="32" t="s">
        <v>89</v>
      </c>
      <c r="F178" s="32" t="s">
        <v>89</v>
      </c>
      <c r="G178" s="32" t="s">
        <v>89</v>
      </c>
      <c r="H178" s="33" t="s">
        <v>90</v>
      </c>
      <c r="I178" s="34">
        <v>175</v>
      </c>
      <c r="J178" s="59"/>
      <c r="K178" s="11">
        <v>1</v>
      </c>
      <c r="L178" s="35"/>
      <c r="M178" s="36"/>
      <c r="N178" s="37">
        <f>IF(M178&gt;0,ROUND(L178/M178,4),0)</f>
        <v>0</v>
      </c>
      <c r="O178" s="38"/>
      <c r="P178" s="39"/>
      <c r="Q178" s="37">
        <f>ROUND(ROUND(N178,4)*(1-O178),4)</f>
        <v>0</v>
      </c>
      <c r="R178" s="37">
        <f>ROUND(ROUND(Q178,4)*(1+P178),4)</f>
        <v>0</v>
      </c>
      <c r="S178" s="37">
        <f>ROUND($I178*Q178,4)</f>
        <v>0</v>
      </c>
      <c r="T178" s="37">
        <f>ROUND($I178*R178,4)</f>
        <v>0</v>
      </c>
      <c r="U178" s="40"/>
      <c r="V178" s="40"/>
      <c r="W178" s="40"/>
      <c r="X178" s="40"/>
      <c r="Y178" s="41"/>
    </row>
    <row r="179" spans="1:25" ht="26.25" thickBot="1" x14ac:dyDescent="0.3">
      <c r="A179" s="56" t="s">
        <v>89</v>
      </c>
      <c r="B179" s="13">
        <v>3</v>
      </c>
      <c r="C179" s="42" t="s">
        <v>1271</v>
      </c>
      <c r="D179" s="42" t="s">
        <v>1269</v>
      </c>
      <c r="E179" s="42" t="s">
        <v>89</v>
      </c>
      <c r="F179" s="42" t="s">
        <v>89</v>
      </c>
      <c r="G179" s="42" t="s">
        <v>89</v>
      </c>
      <c r="H179" s="43" t="s">
        <v>90</v>
      </c>
      <c r="I179" s="44">
        <v>72</v>
      </c>
      <c r="J179" s="60"/>
      <c r="K179" s="13">
        <v>1</v>
      </c>
      <c r="L179" s="45"/>
      <c r="M179" s="46"/>
      <c r="N179" s="47">
        <f>IF(M179&gt;0,ROUND(L179/M179,4),0)</f>
        <v>0</v>
      </c>
      <c r="O179" s="48"/>
      <c r="P179" s="49"/>
      <c r="Q179" s="47">
        <f>ROUND(ROUND(N179,4)*(1-O179),4)</f>
        <v>0</v>
      </c>
      <c r="R179" s="47">
        <f>ROUND(ROUND(Q179,4)*(1+P179),4)</f>
        <v>0</v>
      </c>
      <c r="S179" s="47">
        <f>ROUND($I179*Q179,4)</f>
        <v>0</v>
      </c>
      <c r="T179" s="47">
        <f>ROUND($I179*R179,4)</f>
        <v>0</v>
      </c>
      <c r="U179" s="50"/>
      <c r="V179" s="50"/>
      <c r="W179" s="50"/>
      <c r="X179" s="50"/>
      <c r="Y179" s="51"/>
    </row>
    <row r="180" spans="1:25" ht="13.5" thickBot="1" x14ac:dyDescent="0.3">
      <c r="R180" s="61" t="s">
        <v>97</v>
      </c>
      <c r="S180" s="62">
        <f>SUM(S177:S179)</f>
        <v>0</v>
      </c>
      <c r="T180" s="63">
        <f>SUM(T177:T179)</f>
        <v>0</v>
      </c>
    </row>
    <row r="182" spans="1:25" ht="13.5" thickBot="1" x14ac:dyDescent="0.3"/>
    <row r="183" spans="1:25" ht="13.5" thickBot="1" x14ac:dyDescent="0.3">
      <c r="A183" s="52" t="s">
        <v>55</v>
      </c>
      <c r="B183" s="57" t="s">
        <v>1272</v>
      </c>
      <c r="C183" s="18" t="s">
        <v>1273</v>
      </c>
      <c r="D183" s="18"/>
      <c r="E183" s="18"/>
      <c r="F183" s="18"/>
      <c r="G183" s="18"/>
      <c r="H183" s="18" t="s">
        <v>58</v>
      </c>
      <c r="I183" s="18"/>
      <c r="J183" s="8"/>
      <c r="K183" s="7"/>
      <c r="L183" s="18" t="s">
        <v>1274</v>
      </c>
      <c r="M183" s="18"/>
      <c r="N183" s="18"/>
      <c r="O183" s="18"/>
      <c r="P183" s="18"/>
      <c r="Q183" s="18"/>
      <c r="R183" s="18"/>
      <c r="S183" s="18"/>
      <c r="T183" s="18"/>
      <c r="U183" s="18"/>
      <c r="V183" s="18"/>
      <c r="W183" s="18"/>
      <c r="X183" s="18"/>
      <c r="Y183" s="8"/>
    </row>
    <row r="184" spans="1:25" ht="51.75" thickBot="1" x14ac:dyDescent="0.3">
      <c r="A184" s="53" t="s">
        <v>60</v>
      </c>
      <c r="B184" s="19" t="s">
        <v>61</v>
      </c>
      <c r="C184" s="20" t="s">
        <v>62</v>
      </c>
      <c r="D184" s="20" t="s">
        <v>63</v>
      </c>
      <c r="E184" s="20" t="s">
        <v>64</v>
      </c>
      <c r="F184" s="20" t="s">
        <v>65</v>
      </c>
      <c r="G184" s="20" t="s">
        <v>66</v>
      </c>
      <c r="H184" s="20" t="s">
        <v>67</v>
      </c>
      <c r="I184" s="20" t="s">
        <v>68</v>
      </c>
      <c r="J184" s="21" t="s">
        <v>69</v>
      </c>
      <c r="K184" s="19" t="s">
        <v>70</v>
      </c>
      <c r="L184" s="20" t="s">
        <v>71</v>
      </c>
      <c r="M184" s="20" t="s">
        <v>72</v>
      </c>
      <c r="N184" s="20" t="s">
        <v>73</v>
      </c>
      <c r="O184" s="20" t="s">
        <v>74</v>
      </c>
      <c r="P184" s="20" t="s">
        <v>75</v>
      </c>
      <c r="Q184" s="20" t="s">
        <v>76</v>
      </c>
      <c r="R184" s="20" t="s">
        <v>77</v>
      </c>
      <c r="S184" s="20" t="s">
        <v>78</v>
      </c>
      <c r="T184" s="20" t="s">
        <v>79</v>
      </c>
      <c r="U184" s="20" t="s">
        <v>80</v>
      </c>
      <c r="V184" s="20" t="s">
        <v>81</v>
      </c>
      <c r="W184" s="20" t="s">
        <v>82</v>
      </c>
      <c r="X184" s="20" t="s">
        <v>83</v>
      </c>
      <c r="Y184" s="21" t="s">
        <v>84</v>
      </c>
    </row>
    <row r="185" spans="1:25" ht="38.25" x14ac:dyDescent="0.25">
      <c r="A185" s="54" t="s">
        <v>89</v>
      </c>
      <c r="B185" s="9">
        <v>1</v>
      </c>
      <c r="C185" s="22" t="s">
        <v>1275</v>
      </c>
      <c r="D185" s="22" t="s">
        <v>1276</v>
      </c>
      <c r="E185" s="22" t="s">
        <v>89</v>
      </c>
      <c r="F185" s="22" t="s">
        <v>89</v>
      </c>
      <c r="G185" s="22" t="s">
        <v>89</v>
      </c>
      <c r="H185" s="23" t="s">
        <v>637</v>
      </c>
      <c r="I185" s="24">
        <v>12</v>
      </c>
      <c r="J185" s="58"/>
      <c r="K185" s="9">
        <v>1</v>
      </c>
      <c r="L185" s="25"/>
      <c r="M185" s="26"/>
      <c r="N185" s="27">
        <f>IF(M185&gt;0,ROUND(L185/M185,4),0)</f>
        <v>0</v>
      </c>
      <c r="O185" s="28"/>
      <c r="P185" s="29"/>
      <c r="Q185" s="27">
        <f>ROUND(ROUND(N185,4)*(1-O185),4)</f>
        <v>0</v>
      </c>
      <c r="R185" s="27">
        <f>ROUND(ROUND(Q185,4)*(1+P185),4)</f>
        <v>0</v>
      </c>
      <c r="S185" s="27">
        <f>ROUND($I185*Q185,4)</f>
        <v>0</v>
      </c>
      <c r="T185" s="27">
        <f>ROUND($I185*R185,4)</f>
        <v>0</v>
      </c>
      <c r="U185" s="30"/>
      <c r="V185" s="30"/>
      <c r="W185" s="30"/>
      <c r="X185" s="30"/>
      <c r="Y185" s="31"/>
    </row>
    <row r="186" spans="1:25" ht="51" x14ac:dyDescent="0.25">
      <c r="A186" s="55" t="s">
        <v>89</v>
      </c>
      <c r="B186" s="11">
        <v>2</v>
      </c>
      <c r="C186" s="32" t="s">
        <v>1277</v>
      </c>
      <c r="D186" s="32" t="s">
        <v>1278</v>
      </c>
      <c r="E186" s="32" t="s">
        <v>89</v>
      </c>
      <c r="F186" s="32" t="s">
        <v>89</v>
      </c>
      <c r="G186" s="32" t="s">
        <v>89</v>
      </c>
      <c r="H186" s="33" t="s">
        <v>1279</v>
      </c>
      <c r="I186" s="34">
        <v>13</v>
      </c>
      <c r="J186" s="59"/>
      <c r="K186" s="11">
        <v>1</v>
      </c>
      <c r="L186" s="35"/>
      <c r="M186" s="36"/>
      <c r="N186" s="37">
        <f>IF(M186&gt;0,ROUND(L186/M186,4),0)</f>
        <v>0</v>
      </c>
      <c r="O186" s="38"/>
      <c r="P186" s="39"/>
      <c r="Q186" s="37">
        <f>ROUND(ROUND(N186,4)*(1-O186),4)</f>
        <v>0</v>
      </c>
      <c r="R186" s="37">
        <f>ROUND(ROUND(Q186,4)*(1+P186),4)</f>
        <v>0</v>
      </c>
      <c r="S186" s="37">
        <f>ROUND($I186*Q186,4)</f>
        <v>0</v>
      </c>
      <c r="T186" s="37">
        <f>ROUND($I186*R186,4)</f>
        <v>0</v>
      </c>
      <c r="U186" s="40"/>
      <c r="V186" s="40"/>
      <c r="W186" s="40"/>
      <c r="X186" s="40"/>
      <c r="Y186" s="41"/>
    </row>
    <row r="187" spans="1:25" ht="51.75" thickBot="1" x14ac:dyDescent="0.3">
      <c r="A187" s="56" t="s">
        <v>89</v>
      </c>
      <c r="B187" s="13">
        <v>3</v>
      </c>
      <c r="C187" s="42" t="s">
        <v>1280</v>
      </c>
      <c r="D187" s="42" t="s">
        <v>1281</v>
      </c>
      <c r="E187" s="42" t="s">
        <v>1282</v>
      </c>
      <c r="F187" s="42" t="s">
        <v>89</v>
      </c>
      <c r="G187" s="42" t="s">
        <v>89</v>
      </c>
      <c r="H187" s="43" t="s">
        <v>90</v>
      </c>
      <c r="I187" s="44">
        <v>600</v>
      </c>
      <c r="J187" s="60"/>
      <c r="K187" s="13">
        <v>1</v>
      </c>
      <c r="L187" s="45"/>
      <c r="M187" s="46"/>
      <c r="N187" s="47">
        <f>IF(M187&gt;0,ROUND(L187/M187,4),0)</f>
        <v>0</v>
      </c>
      <c r="O187" s="48"/>
      <c r="P187" s="49"/>
      <c r="Q187" s="47">
        <f>ROUND(ROUND(N187,4)*(1-O187),4)</f>
        <v>0</v>
      </c>
      <c r="R187" s="47">
        <f>ROUND(ROUND(Q187,4)*(1+P187),4)</f>
        <v>0</v>
      </c>
      <c r="S187" s="47">
        <f>ROUND($I187*Q187,4)</f>
        <v>0</v>
      </c>
      <c r="T187" s="47">
        <f>ROUND($I187*R187,4)</f>
        <v>0</v>
      </c>
      <c r="U187" s="50"/>
      <c r="V187" s="50"/>
      <c r="W187" s="50"/>
      <c r="X187" s="50"/>
      <c r="Y187" s="51"/>
    </row>
    <row r="188" spans="1:25" ht="13.5" thickBot="1" x14ac:dyDescent="0.3">
      <c r="R188" s="61" t="s">
        <v>97</v>
      </c>
      <c r="S188" s="62">
        <f>SUM(S185:S187)</f>
        <v>0</v>
      </c>
      <c r="T188" s="63">
        <f>SUM(T185:T187)</f>
        <v>0</v>
      </c>
    </row>
    <row r="190" spans="1:25" ht="13.5" thickBot="1" x14ac:dyDescent="0.3"/>
    <row r="191" spans="1:25" ht="13.5" thickBot="1" x14ac:dyDescent="0.3">
      <c r="A191" s="52" t="s">
        <v>55</v>
      </c>
      <c r="B191" s="57" t="s">
        <v>1283</v>
      </c>
      <c r="C191" s="18" t="s">
        <v>1284</v>
      </c>
      <c r="D191" s="18"/>
      <c r="E191" s="18"/>
      <c r="F191" s="18"/>
      <c r="G191" s="18"/>
      <c r="H191" s="18" t="s">
        <v>58</v>
      </c>
      <c r="I191" s="18"/>
      <c r="J191" s="8"/>
      <c r="K191" s="7"/>
      <c r="L191" s="18" t="s">
        <v>1285</v>
      </c>
      <c r="M191" s="18"/>
      <c r="N191" s="18"/>
      <c r="O191" s="18"/>
      <c r="P191" s="18"/>
      <c r="Q191" s="18"/>
      <c r="R191" s="18"/>
      <c r="S191" s="18"/>
      <c r="T191" s="18"/>
      <c r="U191" s="18"/>
      <c r="V191" s="18"/>
      <c r="W191" s="18"/>
      <c r="X191" s="18"/>
      <c r="Y191" s="8"/>
    </row>
    <row r="192" spans="1:25" ht="51.75" thickBot="1" x14ac:dyDescent="0.3">
      <c r="A192" s="53" t="s">
        <v>60</v>
      </c>
      <c r="B192" s="19" t="s">
        <v>61</v>
      </c>
      <c r="C192" s="20" t="s">
        <v>62</v>
      </c>
      <c r="D192" s="20" t="s">
        <v>63</v>
      </c>
      <c r="E192" s="20" t="s">
        <v>64</v>
      </c>
      <c r="F192" s="20" t="s">
        <v>65</v>
      </c>
      <c r="G192" s="20" t="s">
        <v>66</v>
      </c>
      <c r="H192" s="20" t="s">
        <v>67</v>
      </c>
      <c r="I192" s="20" t="s">
        <v>68</v>
      </c>
      <c r="J192" s="21" t="s">
        <v>69</v>
      </c>
      <c r="K192" s="19" t="s">
        <v>70</v>
      </c>
      <c r="L192" s="20" t="s">
        <v>71</v>
      </c>
      <c r="M192" s="20" t="s">
        <v>72</v>
      </c>
      <c r="N192" s="20" t="s">
        <v>73</v>
      </c>
      <c r="O192" s="20" t="s">
        <v>74</v>
      </c>
      <c r="P192" s="20" t="s">
        <v>75</v>
      </c>
      <c r="Q192" s="20" t="s">
        <v>76</v>
      </c>
      <c r="R192" s="20" t="s">
        <v>77</v>
      </c>
      <c r="S192" s="20" t="s">
        <v>78</v>
      </c>
      <c r="T192" s="20" t="s">
        <v>79</v>
      </c>
      <c r="U192" s="20" t="s">
        <v>80</v>
      </c>
      <c r="V192" s="20" t="s">
        <v>81</v>
      </c>
      <c r="W192" s="20" t="s">
        <v>82</v>
      </c>
      <c r="X192" s="20" t="s">
        <v>83</v>
      </c>
      <c r="Y192" s="21" t="s">
        <v>84</v>
      </c>
    </row>
    <row r="193" spans="1:25" ht="127.5" x14ac:dyDescent="0.25">
      <c r="A193" s="54" t="s">
        <v>1286</v>
      </c>
      <c r="B193" s="9">
        <v>1</v>
      </c>
      <c r="C193" s="22" t="s">
        <v>1287</v>
      </c>
      <c r="D193" s="22" t="s">
        <v>1288</v>
      </c>
      <c r="E193" s="22" t="s">
        <v>1289</v>
      </c>
      <c r="F193" s="22" t="s">
        <v>1290</v>
      </c>
      <c r="G193" s="22" t="s">
        <v>1291</v>
      </c>
      <c r="H193" s="23" t="s">
        <v>90</v>
      </c>
      <c r="I193" s="24">
        <v>11920</v>
      </c>
      <c r="J193" s="58"/>
      <c r="K193" s="9">
        <v>1</v>
      </c>
      <c r="L193" s="25"/>
      <c r="M193" s="26"/>
      <c r="N193" s="27">
        <f>IF(M193&gt;0,ROUND(L193/M193,4),0)</f>
        <v>0</v>
      </c>
      <c r="O193" s="28"/>
      <c r="P193" s="29"/>
      <c r="Q193" s="27">
        <f>ROUND(ROUND(N193,4)*(1-O193),4)</f>
        <v>0</v>
      </c>
      <c r="R193" s="27">
        <f>ROUND(ROUND(Q193,4)*(1+P193),4)</f>
        <v>0</v>
      </c>
      <c r="S193" s="27">
        <f>ROUND($I193*Q193,4)</f>
        <v>0</v>
      </c>
      <c r="T193" s="27">
        <f>ROUND($I193*R193,4)</f>
        <v>0</v>
      </c>
      <c r="U193" s="30"/>
      <c r="V193" s="30"/>
      <c r="W193" s="30"/>
      <c r="X193" s="30"/>
      <c r="Y193" s="31"/>
    </row>
    <row r="194" spans="1:25" ht="127.5" x14ac:dyDescent="0.25">
      <c r="A194" s="55" t="s">
        <v>1292</v>
      </c>
      <c r="B194" s="11">
        <v>2</v>
      </c>
      <c r="C194" s="32" t="s">
        <v>1293</v>
      </c>
      <c r="D194" s="32" t="s">
        <v>1294</v>
      </c>
      <c r="E194" s="32" t="s">
        <v>1295</v>
      </c>
      <c r="F194" s="32" t="s">
        <v>1296</v>
      </c>
      <c r="G194" s="32" t="s">
        <v>1291</v>
      </c>
      <c r="H194" s="33" t="s">
        <v>90</v>
      </c>
      <c r="I194" s="34">
        <v>2070</v>
      </c>
      <c r="J194" s="59"/>
      <c r="K194" s="11">
        <v>1</v>
      </c>
      <c r="L194" s="35"/>
      <c r="M194" s="36"/>
      <c r="N194" s="37">
        <f>IF(M194&gt;0,ROUND(L194/M194,4),0)</f>
        <v>0</v>
      </c>
      <c r="O194" s="38"/>
      <c r="P194" s="39"/>
      <c r="Q194" s="37">
        <f>ROUND(ROUND(N194,4)*(1-O194),4)</f>
        <v>0</v>
      </c>
      <c r="R194" s="37">
        <f>ROUND(ROUND(Q194,4)*(1+P194),4)</f>
        <v>0</v>
      </c>
      <c r="S194" s="37">
        <f>ROUND($I194*Q194,4)</f>
        <v>0</v>
      </c>
      <c r="T194" s="37">
        <f>ROUND($I194*R194,4)</f>
        <v>0</v>
      </c>
      <c r="U194" s="40"/>
      <c r="V194" s="40"/>
      <c r="W194" s="40"/>
      <c r="X194" s="40"/>
      <c r="Y194" s="41"/>
    </row>
    <row r="195" spans="1:25" ht="51" x14ac:dyDescent="0.25">
      <c r="A195" s="55" t="s">
        <v>1297</v>
      </c>
      <c r="B195" s="11">
        <v>3</v>
      </c>
      <c r="C195" s="32" t="s">
        <v>1298</v>
      </c>
      <c r="D195" s="32" t="s">
        <v>1299</v>
      </c>
      <c r="E195" s="32" t="s">
        <v>89</v>
      </c>
      <c r="F195" s="32" t="s">
        <v>89</v>
      </c>
      <c r="G195" s="32" t="s">
        <v>89</v>
      </c>
      <c r="H195" s="33" t="s">
        <v>90</v>
      </c>
      <c r="I195" s="34">
        <v>595</v>
      </c>
      <c r="J195" s="59"/>
      <c r="K195" s="11">
        <v>1</v>
      </c>
      <c r="L195" s="35"/>
      <c r="M195" s="36"/>
      <c r="N195" s="37">
        <f>IF(M195&gt;0,ROUND(L195/M195,4),0)</f>
        <v>0</v>
      </c>
      <c r="O195" s="38"/>
      <c r="P195" s="39"/>
      <c r="Q195" s="37">
        <f>ROUND(ROUND(N195,4)*(1-O195),4)</f>
        <v>0</v>
      </c>
      <c r="R195" s="37">
        <f>ROUND(ROUND(Q195,4)*(1+P195),4)</f>
        <v>0</v>
      </c>
      <c r="S195" s="37">
        <f>ROUND($I195*Q195,4)</f>
        <v>0</v>
      </c>
      <c r="T195" s="37">
        <f>ROUND($I195*R195,4)</f>
        <v>0</v>
      </c>
      <c r="U195" s="40"/>
      <c r="V195" s="40"/>
      <c r="W195" s="40"/>
      <c r="X195" s="40"/>
      <c r="Y195" s="41"/>
    </row>
    <row r="196" spans="1:25" ht="51.75" thickBot="1" x14ac:dyDescent="0.3">
      <c r="A196" s="56" t="s">
        <v>1300</v>
      </c>
      <c r="B196" s="13">
        <v>4</v>
      </c>
      <c r="C196" s="42" t="s">
        <v>1301</v>
      </c>
      <c r="D196" s="42" t="s">
        <v>1302</v>
      </c>
      <c r="E196" s="42" t="s">
        <v>89</v>
      </c>
      <c r="F196" s="42" t="s">
        <v>89</v>
      </c>
      <c r="G196" s="42" t="s">
        <v>89</v>
      </c>
      <c r="H196" s="43" t="s">
        <v>90</v>
      </c>
      <c r="I196" s="44">
        <v>5</v>
      </c>
      <c r="J196" s="60"/>
      <c r="K196" s="13">
        <v>1</v>
      </c>
      <c r="L196" s="45"/>
      <c r="M196" s="46"/>
      <c r="N196" s="47">
        <f>IF(M196&gt;0,ROUND(L196/M196,4),0)</f>
        <v>0</v>
      </c>
      <c r="O196" s="48"/>
      <c r="P196" s="49"/>
      <c r="Q196" s="47">
        <f>ROUND(ROUND(N196,4)*(1-O196),4)</f>
        <v>0</v>
      </c>
      <c r="R196" s="47">
        <f>ROUND(ROUND(Q196,4)*(1+P196),4)</f>
        <v>0</v>
      </c>
      <c r="S196" s="47">
        <f>ROUND($I196*Q196,4)</f>
        <v>0</v>
      </c>
      <c r="T196" s="47">
        <f>ROUND($I196*R196,4)</f>
        <v>0</v>
      </c>
      <c r="U196" s="50"/>
      <c r="V196" s="50"/>
      <c r="W196" s="50"/>
      <c r="X196" s="50"/>
      <c r="Y196" s="51"/>
    </row>
    <row r="197" spans="1:25" ht="13.5" thickBot="1" x14ac:dyDescent="0.3">
      <c r="R197" s="61" t="s">
        <v>97</v>
      </c>
      <c r="S197" s="62">
        <f>SUM(S193:S196)</f>
        <v>0</v>
      </c>
      <c r="T197" s="63">
        <f>SUM(T193:T196)</f>
        <v>0</v>
      </c>
    </row>
    <row r="199" spans="1:25" ht="13.5" thickBot="1" x14ac:dyDescent="0.3"/>
    <row r="200" spans="1:25" ht="13.5" thickBot="1" x14ac:dyDescent="0.3">
      <c r="A200" s="52" t="s">
        <v>55</v>
      </c>
      <c r="B200" s="57" t="s">
        <v>1303</v>
      </c>
      <c r="C200" s="18" t="s">
        <v>1304</v>
      </c>
      <c r="D200" s="18"/>
      <c r="E200" s="18"/>
      <c r="F200" s="18"/>
      <c r="G200" s="18"/>
      <c r="H200" s="18" t="s">
        <v>100</v>
      </c>
      <c r="I200" s="18"/>
      <c r="J200" s="8"/>
      <c r="K200" s="7"/>
      <c r="L200" s="18" t="s">
        <v>1305</v>
      </c>
      <c r="M200" s="18"/>
      <c r="N200" s="18"/>
      <c r="O200" s="18"/>
      <c r="P200" s="18"/>
      <c r="Q200" s="18"/>
      <c r="R200" s="18"/>
      <c r="S200" s="18"/>
      <c r="T200" s="18"/>
      <c r="U200" s="18"/>
      <c r="V200" s="18"/>
      <c r="W200" s="18"/>
      <c r="X200" s="18"/>
      <c r="Y200" s="8"/>
    </row>
    <row r="201" spans="1:25" ht="51.75" thickBot="1" x14ac:dyDescent="0.3">
      <c r="A201" s="53" t="s">
        <v>60</v>
      </c>
      <c r="B201" s="19" t="s">
        <v>61</v>
      </c>
      <c r="C201" s="20" t="s">
        <v>62</v>
      </c>
      <c r="D201" s="20" t="s">
        <v>63</v>
      </c>
      <c r="E201" s="20" t="s">
        <v>64</v>
      </c>
      <c r="F201" s="20" t="s">
        <v>65</v>
      </c>
      <c r="G201" s="20" t="s">
        <v>66</v>
      </c>
      <c r="H201" s="20" t="s">
        <v>67</v>
      </c>
      <c r="I201" s="20" t="s">
        <v>68</v>
      </c>
      <c r="J201" s="21" t="s">
        <v>69</v>
      </c>
      <c r="K201" s="19" t="s">
        <v>70</v>
      </c>
      <c r="L201" s="20" t="s">
        <v>71</v>
      </c>
      <c r="M201" s="20" t="s">
        <v>72</v>
      </c>
      <c r="N201" s="20" t="s">
        <v>73</v>
      </c>
      <c r="O201" s="20" t="s">
        <v>74</v>
      </c>
      <c r="P201" s="20" t="s">
        <v>75</v>
      </c>
      <c r="Q201" s="20" t="s">
        <v>76</v>
      </c>
      <c r="R201" s="20" t="s">
        <v>77</v>
      </c>
      <c r="S201" s="20" t="s">
        <v>78</v>
      </c>
      <c r="T201" s="20" t="s">
        <v>79</v>
      </c>
      <c r="U201" s="20" t="s">
        <v>80</v>
      </c>
      <c r="V201" s="20" t="s">
        <v>81</v>
      </c>
      <c r="W201" s="20" t="s">
        <v>82</v>
      </c>
      <c r="X201" s="20" t="s">
        <v>83</v>
      </c>
      <c r="Y201" s="21" t="s">
        <v>84</v>
      </c>
    </row>
    <row r="202" spans="1:25" ht="77.25" thickBot="1" x14ac:dyDescent="0.3">
      <c r="A202" s="74" t="s">
        <v>1306</v>
      </c>
      <c r="B202" s="75">
        <v>1</v>
      </c>
      <c r="C202" s="64" t="s">
        <v>1307</v>
      </c>
      <c r="D202" s="64" t="s">
        <v>1308</v>
      </c>
      <c r="E202" s="64" t="s">
        <v>89</v>
      </c>
      <c r="F202" s="64" t="s">
        <v>89</v>
      </c>
      <c r="G202" s="64" t="s">
        <v>89</v>
      </c>
      <c r="H202" s="65" t="s">
        <v>90</v>
      </c>
      <c r="I202" s="66">
        <v>2500</v>
      </c>
      <c r="J202" s="76"/>
      <c r="K202" s="75">
        <v>1</v>
      </c>
      <c r="L202" s="67"/>
      <c r="M202" s="68"/>
      <c r="N202" s="69">
        <f>IF(M202&gt;0,ROUND(L202/M202,4),0)</f>
        <v>0</v>
      </c>
      <c r="O202" s="70"/>
      <c r="P202" s="71"/>
      <c r="Q202" s="69">
        <f>ROUND(ROUND(N202,4)*(1-O202),4)</f>
        <v>0</v>
      </c>
      <c r="R202" s="69">
        <f>ROUND(ROUND(Q202,4)*(1+P202),4)</f>
        <v>0</v>
      </c>
      <c r="S202" s="69">
        <f>ROUND($I202*Q202,4)</f>
        <v>0</v>
      </c>
      <c r="T202" s="69">
        <f>ROUND($I202*R202,4)</f>
        <v>0</v>
      </c>
      <c r="U202" s="72"/>
      <c r="V202" s="72"/>
      <c r="W202" s="72"/>
      <c r="X202" s="72"/>
      <c r="Y202" s="73"/>
    </row>
    <row r="203" spans="1:25" ht="13.5" thickBot="1" x14ac:dyDescent="0.3">
      <c r="R203" s="61" t="s">
        <v>97</v>
      </c>
      <c r="S203" s="62">
        <f>SUM(S202:S202)</f>
        <v>0</v>
      </c>
      <c r="T203" s="63">
        <f>SUM(T202:T202)</f>
        <v>0</v>
      </c>
    </row>
    <row r="205" spans="1:25" ht="13.5" thickBot="1" x14ac:dyDescent="0.3"/>
    <row r="206" spans="1:25" ht="13.5" thickBot="1" x14ac:dyDescent="0.3">
      <c r="A206" s="52" t="s">
        <v>55</v>
      </c>
      <c r="B206" s="57" t="s">
        <v>1309</v>
      </c>
      <c r="C206" s="18" t="s">
        <v>1310</v>
      </c>
      <c r="D206" s="18"/>
      <c r="E206" s="18"/>
      <c r="F206" s="18"/>
      <c r="G206" s="18"/>
      <c r="H206" s="18" t="s">
        <v>100</v>
      </c>
      <c r="I206" s="18"/>
      <c r="J206" s="8"/>
      <c r="K206" s="7"/>
      <c r="L206" s="18" t="s">
        <v>1311</v>
      </c>
      <c r="M206" s="18"/>
      <c r="N206" s="18"/>
      <c r="O206" s="18"/>
      <c r="P206" s="18"/>
      <c r="Q206" s="18"/>
      <c r="R206" s="18"/>
      <c r="S206" s="18"/>
      <c r="T206" s="18"/>
      <c r="U206" s="18"/>
      <c r="V206" s="18"/>
      <c r="W206" s="18"/>
      <c r="X206" s="18"/>
      <c r="Y206" s="8"/>
    </row>
    <row r="207" spans="1:25" ht="51.75" thickBot="1" x14ac:dyDescent="0.3">
      <c r="A207" s="53" t="s">
        <v>60</v>
      </c>
      <c r="B207" s="19" t="s">
        <v>61</v>
      </c>
      <c r="C207" s="20" t="s">
        <v>62</v>
      </c>
      <c r="D207" s="20" t="s">
        <v>63</v>
      </c>
      <c r="E207" s="20" t="s">
        <v>64</v>
      </c>
      <c r="F207" s="20" t="s">
        <v>65</v>
      </c>
      <c r="G207" s="20" t="s">
        <v>66</v>
      </c>
      <c r="H207" s="20" t="s">
        <v>67</v>
      </c>
      <c r="I207" s="20" t="s">
        <v>68</v>
      </c>
      <c r="J207" s="21" t="s">
        <v>69</v>
      </c>
      <c r="K207" s="19" t="s">
        <v>70</v>
      </c>
      <c r="L207" s="20" t="s">
        <v>71</v>
      </c>
      <c r="M207" s="20" t="s">
        <v>72</v>
      </c>
      <c r="N207" s="20" t="s">
        <v>73</v>
      </c>
      <c r="O207" s="20" t="s">
        <v>74</v>
      </c>
      <c r="P207" s="20" t="s">
        <v>75</v>
      </c>
      <c r="Q207" s="20" t="s">
        <v>76</v>
      </c>
      <c r="R207" s="20" t="s">
        <v>77</v>
      </c>
      <c r="S207" s="20" t="s">
        <v>78</v>
      </c>
      <c r="T207" s="20" t="s">
        <v>79</v>
      </c>
      <c r="U207" s="20" t="s">
        <v>80</v>
      </c>
      <c r="V207" s="20" t="s">
        <v>81</v>
      </c>
      <c r="W207" s="20" t="s">
        <v>82</v>
      </c>
      <c r="X207" s="20" t="s">
        <v>83</v>
      </c>
      <c r="Y207" s="21" t="s">
        <v>84</v>
      </c>
    </row>
    <row r="208" spans="1:25" ht="77.25" thickBot="1" x14ac:dyDescent="0.3">
      <c r="A208" s="74" t="s">
        <v>1312</v>
      </c>
      <c r="B208" s="75">
        <v>1</v>
      </c>
      <c r="C208" s="64" t="s">
        <v>1313</v>
      </c>
      <c r="D208" s="64" t="s">
        <v>1314</v>
      </c>
      <c r="E208" s="64" t="s">
        <v>1315</v>
      </c>
      <c r="F208" s="64" t="s">
        <v>1316</v>
      </c>
      <c r="G208" s="64" t="s">
        <v>89</v>
      </c>
      <c r="H208" s="65" t="s">
        <v>1317</v>
      </c>
      <c r="I208" s="66">
        <v>6170</v>
      </c>
      <c r="J208" s="76"/>
      <c r="K208" s="75">
        <v>1</v>
      </c>
      <c r="L208" s="67"/>
      <c r="M208" s="68"/>
      <c r="N208" s="69">
        <f>IF(M208&gt;0,ROUND(L208/M208,4),0)</f>
        <v>0</v>
      </c>
      <c r="O208" s="70"/>
      <c r="P208" s="71"/>
      <c r="Q208" s="69">
        <f>ROUND(ROUND(N208,4)*(1-O208),4)</f>
        <v>0</v>
      </c>
      <c r="R208" s="69">
        <f>ROUND(ROUND(Q208,4)*(1+P208),4)</f>
        <v>0</v>
      </c>
      <c r="S208" s="69">
        <f>ROUND($I208*Q208,4)</f>
        <v>0</v>
      </c>
      <c r="T208" s="69">
        <f>ROUND($I208*R208,4)</f>
        <v>0</v>
      </c>
      <c r="U208" s="72"/>
      <c r="V208" s="72"/>
      <c r="W208" s="72"/>
      <c r="X208" s="72"/>
      <c r="Y208" s="73"/>
    </row>
    <row r="209" spans="1:25" ht="13.5" thickBot="1" x14ac:dyDescent="0.3">
      <c r="R209" s="61" t="s">
        <v>97</v>
      </c>
      <c r="S209" s="62">
        <f>SUM(S208:S208)</f>
        <v>0</v>
      </c>
      <c r="T209" s="63">
        <f>SUM(T208:T208)</f>
        <v>0</v>
      </c>
    </row>
    <row r="211" spans="1:25" ht="13.5" thickBot="1" x14ac:dyDescent="0.3"/>
    <row r="212" spans="1:25" ht="13.5" thickBot="1" x14ac:dyDescent="0.3">
      <c r="A212" s="52" t="s">
        <v>55</v>
      </c>
      <c r="B212" s="57" t="s">
        <v>1318</v>
      </c>
      <c r="C212" s="18" t="s">
        <v>1319</v>
      </c>
      <c r="D212" s="18"/>
      <c r="E212" s="18"/>
      <c r="F212" s="18"/>
      <c r="G212" s="18"/>
      <c r="H212" s="18" t="s">
        <v>100</v>
      </c>
      <c r="I212" s="18"/>
      <c r="J212" s="8"/>
      <c r="K212" s="7"/>
      <c r="L212" s="18" t="s">
        <v>1320</v>
      </c>
      <c r="M212" s="18"/>
      <c r="N212" s="18"/>
      <c r="O212" s="18"/>
      <c r="P212" s="18"/>
      <c r="Q212" s="18"/>
      <c r="R212" s="18"/>
      <c r="S212" s="18"/>
      <c r="T212" s="18"/>
      <c r="U212" s="18"/>
      <c r="V212" s="18"/>
      <c r="W212" s="18"/>
      <c r="X212" s="18"/>
      <c r="Y212" s="8"/>
    </row>
    <row r="213" spans="1:25" ht="51.75" thickBot="1" x14ac:dyDescent="0.3">
      <c r="A213" s="53" t="s">
        <v>60</v>
      </c>
      <c r="B213" s="19" t="s">
        <v>61</v>
      </c>
      <c r="C213" s="20" t="s">
        <v>62</v>
      </c>
      <c r="D213" s="20" t="s">
        <v>63</v>
      </c>
      <c r="E213" s="20" t="s">
        <v>64</v>
      </c>
      <c r="F213" s="20" t="s">
        <v>65</v>
      </c>
      <c r="G213" s="20" t="s">
        <v>66</v>
      </c>
      <c r="H213" s="20" t="s">
        <v>67</v>
      </c>
      <c r="I213" s="20" t="s">
        <v>68</v>
      </c>
      <c r="J213" s="21" t="s">
        <v>69</v>
      </c>
      <c r="K213" s="19" t="s">
        <v>70</v>
      </c>
      <c r="L213" s="20" t="s">
        <v>71</v>
      </c>
      <c r="M213" s="20" t="s">
        <v>72</v>
      </c>
      <c r="N213" s="20" t="s">
        <v>73</v>
      </c>
      <c r="O213" s="20" t="s">
        <v>74</v>
      </c>
      <c r="P213" s="20" t="s">
        <v>75</v>
      </c>
      <c r="Q213" s="20" t="s">
        <v>76</v>
      </c>
      <c r="R213" s="20" t="s">
        <v>77</v>
      </c>
      <c r="S213" s="20" t="s">
        <v>78</v>
      </c>
      <c r="T213" s="20" t="s">
        <v>79</v>
      </c>
      <c r="U213" s="20" t="s">
        <v>80</v>
      </c>
      <c r="V213" s="20" t="s">
        <v>81</v>
      </c>
      <c r="W213" s="20" t="s">
        <v>82</v>
      </c>
      <c r="X213" s="20" t="s">
        <v>83</v>
      </c>
      <c r="Y213" s="21" t="s">
        <v>84</v>
      </c>
    </row>
    <row r="214" spans="1:25" ht="51" x14ac:dyDescent="0.25">
      <c r="A214" s="54" t="s">
        <v>1321</v>
      </c>
      <c r="B214" s="9">
        <v>1</v>
      </c>
      <c r="C214" s="22" t="s">
        <v>1322</v>
      </c>
      <c r="D214" s="22" t="s">
        <v>1323</v>
      </c>
      <c r="E214" s="22" t="s">
        <v>89</v>
      </c>
      <c r="F214" s="22" t="s">
        <v>89</v>
      </c>
      <c r="G214" s="22" t="s">
        <v>89</v>
      </c>
      <c r="H214" s="23" t="s">
        <v>90</v>
      </c>
      <c r="I214" s="24">
        <v>410</v>
      </c>
      <c r="J214" s="58"/>
      <c r="K214" s="9">
        <v>1</v>
      </c>
      <c r="L214" s="25"/>
      <c r="M214" s="26"/>
      <c r="N214" s="27">
        <f>IF(M214&gt;0,ROUND(L214/M214,4),0)</f>
        <v>0</v>
      </c>
      <c r="O214" s="28"/>
      <c r="P214" s="29"/>
      <c r="Q214" s="27">
        <f>ROUND(ROUND(N214,4)*(1-O214),4)</f>
        <v>0</v>
      </c>
      <c r="R214" s="27">
        <f>ROUND(ROUND(Q214,4)*(1+P214),4)</f>
        <v>0</v>
      </c>
      <c r="S214" s="27">
        <f>ROUND($I214*Q214,4)</f>
        <v>0</v>
      </c>
      <c r="T214" s="27">
        <f>ROUND($I214*R214,4)</f>
        <v>0</v>
      </c>
      <c r="U214" s="30"/>
      <c r="V214" s="30"/>
      <c r="W214" s="30"/>
      <c r="X214" s="30"/>
      <c r="Y214" s="31"/>
    </row>
    <row r="215" spans="1:25" ht="51" x14ac:dyDescent="0.25">
      <c r="A215" s="55" t="s">
        <v>1324</v>
      </c>
      <c r="B215" s="11">
        <v>2</v>
      </c>
      <c r="C215" s="32" t="s">
        <v>1325</v>
      </c>
      <c r="D215" s="32" t="s">
        <v>1323</v>
      </c>
      <c r="E215" s="32" t="s">
        <v>89</v>
      </c>
      <c r="F215" s="32" t="s">
        <v>89</v>
      </c>
      <c r="G215" s="32" t="s">
        <v>89</v>
      </c>
      <c r="H215" s="33" t="s">
        <v>90</v>
      </c>
      <c r="I215" s="34">
        <v>305</v>
      </c>
      <c r="J215" s="59"/>
      <c r="K215" s="11">
        <v>1</v>
      </c>
      <c r="L215" s="35"/>
      <c r="M215" s="36"/>
      <c r="N215" s="37">
        <f>IF(M215&gt;0,ROUND(L215/M215,4),0)</f>
        <v>0</v>
      </c>
      <c r="O215" s="38"/>
      <c r="P215" s="39"/>
      <c r="Q215" s="37">
        <f>ROUND(ROUND(N215,4)*(1-O215),4)</f>
        <v>0</v>
      </c>
      <c r="R215" s="37">
        <f>ROUND(ROUND(Q215,4)*(1+P215),4)</f>
        <v>0</v>
      </c>
      <c r="S215" s="37">
        <f>ROUND($I215*Q215,4)</f>
        <v>0</v>
      </c>
      <c r="T215" s="37">
        <f>ROUND($I215*R215,4)</f>
        <v>0</v>
      </c>
      <c r="U215" s="40"/>
      <c r="V215" s="40"/>
      <c r="W215" s="40"/>
      <c r="X215" s="40"/>
      <c r="Y215" s="41"/>
    </row>
    <row r="216" spans="1:25" ht="51.75" thickBot="1" x14ac:dyDescent="0.3">
      <c r="A216" s="56" t="s">
        <v>1326</v>
      </c>
      <c r="B216" s="13">
        <v>3</v>
      </c>
      <c r="C216" s="42" t="s">
        <v>1327</v>
      </c>
      <c r="D216" s="42" t="s">
        <v>1323</v>
      </c>
      <c r="E216" s="42" t="s">
        <v>89</v>
      </c>
      <c r="F216" s="42" t="s">
        <v>89</v>
      </c>
      <c r="G216" s="42" t="s">
        <v>89</v>
      </c>
      <c r="H216" s="43" t="s">
        <v>90</v>
      </c>
      <c r="I216" s="44">
        <v>435</v>
      </c>
      <c r="J216" s="60"/>
      <c r="K216" s="13">
        <v>1</v>
      </c>
      <c r="L216" s="45"/>
      <c r="M216" s="46"/>
      <c r="N216" s="47">
        <f>IF(M216&gt;0,ROUND(L216/M216,4),0)</f>
        <v>0</v>
      </c>
      <c r="O216" s="48"/>
      <c r="P216" s="49"/>
      <c r="Q216" s="47">
        <f>ROUND(ROUND(N216,4)*(1-O216),4)</f>
        <v>0</v>
      </c>
      <c r="R216" s="47">
        <f>ROUND(ROUND(Q216,4)*(1+P216),4)</f>
        <v>0</v>
      </c>
      <c r="S216" s="47">
        <f>ROUND($I216*Q216,4)</f>
        <v>0</v>
      </c>
      <c r="T216" s="47">
        <f>ROUND($I216*R216,4)</f>
        <v>0</v>
      </c>
      <c r="U216" s="50"/>
      <c r="V216" s="50"/>
      <c r="W216" s="50"/>
      <c r="X216" s="50"/>
      <c r="Y216" s="51"/>
    </row>
    <row r="217" spans="1:25" ht="13.5" thickBot="1" x14ac:dyDescent="0.3">
      <c r="R217" s="61" t="s">
        <v>97</v>
      </c>
      <c r="S217" s="62">
        <f>SUM(S214:S216)</f>
        <v>0</v>
      </c>
      <c r="T217" s="63">
        <f>SUM(T214:T216)</f>
        <v>0</v>
      </c>
    </row>
    <row r="219" spans="1:25" ht="13.5" thickBot="1" x14ac:dyDescent="0.3"/>
    <row r="220" spans="1:25" ht="13.5" thickBot="1" x14ac:dyDescent="0.3">
      <c r="A220" s="52" t="s">
        <v>55</v>
      </c>
      <c r="B220" s="57" t="s">
        <v>1328</v>
      </c>
      <c r="C220" s="18" t="s">
        <v>1329</v>
      </c>
      <c r="D220" s="18"/>
      <c r="E220" s="18"/>
      <c r="F220" s="18"/>
      <c r="G220" s="18"/>
      <c r="H220" s="18" t="s">
        <v>58</v>
      </c>
      <c r="I220" s="18"/>
      <c r="J220" s="8"/>
      <c r="K220" s="7"/>
      <c r="L220" s="18" t="s">
        <v>1330</v>
      </c>
      <c r="M220" s="18"/>
      <c r="N220" s="18"/>
      <c r="O220" s="18"/>
      <c r="P220" s="18"/>
      <c r="Q220" s="18"/>
      <c r="R220" s="18"/>
      <c r="S220" s="18"/>
      <c r="T220" s="18"/>
      <c r="U220" s="18"/>
      <c r="V220" s="18"/>
      <c r="W220" s="18"/>
      <c r="X220" s="18"/>
      <c r="Y220" s="8"/>
    </row>
    <row r="221" spans="1:25" ht="51.75" thickBot="1" x14ac:dyDescent="0.3">
      <c r="A221" s="53" t="s">
        <v>60</v>
      </c>
      <c r="B221" s="19" t="s">
        <v>61</v>
      </c>
      <c r="C221" s="20" t="s">
        <v>62</v>
      </c>
      <c r="D221" s="20" t="s">
        <v>63</v>
      </c>
      <c r="E221" s="20" t="s">
        <v>64</v>
      </c>
      <c r="F221" s="20" t="s">
        <v>65</v>
      </c>
      <c r="G221" s="20" t="s">
        <v>66</v>
      </c>
      <c r="H221" s="20" t="s">
        <v>67</v>
      </c>
      <c r="I221" s="20" t="s">
        <v>68</v>
      </c>
      <c r="J221" s="21" t="s">
        <v>69</v>
      </c>
      <c r="K221" s="19" t="s">
        <v>70</v>
      </c>
      <c r="L221" s="20" t="s">
        <v>71</v>
      </c>
      <c r="M221" s="20" t="s">
        <v>72</v>
      </c>
      <c r="N221" s="20" t="s">
        <v>73</v>
      </c>
      <c r="O221" s="20" t="s">
        <v>74</v>
      </c>
      <c r="P221" s="20" t="s">
        <v>75</v>
      </c>
      <c r="Q221" s="20" t="s">
        <v>76</v>
      </c>
      <c r="R221" s="20" t="s">
        <v>77</v>
      </c>
      <c r="S221" s="20" t="s">
        <v>78</v>
      </c>
      <c r="T221" s="20" t="s">
        <v>79</v>
      </c>
      <c r="U221" s="20" t="s">
        <v>80</v>
      </c>
      <c r="V221" s="20" t="s">
        <v>81</v>
      </c>
      <c r="W221" s="20" t="s">
        <v>82</v>
      </c>
      <c r="X221" s="20" t="s">
        <v>83</v>
      </c>
      <c r="Y221" s="21" t="s">
        <v>84</v>
      </c>
    </row>
    <row r="222" spans="1:25" ht="63.75" x14ac:dyDescent="0.25">
      <c r="A222" s="54" t="s">
        <v>1331</v>
      </c>
      <c r="B222" s="9">
        <v>1</v>
      </c>
      <c r="C222" s="22" t="s">
        <v>1332</v>
      </c>
      <c r="D222" s="22" t="s">
        <v>1333</v>
      </c>
      <c r="E222" s="22" t="s">
        <v>89</v>
      </c>
      <c r="F222" s="22" t="s">
        <v>89</v>
      </c>
      <c r="G222" s="22" t="s">
        <v>89</v>
      </c>
      <c r="H222" s="23" t="s">
        <v>90</v>
      </c>
      <c r="I222" s="24">
        <v>44</v>
      </c>
      <c r="J222" s="58"/>
      <c r="K222" s="9">
        <v>1</v>
      </c>
      <c r="L222" s="25"/>
      <c r="M222" s="26"/>
      <c r="N222" s="27">
        <f>IF(M222&gt;0,ROUND(L222/M222,4),0)</f>
        <v>0</v>
      </c>
      <c r="O222" s="28"/>
      <c r="P222" s="29"/>
      <c r="Q222" s="27">
        <f>ROUND(ROUND(N222,4)*(1-O222),4)</f>
        <v>0</v>
      </c>
      <c r="R222" s="27">
        <f>ROUND(ROUND(Q222,4)*(1+P222),4)</f>
        <v>0</v>
      </c>
      <c r="S222" s="27">
        <f>ROUND($I222*Q222,4)</f>
        <v>0</v>
      </c>
      <c r="T222" s="27">
        <f>ROUND($I222*R222,4)</f>
        <v>0</v>
      </c>
      <c r="U222" s="30"/>
      <c r="V222" s="30"/>
      <c r="W222" s="30"/>
      <c r="X222" s="30"/>
      <c r="Y222" s="31"/>
    </row>
    <row r="223" spans="1:25" ht="63.75" x14ac:dyDescent="0.25">
      <c r="A223" s="55" t="s">
        <v>1334</v>
      </c>
      <c r="B223" s="11">
        <v>2</v>
      </c>
      <c r="C223" s="32" t="s">
        <v>1335</v>
      </c>
      <c r="D223" s="32" t="s">
        <v>1333</v>
      </c>
      <c r="E223" s="32" t="s">
        <v>89</v>
      </c>
      <c r="F223" s="32" t="s">
        <v>89</v>
      </c>
      <c r="G223" s="32" t="s">
        <v>89</v>
      </c>
      <c r="H223" s="33" t="s">
        <v>90</v>
      </c>
      <c r="I223" s="34">
        <v>89</v>
      </c>
      <c r="J223" s="59"/>
      <c r="K223" s="11">
        <v>1</v>
      </c>
      <c r="L223" s="35"/>
      <c r="M223" s="36"/>
      <c r="N223" s="37">
        <f>IF(M223&gt;0,ROUND(L223/M223,4),0)</f>
        <v>0</v>
      </c>
      <c r="O223" s="38"/>
      <c r="P223" s="39"/>
      <c r="Q223" s="37">
        <f>ROUND(ROUND(N223,4)*(1-O223),4)</f>
        <v>0</v>
      </c>
      <c r="R223" s="37">
        <f>ROUND(ROUND(Q223,4)*(1+P223),4)</f>
        <v>0</v>
      </c>
      <c r="S223" s="37">
        <f>ROUND($I223*Q223,4)</f>
        <v>0</v>
      </c>
      <c r="T223" s="37">
        <f>ROUND($I223*R223,4)</f>
        <v>0</v>
      </c>
      <c r="U223" s="40"/>
      <c r="V223" s="40"/>
      <c r="W223" s="40"/>
      <c r="X223" s="40"/>
      <c r="Y223" s="41"/>
    </row>
    <row r="224" spans="1:25" ht="51.75" thickBot="1" x14ac:dyDescent="0.3">
      <c r="A224" s="56" t="s">
        <v>1336</v>
      </c>
      <c r="B224" s="13">
        <v>3</v>
      </c>
      <c r="C224" s="42" t="s">
        <v>1337</v>
      </c>
      <c r="D224" s="42" t="s">
        <v>1338</v>
      </c>
      <c r="E224" s="42" t="s">
        <v>1339</v>
      </c>
      <c r="F224" s="42" t="s">
        <v>89</v>
      </c>
      <c r="G224" s="42" t="s">
        <v>89</v>
      </c>
      <c r="H224" s="43" t="s">
        <v>90</v>
      </c>
      <c r="I224" s="44">
        <v>940</v>
      </c>
      <c r="J224" s="60"/>
      <c r="K224" s="13">
        <v>1</v>
      </c>
      <c r="L224" s="45"/>
      <c r="M224" s="46"/>
      <c r="N224" s="47">
        <f>IF(M224&gt;0,ROUND(L224/M224,4),0)</f>
        <v>0</v>
      </c>
      <c r="O224" s="48"/>
      <c r="P224" s="49"/>
      <c r="Q224" s="47">
        <f>ROUND(ROUND(N224,4)*(1-O224),4)</f>
        <v>0</v>
      </c>
      <c r="R224" s="47">
        <f>ROUND(ROUND(Q224,4)*(1+P224),4)</f>
        <v>0</v>
      </c>
      <c r="S224" s="47">
        <f>ROUND($I224*Q224,4)</f>
        <v>0</v>
      </c>
      <c r="T224" s="47">
        <f>ROUND($I224*R224,4)</f>
        <v>0</v>
      </c>
      <c r="U224" s="50"/>
      <c r="V224" s="50"/>
      <c r="W224" s="50"/>
      <c r="X224" s="50"/>
      <c r="Y224" s="51"/>
    </row>
    <row r="225" spans="1:25" ht="13.5" thickBot="1" x14ac:dyDescent="0.3">
      <c r="R225" s="61" t="s">
        <v>97</v>
      </c>
      <c r="S225" s="62">
        <f>SUM(S222:S224)</f>
        <v>0</v>
      </c>
      <c r="T225" s="63">
        <f>SUM(T222:T224)</f>
        <v>0</v>
      </c>
    </row>
    <row r="227" spans="1:25" ht="13.5" thickBot="1" x14ac:dyDescent="0.3"/>
    <row r="228" spans="1:25" ht="13.5" thickBot="1" x14ac:dyDescent="0.3">
      <c r="A228" s="52" t="s">
        <v>55</v>
      </c>
      <c r="B228" s="57" t="s">
        <v>1340</v>
      </c>
      <c r="C228" s="18" t="s">
        <v>1341</v>
      </c>
      <c r="D228" s="18"/>
      <c r="E228" s="18"/>
      <c r="F228" s="18"/>
      <c r="G228" s="18"/>
      <c r="H228" s="18" t="s">
        <v>100</v>
      </c>
      <c r="I228" s="18"/>
      <c r="J228" s="8"/>
      <c r="K228" s="7"/>
      <c r="L228" s="18" t="s">
        <v>1342</v>
      </c>
      <c r="M228" s="18"/>
      <c r="N228" s="18"/>
      <c r="O228" s="18"/>
      <c r="P228" s="18"/>
      <c r="Q228" s="18"/>
      <c r="R228" s="18"/>
      <c r="S228" s="18"/>
      <c r="T228" s="18"/>
      <c r="U228" s="18"/>
      <c r="V228" s="18"/>
      <c r="W228" s="18"/>
      <c r="X228" s="18"/>
      <c r="Y228" s="8"/>
    </row>
    <row r="229" spans="1:25" ht="51.75" thickBot="1" x14ac:dyDescent="0.3">
      <c r="A229" s="53" t="s">
        <v>60</v>
      </c>
      <c r="B229" s="19" t="s">
        <v>61</v>
      </c>
      <c r="C229" s="20" t="s">
        <v>62</v>
      </c>
      <c r="D229" s="20" t="s">
        <v>63</v>
      </c>
      <c r="E229" s="20" t="s">
        <v>64</v>
      </c>
      <c r="F229" s="20" t="s">
        <v>65</v>
      </c>
      <c r="G229" s="20" t="s">
        <v>66</v>
      </c>
      <c r="H229" s="20" t="s">
        <v>67</v>
      </c>
      <c r="I229" s="20" t="s">
        <v>68</v>
      </c>
      <c r="J229" s="21" t="s">
        <v>69</v>
      </c>
      <c r="K229" s="19" t="s">
        <v>70</v>
      </c>
      <c r="L229" s="20" t="s">
        <v>71</v>
      </c>
      <c r="M229" s="20" t="s">
        <v>72</v>
      </c>
      <c r="N229" s="20" t="s">
        <v>73</v>
      </c>
      <c r="O229" s="20" t="s">
        <v>74</v>
      </c>
      <c r="P229" s="20" t="s">
        <v>75</v>
      </c>
      <c r="Q229" s="20" t="s">
        <v>76</v>
      </c>
      <c r="R229" s="20" t="s">
        <v>77</v>
      </c>
      <c r="S229" s="20" t="s">
        <v>78</v>
      </c>
      <c r="T229" s="20" t="s">
        <v>79</v>
      </c>
      <c r="U229" s="20" t="s">
        <v>80</v>
      </c>
      <c r="V229" s="20" t="s">
        <v>81</v>
      </c>
      <c r="W229" s="20" t="s">
        <v>82</v>
      </c>
      <c r="X229" s="20" t="s">
        <v>83</v>
      </c>
      <c r="Y229" s="21" t="s">
        <v>84</v>
      </c>
    </row>
    <row r="230" spans="1:25" ht="25.5" x14ac:dyDescent="0.25">
      <c r="A230" s="54" t="s">
        <v>1343</v>
      </c>
      <c r="B230" s="9">
        <v>1</v>
      </c>
      <c r="C230" s="22" t="s">
        <v>1344</v>
      </c>
      <c r="D230" s="22" t="s">
        <v>1345</v>
      </c>
      <c r="E230" s="22" t="s">
        <v>1346</v>
      </c>
      <c r="F230" s="22" t="s">
        <v>89</v>
      </c>
      <c r="G230" s="22" t="s">
        <v>89</v>
      </c>
      <c r="H230" s="23" t="s">
        <v>90</v>
      </c>
      <c r="I230" s="24">
        <v>2400</v>
      </c>
      <c r="J230" s="58"/>
      <c r="K230" s="9">
        <v>1</v>
      </c>
      <c r="L230" s="25"/>
      <c r="M230" s="26"/>
      <c r="N230" s="27">
        <f>IF(M230&gt;0,ROUND(L230/M230,4),0)</f>
        <v>0</v>
      </c>
      <c r="O230" s="28"/>
      <c r="P230" s="29"/>
      <c r="Q230" s="27">
        <f>ROUND(ROUND(N230,4)*(1-O230),4)</f>
        <v>0</v>
      </c>
      <c r="R230" s="27">
        <f>ROUND(ROUND(Q230,4)*(1+P230),4)</f>
        <v>0</v>
      </c>
      <c r="S230" s="27">
        <f>ROUND($I230*Q230,4)</f>
        <v>0</v>
      </c>
      <c r="T230" s="27">
        <f>ROUND($I230*R230,4)</f>
        <v>0</v>
      </c>
      <c r="U230" s="30"/>
      <c r="V230" s="30"/>
      <c r="W230" s="30"/>
      <c r="X230" s="30"/>
      <c r="Y230" s="31"/>
    </row>
    <row r="231" spans="1:25" ht="51" x14ac:dyDescent="0.25">
      <c r="A231" s="55" t="s">
        <v>1347</v>
      </c>
      <c r="B231" s="11">
        <v>2</v>
      </c>
      <c r="C231" s="32" t="s">
        <v>1348</v>
      </c>
      <c r="D231" s="32" t="s">
        <v>1349</v>
      </c>
      <c r="E231" s="32" t="s">
        <v>1346</v>
      </c>
      <c r="F231" s="32" t="s">
        <v>89</v>
      </c>
      <c r="G231" s="32" t="s">
        <v>89</v>
      </c>
      <c r="H231" s="33" t="s">
        <v>90</v>
      </c>
      <c r="I231" s="34">
        <v>43800</v>
      </c>
      <c r="J231" s="59"/>
      <c r="K231" s="11">
        <v>1</v>
      </c>
      <c r="L231" s="35"/>
      <c r="M231" s="36"/>
      <c r="N231" s="37">
        <f>IF(M231&gt;0,ROUND(L231/M231,4),0)</f>
        <v>0</v>
      </c>
      <c r="O231" s="38"/>
      <c r="P231" s="39"/>
      <c r="Q231" s="37">
        <f>ROUND(ROUND(N231,4)*(1-O231),4)</f>
        <v>0</v>
      </c>
      <c r="R231" s="37">
        <f>ROUND(ROUND(Q231,4)*(1+P231),4)</f>
        <v>0</v>
      </c>
      <c r="S231" s="37">
        <f>ROUND($I231*Q231,4)</f>
        <v>0</v>
      </c>
      <c r="T231" s="37">
        <f>ROUND($I231*R231,4)</f>
        <v>0</v>
      </c>
      <c r="U231" s="40"/>
      <c r="V231" s="40"/>
      <c r="W231" s="40"/>
      <c r="X231" s="40"/>
      <c r="Y231" s="41"/>
    </row>
    <row r="232" spans="1:25" ht="51" x14ac:dyDescent="0.25">
      <c r="A232" s="55" t="s">
        <v>1350</v>
      </c>
      <c r="B232" s="11">
        <v>3</v>
      </c>
      <c r="C232" s="32" t="s">
        <v>1351</v>
      </c>
      <c r="D232" s="32" t="s">
        <v>1349</v>
      </c>
      <c r="E232" s="32" t="s">
        <v>1346</v>
      </c>
      <c r="F232" s="32" t="s">
        <v>89</v>
      </c>
      <c r="G232" s="32" t="s">
        <v>89</v>
      </c>
      <c r="H232" s="33" t="s">
        <v>90</v>
      </c>
      <c r="I232" s="34">
        <v>6000</v>
      </c>
      <c r="J232" s="59"/>
      <c r="K232" s="11">
        <v>1</v>
      </c>
      <c r="L232" s="35"/>
      <c r="M232" s="36"/>
      <c r="N232" s="37">
        <f>IF(M232&gt;0,ROUND(L232/M232,4),0)</f>
        <v>0</v>
      </c>
      <c r="O232" s="38"/>
      <c r="P232" s="39"/>
      <c r="Q232" s="37">
        <f>ROUND(ROUND(N232,4)*(1-O232),4)</f>
        <v>0</v>
      </c>
      <c r="R232" s="37">
        <f>ROUND(ROUND(Q232,4)*(1+P232),4)</f>
        <v>0</v>
      </c>
      <c r="S232" s="37">
        <f>ROUND($I232*Q232,4)</f>
        <v>0</v>
      </c>
      <c r="T232" s="37">
        <f>ROUND($I232*R232,4)</f>
        <v>0</v>
      </c>
      <c r="U232" s="40"/>
      <c r="V232" s="40"/>
      <c r="W232" s="40"/>
      <c r="X232" s="40"/>
      <c r="Y232" s="41"/>
    </row>
    <row r="233" spans="1:25" ht="51" x14ac:dyDescent="0.25">
      <c r="A233" s="55" t="s">
        <v>1352</v>
      </c>
      <c r="B233" s="11">
        <v>4</v>
      </c>
      <c r="C233" s="32" t="s">
        <v>1353</v>
      </c>
      <c r="D233" s="32" t="s">
        <v>1354</v>
      </c>
      <c r="E233" s="32" t="s">
        <v>1346</v>
      </c>
      <c r="F233" s="32" t="s">
        <v>89</v>
      </c>
      <c r="G233" s="32" t="s">
        <v>89</v>
      </c>
      <c r="H233" s="33" t="s">
        <v>90</v>
      </c>
      <c r="I233" s="34">
        <v>5400</v>
      </c>
      <c r="J233" s="59"/>
      <c r="K233" s="11">
        <v>1</v>
      </c>
      <c r="L233" s="35"/>
      <c r="M233" s="36"/>
      <c r="N233" s="37">
        <f>IF(M233&gt;0,ROUND(L233/M233,4),0)</f>
        <v>0</v>
      </c>
      <c r="O233" s="38"/>
      <c r="P233" s="39"/>
      <c r="Q233" s="37">
        <f>ROUND(ROUND(N233,4)*(1-O233),4)</f>
        <v>0</v>
      </c>
      <c r="R233" s="37">
        <f>ROUND(ROUND(Q233,4)*(1+P233),4)</f>
        <v>0</v>
      </c>
      <c r="S233" s="37">
        <f>ROUND($I233*Q233,4)</f>
        <v>0</v>
      </c>
      <c r="T233" s="37">
        <f>ROUND($I233*R233,4)</f>
        <v>0</v>
      </c>
      <c r="U233" s="40"/>
      <c r="V233" s="40"/>
      <c r="W233" s="40"/>
      <c r="X233" s="40"/>
      <c r="Y233" s="41"/>
    </row>
    <row r="234" spans="1:25" ht="63.75" x14ac:dyDescent="0.25">
      <c r="A234" s="55" t="s">
        <v>1355</v>
      </c>
      <c r="B234" s="11">
        <v>5</v>
      </c>
      <c r="C234" s="32" t="s">
        <v>1356</v>
      </c>
      <c r="D234" s="32" t="s">
        <v>1357</v>
      </c>
      <c r="E234" s="32" t="s">
        <v>1346</v>
      </c>
      <c r="F234" s="32" t="s">
        <v>89</v>
      </c>
      <c r="G234" s="32" t="s">
        <v>89</v>
      </c>
      <c r="H234" s="33" t="s">
        <v>90</v>
      </c>
      <c r="I234" s="34">
        <v>4020</v>
      </c>
      <c r="J234" s="59"/>
      <c r="K234" s="11">
        <v>1</v>
      </c>
      <c r="L234" s="35"/>
      <c r="M234" s="36"/>
      <c r="N234" s="37">
        <f>IF(M234&gt;0,ROUND(L234/M234,4),0)</f>
        <v>0</v>
      </c>
      <c r="O234" s="38"/>
      <c r="P234" s="39"/>
      <c r="Q234" s="37">
        <f>ROUND(ROUND(N234,4)*(1-O234),4)</f>
        <v>0</v>
      </c>
      <c r="R234" s="37">
        <f>ROUND(ROUND(Q234,4)*(1+P234),4)</f>
        <v>0</v>
      </c>
      <c r="S234" s="37">
        <f>ROUND($I234*Q234,4)</f>
        <v>0</v>
      </c>
      <c r="T234" s="37">
        <f>ROUND($I234*R234,4)</f>
        <v>0</v>
      </c>
      <c r="U234" s="40"/>
      <c r="V234" s="40"/>
      <c r="W234" s="40"/>
      <c r="X234" s="40"/>
      <c r="Y234" s="41"/>
    </row>
    <row r="235" spans="1:25" ht="192" thickBot="1" x14ac:dyDescent="0.3">
      <c r="A235" s="56" t="s">
        <v>1358</v>
      </c>
      <c r="B235" s="13">
        <v>6</v>
      </c>
      <c r="C235" s="42" t="s">
        <v>1359</v>
      </c>
      <c r="D235" s="42" t="s">
        <v>1360</v>
      </c>
      <c r="E235" s="42" t="s">
        <v>1346</v>
      </c>
      <c r="F235" s="42" t="s">
        <v>1361</v>
      </c>
      <c r="G235" s="42" t="s">
        <v>89</v>
      </c>
      <c r="H235" s="43" t="s">
        <v>90</v>
      </c>
      <c r="I235" s="44">
        <v>4040</v>
      </c>
      <c r="J235" s="60"/>
      <c r="K235" s="13">
        <v>1</v>
      </c>
      <c r="L235" s="45"/>
      <c r="M235" s="46"/>
      <c r="N235" s="47">
        <f>IF(M235&gt;0,ROUND(L235/M235,4),0)</f>
        <v>0</v>
      </c>
      <c r="O235" s="48"/>
      <c r="P235" s="49"/>
      <c r="Q235" s="47">
        <f>ROUND(ROUND(N235,4)*(1-O235),4)</f>
        <v>0</v>
      </c>
      <c r="R235" s="47">
        <f>ROUND(ROUND(Q235,4)*(1+P235),4)</f>
        <v>0</v>
      </c>
      <c r="S235" s="47">
        <f>ROUND($I235*Q235,4)</f>
        <v>0</v>
      </c>
      <c r="T235" s="47">
        <f>ROUND($I235*R235,4)</f>
        <v>0</v>
      </c>
      <c r="U235" s="50"/>
      <c r="V235" s="50"/>
      <c r="W235" s="50"/>
      <c r="X235" s="50"/>
      <c r="Y235" s="51"/>
    </row>
    <row r="236" spans="1:25" ht="13.5" thickBot="1" x14ac:dyDescent="0.3">
      <c r="R236" s="61" t="s">
        <v>97</v>
      </c>
      <c r="S236" s="62">
        <f>SUM(S230:S235)</f>
        <v>0</v>
      </c>
      <c r="T236" s="63">
        <f>SUM(T230:T235)</f>
        <v>0</v>
      </c>
    </row>
    <row r="238" spans="1:25" ht="13.5" thickBot="1" x14ac:dyDescent="0.3"/>
    <row r="239" spans="1:25" ht="13.5" thickBot="1" x14ac:dyDescent="0.3">
      <c r="A239" s="52" t="s">
        <v>55</v>
      </c>
      <c r="B239" s="57" t="s">
        <v>1362</v>
      </c>
      <c r="C239" s="18" t="s">
        <v>1363</v>
      </c>
      <c r="D239" s="18"/>
      <c r="E239" s="18"/>
      <c r="F239" s="18"/>
      <c r="G239" s="18"/>
      <c r="H239" s="18" t="s">
        <v>100</v>
      </c>
      <c r="I239" s="18"/>
      <c r="J239" s="8"/>
      <c r="K239" s="7"/>
      <c r="L239" s="18" t="s">
        <v>1364</v>
      </c>
      <c r="M239" s="18"/>
      <c r="N239" s="18"/>
      <c r="O239" s="18"/>
      <c r="P239" s="18"/>
      <c r="Q239" s="18"/>
      <c r="R239" s="18"/>
      <c r="S239" s="18"/>
      <c r="T239" s="18"/>
      <c r="U239" s="18"/>
      <c r="V239" s="18"/>
      <c r="W239" s="18"/>
      <c r="X239" s="18"/>
      <c r="Y239" s="8"/>
    </row>
    <row r="240" spans="1:25" ht="51.75" thickBot="1" x14ac:dyDescent="0.3">
      <c r="A240" s="53" t="s">
        <v>60</v>
      </c>
      <c r="B240" s="19" t="s">
        <v>61</v>
      </c>
      <c r="C240" s="20" t="s">
        <v>62</v>
      </c>
      <c r="D240" s="20" t="s">
        <v>63</v>
      </c>
      <c r="E240" s="20" t="s">
        <v>64</v>
      </c>
      <c r="F240" s="20" t="s">
        <v>65</v>
      </c>
      <c r="G240" s="20" t="s">
        <v>66</v>
      </c>
      <c r="H240" s="20" t="s">
        <v>67</v>
      </c>
      <c r="I240" s="20" t="s">
        <v>68</v>
      </c>
      <c r="J240" s="21" t="s">
        <v>69</v>
      </c>
      <c r="K240" s="19" t="s">
        <v>70</v>
      </c>
      <c r="L240" s="20" t="s">
        <v>71</v>
      </c>
      <c r="M240" s="20" t="s">
        <v>72</v>
      </c>
      <c r="N240" s="20" t="s">
        <v>73</v>
      </c>
      <c r="O240" s="20" t="s">
        <v>74</v>
      </c>
      <c r="P240" s="20" t="s">
        <v>75</v>
      </c>
      <c r="Q240" s="20" t="s">
        <v>76</v>
      </c>
      <c r="R240" s="20" t="s">
        <v>77</v>
      </c>
      <c r="S240" s="20" t="s">
        <v>78</v>
      </c>
      <c r="T240" s="20" t="s">
        <v>79</v>
      </c>
      <c r="U240" s="20" t="s">
        <v>80</v>
      </c>
      <c r="V240" s="20" t="s">
        <v>81</v>
      </c>
      <c r="W240" s="20" t="s">
        <v>82</v>
      </c>
      <c r="X240" s="20" t="s">
        <v>83</v>
      </c>
      <c r="Y240" s="21" t="s">
        <v>84</v>
      </c>
    </row>
    <row r="241" spans="1:25" ht="26.25" thickBot="1" x14ac:dyDescent="0.3">
      <c r="A241" s="74" t="s">
        <v>1365</v>
      </c>
      <c r="B241" s="75">
        <v>1</v>
      </c>
      <c r="C241" s="64" t="s">
        <v>1366</v>
      </c>
      <c r="D241" s="64" t="s">
        <v>1367</v>
      </c>
      <c r="E241" s="64" t="s">
        <v>1368</v>
      </c>
      <c r="F241" s="64" t="s">
        <v>1369</v>
      </c>
      <c r="G241" s="64" t="s">
        <v>89</v>
      </c>
      <c r="H241" s="65" t="s">
        <v>90</v>
      </c>
      <c r="I241" s="66">
        <v>120</v>
      </c>
      <c r="J241" s="76"/>
      <c r="K241" s="75">
        <v>1</v>
      </c>
      <c r="L241" s="67"/>
      <c r="M241" s="68"/>
      <c r="N241" s="69">
        <f>IF(M241&gt;0,ROUND(L241/M241,4),0)</f>
        <v>0</v>
      </c>
      <c r="O241" s="70"/>
      <c r="P241" s="71"/>
      <c r="Q241" s="69">
        <f>ROUND(ROUND(N241,4)*(1-O241),4)</f>
        <v>0</v>
      </c>
      <c r="R241" s="69">
        <f>ROUND(ROUND(Q241,4)*(1+P241),4)</f>
        <v>0</v>
      </c>
      <c r="S241" s="69">
        <f>ROUND($I241*Q241,4)</f>
        <v>0</v>
      </c>
      <c r="T241" s="69">
        <f>ROUND($I241*R241,4)</f>
        <v>0</v>
      </c>
      <c r="U241" s="72"/>
      <c r="V241" s="72"/>
      <c r="W241" s="72"/>
      <c r="X241" s="72"/>
      <c r="Y241" s="73"/>
    </row>
    <row r="242" spans="1:25" ht="13.5" thickBot="1" x14ac:dyDescent="0.3">
      <c r="R242" s="61" t="s">
        <v>97</v>
      </c>
      <c r="S242" s="62">
        <f>SUM(S241:S241)</f>
        <v>0</v>
      </c>
      <c r="T242" s="63">
        <f>SUM(T241:T241)</f>
        <v>0</v>
      </c>
    </row>
    <row r="244" spans="1:25" ht="13.5" thickBot="1" x14ac:dyDescent="0.3"/>
    <row r="245" spans="1:25" ht="13.5" thickBot="1" x14ac:dyDescent="0.3">
      <c r="A245" s="52" t="s">
        <v>55</v>
      </c>
      <c r="B245" s="57" t="s">
        <v>1370</v>
      </c>
      <c r="C245" s="18" t="s">
        <v>1371</v>
      </c>
      <c r="D245" s="18"/>
      <c r="E245" s="18"/>
      <c r="F245" s="18"/>
      <c r="G245" s="18"/>
      <c r="H245" s="18" t="s">
        <v>58</v>
      </c>
      <c r="I245" s="18"/>
      <c r="J245" s="8"/>
      <c r="K245" s="7"/>
      <c r="L245" s="18" t="s">
        <v>1372</v>
      </c>
      <c r="M245" s="18"/>
      <c r="N245" s="18"/>
      <c r="O245" s="18"/>
      <c r="P245" s="18"/>
      <c r="Q245" s="18"/>
      <c r="R245" s="18"/>
      <c r="S245" s="18"/>
      <c r="T245" s="18"/>
      <c r="U245" s="18"/>
      <c r="V245" s="18"/>
      <c r="W245" s="18"/>
      <c r="X245" s="18"/>
      <c r="Y245" s="8"/>
    </row>
    <row r="246" spans="1:25" ht="51.75" thickBot="1" x14ac:dyDescent="0.3">
      <c r="A246" s="53" t="s">
        <v>60</v>
      </c>
      <c r="B246" s="19" t="s">
        <v>61</v>
      </c>
      <c r="C246" s="20" t="s">
        <v>62</v>
      </c>
      <c r="D246" s="20" t="s">
        <v>63</v>
      </c>
      <c r="E246" s="20" t="s">
        <v>64</v>
      </c>
      <c r="F246" s="20" t="s">
        <v>65</v>
      </c>
      <c r="G246" s="20" t="s">
        <v>66</v>
      </c>
      <c r="H246" s="20" t="s">
        <v>67</v>
      </c>
      <c r="I246" s="20" t="s">
        <v>68</v>
      </c>
      <c r="J246" s="21" t="s">
        <v>69</v>
      </c>
      <c r="K246" s="19" t="s">
        <v>70</v>
      </c>
      <c r="L246" s="20" t="s">
        <v>71</v>
      </c>
      <c r="M246" s="20" t="s">
        <v>72</v>
      </c>
      <c r="N246" s="20" t="s">
        <v>73</v>
      </c>
      <c r="O246" s="20" t="s">
        <v>74</v>
      </c>
      <c r="P246" s="20" t="s">
        <v>75</v>
      </c>
      <c r="Q246" s="20" t="s">
        <v>76</v>
      </c>
      <c r="R246" s="20" t="s">
        <v>77</v>
      </c>
      <c r="S246" s="20" t="s">
        <v>78</v>
      </c>
      <c r="T246" s="20" t="s">
        <v>79</v>
      </c>
      <c r="U246" s="20" t="s">
        <v>80</v>
      </c>
      <c r="V246" s="20" t="s">
        <v>81</v>
      </c>
      <c r="W246" s="20" t="s">
        <v>82</v>
      </c>
      <c r="X246" s="20" t="s">
        <v>83</v>
      </c>
      <c r="Y246" s="21" t="s">
        <v>84</v>
      </c>
    </row>
    <row r="247" spans="1:25" ht="63.75" x14ac:dyDescent="0.25">
      <c r="A247" s="54" t="s">
        <v>1373</v>
      </c>
      <c r="B247" s="9">
        <v>1</v>
      </c>
      <c r="C247" s="22" t="s">
        <v>1374</v>
      </c>
      <c r="D247" s="22" t="s">
        <v>1375</v>
      </c>
      <c r="E247" s="22" t="s">
        <v>1376</v>
      </c>
      <c r="F247" s="22" t="s">
        <v>89</v>
      </c>
      <c r="G247" s="22" t="s">
        <v>89</v>
      </c>
      <c r="H247" s="23" t="s">
        <v>90</v>
      </c>
      <c r="I247" s="24">
        <v>2565</v>
      </c>
      <c r="J247" s="58"/>
      <c r="K247" s="9">
        <v>1</v>
      </c>
      <c r="L247" s="25"/>
      <c r="M247" s="26"/>
      <c r="N247" s="27">
        <f>IF(M247&gt;0,ROUND(L247/M247,4),0)</f>
        <v>0</v>
      </c>
      <c r="O247" s="28"/>
      <c r="P247" s="29"/>
      <c r="Q247" s="27">
        <f>ROUND(ROUND(N247,4)*(1-O247),4)</f>
        <v>0</v>
      </c>
      <c r="R247" s="27">
        <f>ROUND(ROUND(Q247,4)*(1+P247),4)</f>
        <v>0</v>
      </c>
      <c r="S247" s="27">
        <f>ROUND($I247*Q247,4)</f>
        <v>0</v>
      </c>
      <c r="T247" s="27">
        <f>ROUND($I247*R247,4)</f>
        <v>0</v>
      </c>
      <c r="U247" s="30"/>
      <c r="V247" s="30"/>
      <c r="W247" s="30"/>
      <c r="X247" s="30"/>
      <c r="Y247" s="31"/>
    </row>
    <row r="248" spans="1:25" ht="38.25" x14ac:dyDescent="0.25">
      <c r="A248" s="55" t="s">
        <v>1377</v>
      </c>
      <c r="B248" s="11">
        <v>2</v>
      </c>
      <c r="C248" s="32" t="s">
        <v>1378</v>
      </c>
      <c r="D248" s="32" t="s">
        <v>1379</v>
      </c>
      <c r="E248" s="32" t="s">
        <v>1376</v>
      </c>
      <c r="F248" s="32" t="s">
        <v>89</v>
      </c>
      <c r="G248" s="32" t="s">
        <v>89</v>
      </c>
      <c r="H248" s="33" t="s">
        <v>90</v>
      </c>
      <c r="I248" s="34">
        <v>25</v>
      </c>
      <c r="J248" s="59"/>
      <c r="K248" s="11">
        <v>1</v>
      </c>
      <c r="L248" s="35"/>
      <c r="M248" s="36"/>
      <c r="N248" s="37">
        <f>IF(M248&gt;0,ROUND(L248/M248,4),0)</f>
        <v>0</v>
      </c>
      <c r="O248" s="38"/>
      <c r="P248" s="39"/>
      <c r="Q248" s="37">
        <f>ROUND(ROUND(N248,4)*(1-O248),4)</f>
        <v>0</v>
      </c>
      <c r="R248" s="37">
        <f>ROUND(ROUND(Q248,4)*(1+P248),4)</f>
        <v>0</v>
      </c>
      <c r="S248" s="37">
        <f>ROUND($I248*Q248,4)</f>
        <v>0</v>
      </c>
      <c r="T248" s="37">
        <f>ROUND($I248*R248,4)</f>
        <v>0</v>
      </c>
      <c r="U248" s="40"/>
      <c r="V248" s="40"/>
      <c r="W248" s="40"/>
      <c r="X248" s="40"/>
      <c r="Y248" s="41"/>
    </row>
    <row r="249" spans="1:25" ht="38.25" x14ac:dyDescent="0.25">
      <c r="A249" s="55" t="s">
        <v>1380</v>
      </c>
      <c r="B249" s="11">
        <v>3</v>
      </c>
      <c r="C249" s="32" t="s">
        <v>1381</v>
      </c>
      <c r="D249" s="32" t="s">
        <v>1382</v>
      </c>
      <c r="E249" s="32" t="s">
        <v>89</v>
      </c>
      <c r="F249" s="32" t="s">
        <v>89</v>
      </c>
      <c r="G249" s="32" t="s">
        <v>89</v>
      </c>
      <c r="H249" s="33" t="s">
        <v>1383</v>
      </c>
      <c r="I249" s="34">
        <v>2600</v>
      </c>
      <c r="J249" s="59"/>
      <c r="K249" s="11">
        <v>1</v>
      </c>
      <c r="L249" s="35"/>
      <c r="M249" s="36"/>
      <c r="N249" s="37">
        <f>IF(M249&gt;0,ROUND(L249/M249,4),0)</f>
        <v>0</v>
      </c>
      <c r="O249" s="38"/>
      <c r="P249" s="39"/>
      <c r="Q249" s="37">
        <f>ROUND(ROUND(N249,4)*(1-O249),4)</f>
        <v>0</v>
      </c>
      <c r="R249" s="37">
        <f>ROUND(ROUND(Q249,4)*(1+P249),4)</f>
        <v>0</v>
      </c>
      <c r="S249" s="37">
        <f>ROUND($I249*Q249,4)</f>
        <v>0</v>
      </c>
      <c r="T249" s="37">
        <f>ROUND($I249*R249,4)</f>
        <v>0</v>
      </c>
      <c r="U249" s="40"/>
      <c r="V249" s="40"/>
      <c r="W249" s="40"/>
      <c r="X249" s="40"/>
      <c r="Y249" s="41"/>
    </row>
    <row r="250" spans="1:25" ht="38.25" x14ac:dyDescent="0.25">
      <c r="A250" s="55" t="s">
        <v>1384</v>
      </c>
      <c r="B250" s="11">
        <v>4</v>
      </c>
      <c r="C250" s="32" t="s">
        <v>1385</v>
      </c>
      <c r="D250" s="32" t="s">
        <v>1386</v>
      </c>
      <c r="E250" s="32" t="s">
        <v>1387</v>
      </c>
      <c r="F250" s="32" t="s">
        <v>89</v>
      </c>
      <c r="G250" s="32" t="s">
        <v>89</v>
      </c>
      <c r="H250" s="33" t="s">
        <v>90</v>
      </c>
      <c r="I250" s="34">
        <v>6500</v>
      </c>
      <c r="J250" s="59"/>
      <c r="K250" s="11">
        <v>1</v>
      </c>
      <c r="L250" s="35"/>
      <c r="M250" s="36"/>
      <c r="N250" s="37">
        <f>IF(M250&gt;0,ROUND(L250/M250,4),0)</f>
        <v>0</v>
      </c>
      <c r="O250" s="38"/>
      <c r="P250" s="39"/>
      <c r="Q250" s="37">
        <f>ROUND(ROUND(N250,4)*(1-O250),4)</f>
        <v>0</v>
      </c>
      <c r="R250" s="37">
        <f>ROUND(ROUND(Q250,4)*(1+P250),4)</f>
        <v>0</v>
      </c>
      <c r="S250" s="37">
        <f>ROUND($I250*Q250,4)</f>
        <v>0</v>
      </c>
      <c r="T250" s="37">
        <f>ROUND($I250*R250,4)</f>
        <v>0</v>
      </c>
      <c r="U250" s="40"/>
      <c r="V250" s="40"/>
      <c r="W250" s="40"/>
      <c r="X250" s="40"/>
      <c r="Y250" s="41"/>
    </row>
    <row r="251" spans="1:25" ht="25.5" x14ac:dyDescent="0.25">
      <c r="A251" s="55" t="s">
        <v>89</v>
      </c>
      <c r="B251" s="11">
        <v>5</v>
      </c>
      <c r="C251" s="32" t="s">
        <v>1388</v>
      </c>
      <c r="D251" s="32" t="s">
        <v>1389</v>
      </c>
      <c r="E251" s="32" t="s">
        <v>1390</v>
      </c>
      <c r="F251" s="32" t="s">
        <v>1387</v>
      </c>
      <c r="G251" s="32" t="s">
        <v>89</v>
      </c>
      <c r="H251" s="33" t="s">
        <v>90</v>
      </c>
      <c r="I251" s="34">
        <v>500</v>
      </c>
      <c r="J251" s="59"/>
      <c r="K251" s="11">
        <v>1</v>
      </c>
      <c r="L251" s="35"/>
      <c r="M251" s="36"/>
      <c r="N251" s="37">
        <f>IF(M251&gt;0,ROUND(L251/M251,4),0)</f>
        <v>0</v>
      </c>
      <c r="O251" s="38"/>
      <c r="P251" s="39"/>
      <c r="Q251" s="37">
        <f>ROUND(ROUND(N251,4)*(1-O251),4)</f>
        <v>0</v>
      </c>
      <c r="R251" s="37">
        <f>ROUND(ROUND(Q251,4)*(1+P251),4)</f>
        <v>0</v>
      </c>
      <c r="S251" s="37">
        <f>ROUND($I251*Q251,4)</f>
        <v>0</v>
      </c>
      <c r="T251" s="37">
        <f>ROUND($I251*R251,4)</f>
        <v>0</v>
      </c>
      <c r="U251" s="40"/>
      <c r="V251" s="40"/>
      <c r="W251" s="40"/>
      <c r="X251" s="40"/>
      <c r="Y251" s="41"/>
    </row>
    <row r="252" spans="1:25" ht="51" x14ac:dyDescent="0.25">
      <c r="A252" s="55" t="s">
        <v>1391</v>
      </c>
      <c r="B252" s="11">
        <v>6</v>
      </c>
      <c r="C252" s="32" t="s">
        <v>1392</v>
      </c>
      <c r="D252" s="32" t="s">
        <v>1393</v>
      </c>
      <c r="E252" s="32" t="s">
        <v>1394</v>
      </c>
      <c r="F252" s="32" t="s">
        <v>89</v>
      </c>
      <c r="G252" s="32" t="s">
        <v>89</v>
      </c>
      <c r="H252" s="33" t="s">
        <v>90</v>
      </c>
      <c r="I252" s="34">
        <v>30000</v>
      </c>
      <c r="J252" s="59"/>
      <c r="K252" s="11">
        <v>1</v>
      </c>
      <c r="L252" s="35"/>
      <c r="M252" s="36"/>
      <c r="N252" s="37">
        <f>IF(M252&gt;0,ROUND(L252/M252,4),0)</f>
        <v>0</v>
      </c>
      <c r="O252" s="38"/>
      <c r="P252" s="39"/>
      <c r="Q252" s="37">
        <f>ROUND(ROUND(N252,4)*(1-O252),4)</f>
        <v>0</v>
      </c>
      <c r="R252" s="37">
        <f>ROUND(ROUND(Q252,4)*(1+P252),4)</f>
        <v>0</v>
      </c>
      <c r="S252" s="37">
        <f>ROUND($I252*Q252,4)</f>
        <v>0</v>
      </c>
      <c r="T252" s="37">
        <f>ROUND($I252*R252,4)</f>
        <v>0</v>
      </c>
      <c r="U252" s="40"/>
      <c r="V252" s="40"/>
      <c r="W252" s="40"/>
      <c r="X252" s="40"/>
      <c r="Y252" s="41"/>
    </row>
    <row r="253" spans="1:25" ht="25.5" x14ac:dyDescent="0.25">
      <c r="A253" s="55" t="s">
        <v>1395</v>
      </c>
      <c r="B253" s="11">
        <v>7</v>
      </c>
      <c r="C253" s="32" t="s">
        <v>1396</v>
      </c>
      <c r="D253" s="32" t="s">
        <v>1397</v>
      </c>
      <c r="E253" s="32" t="s">
        <v>89</v>
      </c>
      <c r="F253" s="32" t="s">
        <v>89</v>
      </c>
      <c r="G253" s="32" t="s">
        <v>89</v>
      </c>
      <c r="H253" s="33" t="s">
        <v>90</v>
      </c>
      <c r="I253" s="34">
        <v>9500</v>
      </c>
      <c r="J253" s="59"/>
      <c r="K253" s="11">
        <v>1</v>
      </c>
      <c r="L253" s="35"/>
      <c r="M253" s="36"/>
      <c r="N253" s="37">
        <f>IF(M253&gt;0,ROUND(L253/M253,4),0)</f>
        <v>0</v>
      </c>
      <c r="O253" s="38"/>
      <c r="P253" s="39"/>
      <c r="Q253" s="37">
        <f>ROUND(ROUND(N253,4)*(1-O253),4)</f>
        <v>0</v>
      </c>
      <c r="R253" s="37">
        <f>ROUND(ROUND(Q253,4)*(1+P253),4)</f>
        <v>0</v>
      </c>
      <c r="S253" s="37">
        <f>ROUND($I253*Q253,4)</f>
        <v>0</v>
      </c>
      <c r="T253" s="37">
        <f>ROUND($I253*R253,4)</f>
        <v>0</v>
      </c>
      <c r="U253" s="40"/>
      <c r="V253" s="40"/>
      <c r="W253" s="40"/>
      <c r="X253" s="40"/>
      <c r="Y253" s="41"/>
    </row>
    <row r="254" spans="1:25" ht="38.25" x14ac:dyDescent="0.25">
      <c r="A254" s="55" t="s">
        <v>1398</v>
      </c>
      <c r="B254" s="11">
        <v>8</v>
      </c>
      <c r="C254" s="32" t="s">
        <v>1399</v>
      </c>
      <c r="D254" s="32" t="s">
        <v>1400</v>
      </c>
      <c r="E254" s="32" t="s">
        <v>1401</v>
      </c>
      <c r="F254" s="32" t="s">
        <v>1402</v>
      </c>
      <c r="G254" s="32" t="s">
        <v>89</v>
      </c>
      <c r="H254" s="33" t="s">
        <v>90</v>
      </c>
      <c r="I254" s="34">
        <v>6300</v>
      </c>
      <c r="J254" s="59"/>
      <c r="K254" s="11">
        <v>1</v>
      </c>
      <c r="L254" s="35"/>
      <c r="M254" s="36"/>
      <c r="N254" s="37">
        <f>IF(M254&gt;0,ROUND(L254/M254,4),0)</f>
        <v>0</v>
      </c>
      <c r="O254" s="38"/>
      <c r="P254" s="39"/>
      <c r="Q254" s="37">
        <f>ROUND(ROUND(N254,4)*(1-O254),4)</f>
        <v>0</v>
      </c>
      <c r="R254" s="37">
        <f>ROUND(ROUND(Q254,4)*(1+P254),4)</f>
        <v>0</v>
      </c>
      <c r="S254" s="37">
        <f>ROUND($I254*Q254,4)</f>
        <v>0</v>
      </c>
      <c r="T254" s="37">
        <f>ROUND($I254*R254,4)</f>
        <v>0</v>
      </c>
      <c r="U254" s="40"/>
      <c r="V254" s="40"/>
      <c r="W254" s="40"/>
      <c r="X254" s="40"/>
      <c r="Y254" s="41"/>
    </row>
    <row r="255" spans="1:25" ht="25.5" x14ac:dyDescent="0.25">
      <c r="A255" s="55" t="s">
        <v>1403</v>
      </c>
      <c r="B255" s="11">
        <v>9</v>
      </c>
      <c r="C255" s="32" t="s">
        <v>1404</v>
      </c>
      <c r="D255" s="32" t="s">
        <v>1405</v>
      </c>
      <c r="E255" s="32" t="s">
        <v>1406</v>
      </c>
      <c r="F255" s="32" t="s">
        <v>89</v>
      </c>
      <c r="G255" s="32" t="s">
        <v>89</v>
      </c>
      <c r="H255" s="33" t="s">
        <v>90</v>
      </c>
      <c r="I255" s="34">
        <v>3600</v>
      </c>
      <c r="J255" s="59"/>
      <c r="K255" s="11">
        <v>1</v>
      </c>
      <c r="L255" s="35"/>
      <c r="M255" s="36"/>
      <c r="N255" s="37">
        <f>IF(M255&gt;0,ROUND(L255/M255,4),0)</f>
        <v>0</v>
      </c>
      <c r="O255" s="38"/>
      <c r="P255" s="39"/>
      <c r="Q255" s="37">
        <f>ROUND(ROUND(N255,4)*(1-O255),4)</f>
        <v>0</v>
      </c>
      <c r="R255" s="37">
        <f>ROUND(ROUND(Q255,4)*(1+P255),4)</f>
        <v>0</v>
      </c>
      <c r="S255" s="37">
        <f>ROUND($I255*Q255,4)</f>
        <v>0</v>
      </c>
      <c r="T255" s="37">
        <f>ROUND($I255*R255,4)</f>
        <v>0</v>
      </c>
      <c r="U255" s="40"/>
      <c r="V255" s="40"/>
      <c r="W255" s="40"/>
      <c r="X255" s="40"/>
      <c r="Y255" s="41"/>
    </row>
    <row r="256" spans="1:25" ht="51.75" thickBot="1" x14ac:dyDescent="0.3">
      <c r="A256" s="56" t="s">
        <v>1407</v>
      </c>
      <c r="B256" s="13">
        <v>10</v>
      </c>
      <c r="C256" s="42" t="s">
        <v>1408</v>
      </c>
      <c r="D256" s="42" t="s">
        <v>1409</v>
      </c>
      <c r="E256" s="42" t="s">
        <v>89</v>
      </c>
      <c r="F256" s="42" t="s">
        <v>89</v>
      </c>
      <c r="G256" s="42" t="s">
        <v>89</v>
      </c>
      <c r="H256" s="43" t="s">
        <v>90</v>
      </c>
      <c r="I256" s="44">
        <v>9648</v>
      </c>
      <c r="J256" s="60"/>
      <c r="K256" s="13">
        <v>1</v>
      </c>
      <c r="L256" s="45"/>
      <c r="M256" s="46"/>
      <c r="N256" s="47">
        <f>IF(M256&gt;0,ROUND(L256/M256,4),0)</f>
        <v>0</v>
      </c>
      <c r="O256" s="48"/>
      <c r="P256" s="49"/>
      <c r="Q256" s="47">
        <f>ROUND(ROUND(N256,4)*(1-O256),4)</f>
        <v>0</v>
      </c>
      <c r="R256" s="47">
        <f>ROUND(ROUND(Q256,4)*(1+P256),4)</f>
        <v>0</v>
      </c>
      <c r="S256" s="47">
        <f>ROUND($I256*Q256,4)</f>
        <v>0</v>
      </c>
      <c r="T256" s="47">
        <f>ROUND($I256*R256,4)</f>
        <v>0</v>
      </c>
      <c r="U256" s="50"/>
      <c r="V256" s="50"/>
      <c r="W256" s="50"/>
      <c r="X256" s="50"/>
      <c r="Y256" s="51"/>
    </row>
    <row r="257" spans="18:20" ht="13.5" thickBot="1" x14ac:dyDescent="0.3">
      <c r="R257" s="61" t="s">
        <v>97</v>
      </c>
      <c r="S257" s="62">
        <f>SUM(S247:S256)</f>
        <v>0</v>
      </c>
      <c r="T257" s="63">
        <f>SUM(T247:T256)</f>
        <v>0</v>
      </c>
    </row>
  </sheetData>
  <sheetProtection algorithmName="SHA-512" hashValue="6QdqeIEkEFTjGV0cFH1VBnvYUdLXBLeZGEa3rzSJpzrttV8B+pO6+l+gwwsyG3NSNVCMRpuzOPdnTpGLhaOOgw==" saltValue="oy3JjpCWVB+cijGC7ES/Ag=="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16-03/21&amp;RStran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1JdzEJKNsagG8Jr+QfpTpEupSvrPVXLBYeukF9wKOzCgdJV5Esym/U0jkTT9nZl+mkYP6pA6tDrDKancA1OAQw==" saltValue="SoMLx7dkpbWUSijgJNqqt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16-03/21&amp;RStran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GwM1h4qKB07kcU0CahLjrcEueOa4LYlzyybcaDS261lSekFhomjhk6Y75R27UZGGxg4bEmdRrMhpfL8J9TVPyQ==" saltValue="K+N3/RlruBcD70dwLUitM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16-03/21&amp;RStran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7"/>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x14ac:dyDescent="0.25">
      <c r="B6" s="3"/>
    </row>
    <row r="7" spans="2:2" ht="13.5" thickBot="1" x14ac:dyDescent="0.3">
      <c r="B7" s="5" t="s">
        <v>51</v>
      </c>
    </row>
  </sheetData>
  <sheetProtection algorithmName="SHA-512" hashValue="7K995OJUtLZYFSKNb2OkQDzEFxXt+TlRyoQXeNtkqrksXdCGPxMnPvg0zGGEgzum4gKJSf6P0DM7HYpiaoLyrQ==" saltValue="uKIqL1FPAekZVG0JRnEMe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16-03/21&amp;RStran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33"/>
  <sheetViews>
    <sheetView topLeftCell="B1" workbookViewId="0"/>
  </sheetViews>
  <sheetFormatPr defaultRowHeight="12.75" x14ac:dyDescent="0.25"/>
  <cols>
    <col min="1" max="1" width="15.7109375" style="1" hidden="1" customWidth="1"/>
    <col min="2" max="2" width="7.28515625" style="1" customWidth="1"/>
    <col min="3" max="3" width="40.28515625" style="1" customWidth="1"/>
    <col min="4" max="4" width="65.28515625" style="1" customWidth="1"/>
    <col min="5" max="5" width="21.7109375" style="1" customWidth="1"/>
    <col min="6" max="6" width="12.57031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53</v>
      </c>
      <c r="C5" s="2" t="s">
        <v>54</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57</v>
      </c>
      <c r="D11" s="18"/>
      <c r="E11" s="18"/>
      <c r="F11" s="18"/>
      <c r="G11" s="18"/>
      <c r="H11" s="18" t="s">
        <v>58</v>
      </c>
      <c r="I11" s="18"/>
      <c r="J11" s="8"/>
      <c r="K11" s="7"/>
      <c r="L11" s="18" t="s">
        <v>59</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x14ac:dyDescent="0.25">
      <c r="A13" s="54" t="s">
        <v>85</v>
      </c>
      <c r="B13" s="9">
        <v>1</v>
      </c>
      <c r="C13" s="22" t="s">
        <v>86</v>
      </c>
      <c r="D13" s="22" t="s">
        <v>87</v>
      </c>
      <c r="E13" s="22" t="s">
        <v>88</v>
      </c>
      <c r="F13" s="22" t="s">
        <v>89</v>
      </c>
      <c r="G13" s="22" t="s">
        <v>89</v>
      </c>
      <c r="H13" s="23" t="s">
        <v>90</v>
      </c>
      <c r="I13" s="24">
        <v>12</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x14ac:dyDescent="0.25">
      <c r="A14" s="55" t="s">
        <v>91</v>
      </c>
      <c r="B14" s="11">
        <v>2</v>
      </c>
      <c r="C14" s="32" t="s">
        <v>92</v>
      </c>
      <c r="D14" s="32" t="s">
        <v>87</v>
      </c>
      <c r="E14" s="32" t="s">
        <v>88</v>
      </c>
      <c r="F14" s="32" t="s">
        <v>89</v>
      </c>
      <c r="G14" s="32" t="s">
        <v>89</v>
      </c>
      <c r="H14" s="33" t="s">
        <v>90</v>
      </c>
      <c r="I14" s="34">
        <v>12</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x14ac:dyDescent="0.25">
      <c r="A15" s="55" t="s">
        <v>93</v>
      </c>
      <c r="B15" s="11">
        <v>3</v>
      </c>
      <c r="C15" s="32" t="s">
        <v>94</v>
      </c>
      <c r="D15" s="32" t="s">
        <v>87</v>
      </c>
      <c r="E15" s="32" t="s">
        <v>88</v>
      </c>
      <c r="F15" s="32" t="s">
        <v>89</v>
      </c>
      <c r="G15" s="32" t="s">
        <v>89</v>
      </c>
      <c r="H15" s="33" t="s">
        <v>90</v>
      </c>
      <c r="I15" s="34">
        <v>50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26.25" thickBot="1" x14ac:dyDescent="0.3">
      <c r="A16" s="56" t="s">
        <v>95</v>
      </c>
      <c r="B16" s="13">
        <v>4</v>
      </c>
      <c r="C16" s="42" t="s">
        <v>96</v>
      </c>
      <c r="D16" s="42" t="s">
        <v>87</v>
      </c>
      <c r="E16" s="42" t="s">
        <v>88</v>
      </c>
      <c r="F16" s="42" t="s">
        <v>89</v>
      </c>
      <c r="G16" s="42" t="s">
        <v>89</v>
      </c>
      <c r="H16" s="43" t="s">
        <v>90</v>
      </c>
      <c r="I16" s="44">
        <v>24</v>
      </c>
      <c r="J16" s="60"/>
      <c r="K16" s="13">
        <v>1</v>
      </c>
      <c r="L16" s="45"/>
      <c r="M16" s="46"/>
      <c r="N16" s="47">
        <f>IF(M16&gt;0,ROUND(L16/M16,4),0)</f>
        <v>0</v>
      </c>
      <c r="O16" s="48"/>
      <c r="P16" s="49"/>
      <c r="Q16" s="47">
        <f>ROUND(ROUND(N16,4)*(1-O16),4)</f>
        <v>0</v>
      </c>
      <c r="R16" s="47">
        <f>ROUND(ROUND(Q16,4)*(1+P16),4)</f>
        <v>0</v>
      </c>
      <c r="S16" s="47">
        <f>ROUND($I16*Q16,4)</f>
        <v>0</v>
      </c>
      <c r="T16" s="47">
        <f>ROUND($I16*R16,4)</f>
        <v>0</v>
      </c>
      <c r="U16" s="50"/>
      <c r="V16" s="50"/>
      <c r="W16" s="50"/>
      <c r="X16" s="50"/>
      <c r="Y16" s="51"/>
    </row>
    <row r="17" spans="1:25" ht="13.5" thickBot="1" x14ac:dyDescent="0.3">
      <c r="R17" s="61" t="s">
        <v>97</v>
      </c>
      <c r="S17" s="62">
        <f>SUM(S13:S16)</f>
        <v>0</v>
      </c>
      <c r="T17" s="63">
        <f>SUM(T13:T16)</f>
        <v>0</v>
      </c>
    </row>
    <row r="19" spans="1:25" ht="13.5" thickBot="1" x14ac:dyDescent="0.3"/>
    <row r="20" spans="1:25" ht="13.5" thickBot="1" x14ac:dyDescent="0.3">
      <c r="A20" s="52" t="s">
        <v>55</v>
      </c>
      <c r="B20" s="57" t="s">
        <v>98</v>
      </c>
      <c r="C20" s="18" t="s">
        <v>99</v>
      </c>
      <c r="D20" s="18"/>
      <c r="E20" s="18"/>
      <c r="F20" s="18"/>
      <c r="G20" s="18"/>
      <c r="H20" s="18" t="s">
        <v>100</v>
      </c>
      <c r="I20" s="18"/>
      <c r="J20" s="8"/>
      <c r="K20" s="7"/>
      <c r="L20" s="18" t="s">
        <v>101</v>
      </c>
      <c r="M20" s="18"/>
      <c r="N20" s="18"/>
      <c r="O20" s="18"/>
      <c r="P20" s="18"/>
      <c r="Q20" s="18"/>
      <c r="R20" s="18"/>
      <c r="S20" s="18"/>
      <c r="T20" s="18"/>
      <c r="U20" s="18"/>
      <c r="V20" s="18"/>
      <c r="W20" s="18"/>
      <c r="X20" s="18"/>
      <c r="Y20" s="8"/>
    </row>
    <row r="21" spans="1:25" ht="51.75" thickBot="1" x14ac:dyDescent="0.3">
      <c r="A21" s="53" t="s">
        <v>60</v>
      </c>
      <c r="B21" s="19" t="s">
        <v>61</v>
      </c>
      <c r="C21" s="20" t="s">
        <v>62</v>
      </c>
      <c r="D21" s="20" t="s">
        <v>63</v>
      </c>
      <c r="E21" s="20" t="s">
        <v>64</v>
      </c>
      <c r="F21" s="20" t="s">
        <v>65</v>
      </c>
      <c r="G21" s="20" t="s">
        <v>66</v>
      </c>
      <c r="H21" s="20" t="s">
        <v>67</v>
      </c>
      <c r="I21" s="20" t="s">
        <v>68</v>
      </c>
      <c r="J21" s="21" t="s">
        <v>69</v>
      </c>
      <c r="K21" s="19" t="s">
        <v>70</v>
      </c>
      <c r="L21" s="20" t="s">
        <v>71</v>
      </c>
      <c r="M21" s="20" t="s">
        <v>72</v>
      </c>
      <c r="N21" s="20" t="s">
        <v>73</v>
      </c>
      <c r="O21" s="20" t="s">
        <v>74</v>
      </c>
      <c r="P21" s="20" t="s">
        <v>75</v>
      </c>
      <c r="Q21" s="20" t="s">
        <v>76</v>
      </c>
      <c r="R21" s="20" t="s">
        <v>77</v>
      </c>
      <c r="S21" s="20" t="s">
        <v>78</v>
      </c>
      <c r="T21" s="20" t="s">
        <v>79</v>
      </c>
      <c r="U21" s="20" t="s">
        <v>80</v>
      </c>
      <c r="V21" s="20" t="s">
        <v>81</v>
      </c>
      <c r="W21" s="20" t="s">
        <v>82</v>
      </c>
      <c r="X21" s="20" t="s">
        <v>83</v>
      </c>
      <c r="Y21" s="21" t="s">
        <v>84</v>
      </c>
    </row>
    <row r="22" spans="1:25" ht="26.25" thickBot="1" x14ac:dyDescent="0.3">
      <c r="A22" s="74" t="s">
        <v>102</v>
      </c>
      <c r="B22" s="75">
        <v>1</v>
      </c>
      <c r="C22" s="64" t="s">
        <v>103</v>
      </c>
      <c r="D22" s="64" t="s">
        <v>104</v>
      </c>
      <c r="E22" s="64" t="s">
        <v>88</v>
      </c>
      <c r="F22" s="64" t="s">
        <v>89</v>
      </c>
      <c r="G22" s="64" t="s">
        <v>89</v>
      </c>
      <c r="H22" s="65" t="s">
        <v>90</v>
      </c>
      <c r="I22" s="66">
        <v>100</v>
      </c>
      <c r="J22" s="76"/>
      <c r="K22" s="75">
        <v>1</v>
      </c>
      <c r="L22" s="67"/>
      <c r="M22" s="68"/>
      <c r="N22" s="69">
        <f>IF(M22&gt;0,ROUND(L22/M22,4),0)</f>
        <v>0</v>
      </c>
      <c r="O22" s="70"/>
      <c r="P22" s="71"/>
      <c r="Q22" s="69">
        <f>ROUND(ROUND(N22,4)*(1-O22),4)</f>
        <v>0</v>
      </c>
      <c r="R22" s="69">
        <f>ROUND(ROUND(Q22,4)*(1+P22),4)</f>
        <v>0</v>
      </c>
      <c r="S22" s="69">
        <f>ROUND($I22*Q22,4)</f>
        <v>0</v>
      </c>
      <c r="T22" s="69">
        <f>ROUND($I22*R22,4)</f>
        <v>0</v>
      </c>
      <c r="U22" s="72"/>
      <c r="V22" s="72"/>
      <c r="W22" s="72"/>
      <c r="X22" s="72"/>
      <c r="Y22" s="73"/>
    </row>
    <row r="23" spans="1:25" ht="13.5" thickBot="1" x14ac:dyDescent="0.3">
      <c r="R23" s="61" t="s">
        <v>97</v>
      </c>
      <c r="S23" s="62">
        <f>SUM(S22:S22)</f>
        <v>0</v>
      </c>
      <c r="T23" s="63">
        <f>SUM(T22:T22)</f>
        <v>0</v>
      </c>
    </row>
    <row r="25" spans="1:25" ht="13.5" thickBot="1" x14ac:dyDescent="0.3"/>
    <row r="26" spans="1:25" ht="13.5" thickBot="1" x14ac:dyDescent="0.3">
      <c r="A26" s="52" t="s">
        <v>55</v>
      </c>
      <c r="B26" s="57" t="s">
        <v>105</v>
      </c>
      <c r="C26" s="18" t="s">
        <v>106</v>
      </c>
      <c r="D26" s="18"/>
      <c r="E26" s="18"/>
      <c r="F26" s="18"/>
      <c r="G26" s="18"/>
      <c r="H26" s="18" t="s">
        <v>100</v>
      </c>
      <c r="I26" s="18"/>
      <c r="J26" s="8"/>
      <c r="K26" s="7"/>
      <c r="L26" s="18" t="s">
        <v>107</v>
      </c>
      <c r="M26" s="18"/>
      <c r="N26" s="18"/>
      <c r="O26" s="18"/>
      <c r="P26" s="18"/>
      <c r="Q26" s="18"/>
      <c r="R26" s="18"/>
      <c r="S26" s="18"/>
      <c r="T26" s="18"/>
      <c r="U26" s="18"/>
      <c r="V26" s="18"/>
      <c r="W26" s="18"/>
      <c r="X26" s="18"/>
      <c r="Y26" s="8"/>
    </row>
    <row r="27" spans="1:25" ht="51.75" thickBot="1" x14ac:dyDescent="0.3">
      <c r="A27" s="53" t="s">
        <v>60</v>
      </c>
      <c r="B27" s="19" t="s">
        <v>61</v>
      </c>
      <c r="C27" s="20" t="s">
        <v>62</v>
      </c>
      <c r="D27" s="20" t="s">
        <v>63</v>
      </c>
      <c r="E27" s="20" t="s">
        <v>64</v>
      </c>
      <c r="F27" s="20" t="s">
        <v>65</v>
      </c>
      <c r="G27" s="20" t="s">
        <v>66</v>
      </c>
      <c r="H27" s="20" t="s">
        <v>67</v>
      </c>
      <c r="I27" s="20" t="s">
        <v>68</v>
      </c>
      <c r="J27" s="21" t="s">
        <v>69</v>
      </c>
      <c r="K27" s="19" t="s">
        <v>70</v>
      </c>
      <c r="L27" s="20" t="s">
        <v>71</v>
      </c>
      <c r="M27" s="20" t="s">
        <v>72</v>
      </c>
      <c r="N27" s="20" t="s">
        <v>73</v>
      </c>
      <c r="O27" s="20" t="s">
        <v>74</v>
      </c>
      <c r="P27" s="20" t="s">
        <v>75</v>
      </c>
      <c r="Q27" s="20" t="s">
        <v>76</v>
      </c>
      <c r="R27" s="20" t="s">
        <v>77</v>
      </c>
      <c r="S27" s="20" t="s">
        <v>78</v>
      </c>
      <c r="T27" s="20" t="s">
        <v>79</v>
      </c>
      <c r="U27" s="20" t="s">
        <v>80</v>
      </c>
      <c r="V27" s="20" t="s">
        <v>81</v>
      </c>
      <c r="W27" s="20" t="s">
        <v>82</v>
      </c>
      <c r="X27" s="20" t="s">
        <v>83</v>
      </c>
      <c r="Y27" s="21" t="s">
        <v>84</v>
      </c>
    </row>
    <row r="28" spans="1:25" ht="25.5" x14ac:dyDescent="0.25">
      <c r="A28" s="54" t="s">
        <v>108</v>
      </c>
      <c r="B28" s="9">
        <v>1</v>
      </c>
      <c r="C28" s="22" t="s">
        <v>109</v>
      </c>
      <c r="D28" s="22" t="s">
        <v>88</v>
      </c>
      <c r="E28" s="22" t="s">
        <v>89</v>
      </c>
      <c r="F28" s="22" t="s">
        <v>89</v>
      </c>
      <c r="G28" s="22" t="s">
        <v>89</v>
      </c>
      <c r="H28" s="23" t="s">
        <v>90</v>
      </c>
      <c r="I28" s="24">
        <v>130</v>
      </c>
      <c r="J28" s="58"/>
      <c r="K28" s="9">
        <v>1</v>
      </c>
      <c r="L28" s="25"/>
      <c r="M28" s="26"/>
      <c r="N28" s="27">
        <f>IF(M28&gt;0,ROUND(L28/M28,4),0)</f>
        <v>0</v>
      </c>
      <c r="O28" s="28"/>
      <c r="P28" s="29"/>
      <c r="Q28" s="27">
        <f>ROUND(ROUND(N28,4)*(1-O28),4)</f>
        <v>0</v>
      </c>
      <c r="R28" s="27">
        <f>ROUND(ROUND(Q28,4)*(1+P28),4)</f>
        <v>0</v>
      </c>
      <c r="S28" s="27">
        <f>ROUND($I28*Q28,4)</f>
        <v>0</v>
      </c>
      <c r="T28" s="27">
        <f>ROUND($I28*R28,4)</f>
        <v>0</v>
      </c>
      <c r="U28" s="30"/>
      <c r="V28" s="30"/>
      <c r="W28" s="30"/>
      <c r="X28" s="30"/>
      <c r="Y28" s="31"/>
    </row>
    <row r="29" spans="1:25" ht="26.25" thickBot="1" x14ac:dyDescent="0.3">
      <c r="A29" s="56" t="s">
        <v>89</v>
      </c>
      <c r="B29" s="13">
        <v>2</v>
      </c>
      <c r="C29" s="42" t="s">
        <v>110</v>
      </c>
      <c r="D29" s="42" t="s">
        <v>88</v>
      </c>
      <c r="E29" s="42" t="s">
        <v>89</v>
      </c>
      <c r="F29" s="42" t="s">
        <v>89</v>
      </c>
      <c r="G29" s="42" t="s">
        <v>89</v>
      </c>
      <c r="H29" s="43" t="s">
        <v>90</v>
      </c>
      <c r="I29" s="44">
        <v>50</v>
      </c>
      <c r="J29" s="60"/>
      <c r="K29" s="13">
        <v>1</v>
      </c>
      <c r="L29" s="45"/>
      <c r="M29" s="46"/>
      <c r="N29" s="47">
        <f>IF(M29&gt;0,ROUND(L29/M29,4),0)</f>
        <v>0</v>
      </c>
      <c r="O29" s="48"/>
      <c r="P29" s="49"/>
      <c r="Q29" s="47">
        <f>ROUND(ROUND(N29,4)*(1-O29),4)</f>
        <v>0</v>
      </c>
      <c r="R29" s="47">
        <f>ROUND(ROUND(Q29,4)*(1+P29),4)</f>
        <v>0</v>
      </c>
      <c r="S29" s="47">
        <f>ROUND($I29*Q29,4)</f>
        <v>0</v>
      </c>
      <c r="T29" s="47">
        <f>ROUND($I29*R29,4)</f>
        <v>0</v>
      </c>
      <c r="U29" s="50"/>
      <c r="V29" s="50"/>
      <c r="W29" s="50"/>
      <c r="X29" s="50"/>
      <c r="Y29" s="51"/>
    </row>
    <row r="30" spans="1:25" ht="13.5" thickBot="1" x14ac:dyDescent="0.3">
      <c r="R30" s="61" t="s">
        <v>97</v>
      </c>
      <c r="S30" s="62">
        <f>SUM(S28:S29)</f>
        <v>0</v>
      </c>
      <c r="T30" s="63">
        <f>SUM(T28:T29)</f>
        <v>0</v>
      </c>
    </row>
    <row r="32" spans="1:25" ht="13.5" thickBot="1" x14ac:dyDescent="0.3"/>
    <row r="33" spans="1:25" ht="13.5" thickBot="1" x14ac:dyDescent="0.3">
      <c r="A33" s="52" t="s">
        <v>55</v>
      </c>
      <c r="B33" s="57" t="s">
        <v>111</v>
      </c>
      <c r="C33" s="18" t="s">
        <v>112</v>
      </c>
      <c r="D33" s="18"/>
      <c r="E33" s="18"/>
      <c r="F33" s="18"/>
      <c r="G33" s="18"/>
      <c r="H33" s="18" t="s">
        <v>58</v>
      </c>
      <c r="I33" s="18"/>
      <c r="J33" s="8"/>
      <c r="K33" s="7"/>
      <c r="L33" s="18" t="s">
        <v>113</v>
      </c>
      <c r="M33" s="18"/>
      <c r="N33" s="18"/>
      <c r="O33" s="18"/>
      <c r="P33" s="18"/>
      <c r="Q33" s="18"/>
      <c r="R33" s="18"/>
      <c r="S33" s="18"/>
      <c r="T33" s="18"/>
      <c r="U33" s="18"/>
      <c r="V33" s="18"/>
      <c r="W33" s="18"/>
      <c r="X33" s="18"/>
      <c r="Y33" s="8"/>
    </row>
    <row r="34" spans="1:25" ht="51.75" thickBot="1" x14ac:dyDescent="0.3">
      <c r="A34" s="53" t="s">
        <v>60</v>
      </c>
      <c r="B34" s="19" t="s">
        <v>61</v>
      </c>
      <c r="C34" s="20" t="s">
        <v>62</v>
      </c>
      <c r="D34" s="20" t="s">
        <v>63</v>
      </c>
      <c r="E34" s="20" t="s">
        <v>64</v>
      </c>
      <c r="F34" s="20" t="s">
        <v>65</v>
      </c>
      <c r="G34" s="20" t="s">
        <v>66</v>
      </c>
      <c r="H34" s="20" t="s">
        <v>67</v>
      </c>
      <c r="I34" s="20" t="s">
        <v>68</v>
      </c>
      <c r="J34" s="21" t="s">
        <v>69</v>
      </c>
      <c r="K34" s="19" t="s">
        <v>70</v>
      </c>
      <c r="L34" s="20" t="s">
        <v>71</v>
      </c>
      <c r="M34" s="20" t="s">
        <v>72</v>
      </c>
      <c r="N34" s="20" t="s">
        <v>73</v>
      </c>
      <c r="O34" s="20" t="s">
        <v>74</v>
      </c>
      <c r="P34" s="20" t="s">
        <v>75</v>
      </c>
      <c r="Q34" s="20" t="s">
        <v>76</v>
      </c>
      <c r="R34" s="20" t="s">
        <v>77</v>
      </c>
      <c r="S34" s="20" t="s">
        <v>78</v>
      </c>
      <c r="T34" s="20" t="s">
        <v>79</v>
      </c>
      <c r="U34" s="20" t="s">
        <v>80</v>
      </c>
      <c r="V34" s="20" t="s">
        <v>81</v>
      </c>
      <c r="W34" s="20" t="s">
        <v>82</v>
      </c>
      <c r="X34" s="20" t="s">
        <v>83</v>
      </c>
      <c r="Y34" s="21" t="s">
        <v>84</v>
      </c>
    </row>
    <row r="35" spans="1:25" ht="38.25" x14ac:dyDescent="0.25">
      <c r="A35" s="54" t="s">
        <v>114</v>
      </c>
      <c r="B35" s="9">
        <v>1</v>
      </c>
      <c r="C35" s="22" t="s">
        <v>115</v>
      </c>
      <c r="D35" s="22" t="s">
        <v>116</v>
      </c>
      <c r="E35" s="22" t="s">
        <v>88</v>
      </c>
      <c r="F35" s="22" t="s">
        <v>89</v>
      </c>
      <c r="G35" s="22" t="s">
        <v>89</v>
      </c>
      <c r="H35" s="23" t="s">
        <v>90</v>
      </c>
      <c r="I35" s="24">
        <v>600</v>
      </c>
      <c r="J35" s="58"/>
      <c r="K35" s="9">
        <v>1</v>
      </c>
      <c r="L35" s="25"/>
      <c r="M35" s="26"/>
      <c r="N35" s="27">
        <f>IF(M35&gt;0,ROUND(L35/M35,4),0)</f>
        <v>0</v>
      </c>
      <c r="O35" s="28"/>
      <c r="P35" s="29"/>
      <c r="Q35" s="27">
        <f>ROUND(ROUND(N35,4)*(1-O35),4)</f>
        <v>0</v>
      </c>
      <c r="R35" s="27">
        <f>ROUND(ROUND(Q35,4)*(1+P35),4)</f>
        <v>0</v>
      </c>
      <c r="S35" s="27">
        <f>ROUND($I35*Q35,4)</f>
        <v>0</v>
      </c>
      <c r="T35" s="27">
        <f>ROUND($I35*R35,4)</f>
        <v>0</v>
      </c>
      <c r="U35" s="30"/>
      <c r="V35" s="30"/>
      <c r="W35" s="30"/>
      <c r="X35" s="30"/>
      <c r="Y35" s="31"/>
    </row>
    <row r="36" spans="1:25" ht="25.5" x14ac:dyDescent="0.25">
      <c r="A36" s="55" t="s">
        <v>117</v>
      </c>
      <c r="B36" s="11">
        <v>2</v>
      </c>
      <c r="C36" s="32" t="s">
        <v>118</v>
      </c>
      <c r="D36" s="32" t="s">
        <v>119</v>
      </c>
      <c r="E36" s="32" t="s">
        <v>88</v>
      </c>
      <c r="F36" s="32" t="s">
        <v>89</v>
      </c>
      <c r="G36" s="32" t="s">
        <v>89</v>
      </c>
      <c r="H36" s="33" t="s">
        <v>90</v>
      </c>
      <c r="I36" s="34">
        <v>120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26.25" thickBot="1" x14ac:dyDescent="0.3">
      <c r="A37" s="56" t="s">
        <v>120</v>
      </c>
      <c r="B37" s="13">
        <v>3</v>
      </c>
      <c r="C37" s="42" t="s">
        <v>121</v>
      </c>
      <c r="D37" s="42" t="s">
        <v>122</v>
      </c>
      <c r="E37" s="42" t="s">
        <v>88</v>
      </c>
      <c r="F37" s="42" t="s">
        <v>89</v>
      </c>
      <c r="G37" s="42" t="s">
        <v>89</v>
      </c>
      <c r="H37" s="43" t="s">
        <v>90</v>
      </c>
      <c r="I37" s="44">
        <v>400</v>
      </c>
      <c r="J37" s="60"/>
      <c r="K37" s="13">
        <v>1</v>
      </c>
      <c r="L37" s="45"/>
      <c r="M37" s="46"/>
      <c r="N37" s="47">
        <f>IF(M37&gt;0,ROUND(L37/M37,4),0)</f>
        <v>0</v>
      </c>
      <c r="O37" s="48"/>
      <c r="P37" s="49"/>
      <c r="Q37" s="47">
        <f>ROUND(ROUND(N37,4)*(1-O37),4)</f>
        <v>0</v>
      </c>
      <c r="R37" s="47">
        <f>ROUND(ROUND(Q37,4)*(1+P37),4)</f>
        <v>0</v>
      </c>
      <c r="S37" s="47">
        <f>ROUND($I37*Q37,4)</f>
        <v>0</v>
      </c>
      <c r="T37" s="47">
        <f>ROUND($I37*R37,4)</f>
        <v>0</v>
      </c>
      <c r="U37" s="50"/>
      <c r="V37" s="50"/>
      <c r="W37" s="50"/>
      <c r="X37" s="50"/>
      <c r="Y37" s="51"/>
    </row>
    <row r="38" spans="1:25" ht="13.5" thickBot="1" x14ac:dyDescent="0.3">
      <c r="R38" s="61" t="s">
        <v>97</v>
      </c>
      <c r="S38" s="62">
        <f>SUM(S35:S37)</f>
        <v>0</v>
      </c>
      <c r="T38" s="63">
        <f>SUM(T35:T37)</f>
        <v>0</v>
      </c>
    </row>
    <row r="40" spans="1:25" ht="13.5" thickBot="1" x14ac:dyDescent="0.3"/>
    <row r="41" spans="1:25" ht="13.5" thickBot="1" x14ac:dyDescent="0.3">
      <c r="A41" s="52" t="s">
        <v>55</v>
      </c>
      <c r="B41" s="57" t="s">
        <v>123</v>
      </c>
      <c r="C41" s="18" t="s">
        <v>124</v>
      </c>
      <c r="D41" s="18"/>
      <c r="E41" s="18"/>
      <c r="F41" s="18"/>
      <c r="G41" s="18"/>
      <c r="H41" s="18" t="s">
        <v>100</v>
      </c>
      <c r="I41" s="18"/>
      <c r="J41" s="8"/>
      <c r="K41" s="7"/>
      <c r="L41" s="18" t="s">
        <v>125</v>
      </c>
      <c r="M41" s="18"/>
      <c r="N41" s="18"/>
      <c r="O41" s="18"/>
      <c r="P41" s="18"/>
      <c r="Q41" s="18"/>
      <c r="R41" s="18"/>
      <c r="S41" s="18"/>
      <c r="T41" s="18"/>
      <c r="U41" s="18"/>
      <c r="V41" s="18"/>
      <c r="W41" s="18"/>
      <c r="X41" s="18"/>
      <c r="Y41" s="8"/>
    </row>
    <row r="42" spans="1:25" ht="51.75" thickBot="1" x14ac:dyDescent="0.3">
      <c r="A42" s="53" t="s">
        <v>60</v>
      </c>
      <c r="B42" s="19" t="s">
        <v>61</v>
      </c>
      <c r="C42" s="20" t="s">
        <v>62</v>
      </c>
      <c r="D42" s="20" t="s">
        <v>63</v>
      </c>
      <c r="E42" s="20" t="s">
        <v>64</v>
      </c>
      <c r="F42" s="20" t="s">
        <v>65</v>
      </c>
      <c r="G42" s="20" t="s">
        <v>66</v>
      </c>
      <c r="H42" s="20" t="s">
        <v>67</v>
      </c>
      <c r="I42" s="20" t="s">
        <v>68</v>
      </c>
      <c r="J42" s="21" t="s">
        <v>69</v>
      </c>
      <c r="K42" s="19" t="s">
        <v>70</v>
      </c>
      <c r="L42" s="20" t="s">
        <v>71</v>
      </c>
      <c r="M42" s="20" t="s">
        <v>72</v>
      </c>
      <c r="N42" s="20" t="s">
        <v>73</v>
      </c>
      <c r="O42" s="20" t="s">
        <v>74</v>
      </c>
      <c r="P42" s="20" t="s">
        <v>75</v>
      </c>
      <c r="Q42" s="20" t="s">
        <v>76</v>
      </c>
      <c r="R42" s="20" t="s">
        <v>77</v>
      </c>
      <c r="S42" s="20" t="s">
        <v>78</v>
      </c>
      <c r="T42" s="20" t="s">
        <v>79</v>
      </c>
      <c r="U42" s="20" t="s">
        <v>80</v>
      </c>
      <c r="V42" s="20" t="s">
        <v>81</v>
      </c>
      <c r="W42" s="20" t="s">
        <v>82</v>
      </c>
      <c r="X42" s="20" t="s">
        <v>83</v>
      </c>
      <c r="Y42" s="21" t="s">
        <v>84</v>
      </c>
    </row>
    <row r="43" spans="1:25" ht="38.25" x14ac:dyDescent="0.25">
      <c r="A43" s="54" t="s">
        <v>126</v>
      </c>
      <c r="B43" s="9">
        <v>1</v>
      </c>
      <c r="C43" s="22" t="s">
        <v>127</v>
      </c>
      <c r="D43" s="22" t="s">
        <v>88</v>
      </c>
      <c r="E43" s="22" t="s">
        <v>128</v>
      </c>
      <c r="F43" s="22" t="s">
        <v>89</v>
      </c>
      <c r="G43" s="22" t="s">
        <v>89</v>
      </c>
      <c r="H43" s="23" t="s">
        <v>90</v>
      </c>
      <c r="I43" s="24">
        <v>354</v>
      </c>
      <c r="J43" s="58"/>
      <c r="K43" s="9">
        <v>1</v>
      </c>
      <c r="L43" s="25"/>
      <c r="M43" s="26"/>
      <c r="N43" s="27">
        <f>IF(M43&gt;0,ROUND(L43/M43,4),0)</f>
        <v>0</v>
      </c>
      <c r="O43" s="28"/>
      <c r="P43" s="29"/>
      <c r="Q43" s="27">
        <f>ROUND(ROUND(N43,4)*(1-O43),4)</f>
        <v>0</v>
      </c>
      <c r="R43" s="27">
        <f>ROUND(ROUND(Q43,4)*(1+P43),4)</f>
        <v>0</v>
      </c>
      <c r="S43" s="27">
        <f>ROUND($I43*Q43,4)</f>
        <v>0</v>
      </c>
      <c r="T43" s="27">
        <f>ROUND($I43*R43,4)</f>
        <v>0</v>
      </c>
      <c r="U43" s="30"/>
      <c r="V43" s="30"/>
      <c r="W43" s="30"/>
      <c r="X43" s="30"/>
      <c r="Y43" s="31"/>
    </row>
    <row r="44" spans="1:25" ht="38.25" x14ac:dyDescent="0.25">
      <c r="A44" s="55" t="s">
        <v>129</v>
      </c>
      <c r="B44" s="11">
        <v>2</v>
      </c>
      <c r="C44" s="32" t="s">
        <v>130</v>
      </c>
      <c r="D44" s="32" t="s">
        <v>88</v>
      </c>
      <c r="E44" s="32" t="s">
        <v>128</v>
      </c>
      <c r="F44" s="32" t="s">
        <v>89</v>
      </c>
      <c r="G44" s="32" t="s">
        <v>89</v>
      </c>
      <c r="H44" s="33" t="s">
        <v>90</v>
      </c>
      <c r="I44" s="34">
        <v>33</v>
      </c>
      <c r="J44" s="59"/>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9" thickBot="1" x14ac:dyDescent="0.3">
      <c r="A45" s="56" t="s">
        <v>131</v>
      </c>
      <c r="B45" s="13">
        <v>3</v>
      </c>
      <c r="C45" s="42" t="s">
        <v>132</v>
      </c>
      <c r="D45" s="42" t="s">
        <v>88</v>
      </c>
      <c r="E45" s="42" t="s">
        <v>133</v>
      </c>
      <c r="F45" s="42" t="s">
        <v>89</v>
      </c>
      <c r="G45" s="42" t="s">
        <v>89</v>
      </c>
      <c r="H45" s="43" t="s">
        <v>90</v>
      </c>
      <c r="I45" s="44">
        <v>1218</v>
      </c>
      <c r="J45" s="60"/>
      <c r="K45" s="13">
        <v>1</v>
      </c>
      <c r="L45" s="45"/>
      <c r="M45" s="46"/>
      <c r="N45" s="47">
        <f>IF(M45&gt;0,ROUND(L45/M45,4),0)</f>
        <v>0</v>
      </c>
      <c r="O45" s="48"/>
      <c r="P45" s="49"/>
      <c r="Q45" s="47">
        <f>ROUND(ROUND(N45,4)*(1-O45),4)</f>
        <v>0</v>
      </c>
      <c r="R45" s="47">
        <f>ROUND(ROUND(Q45,4)*(1+P45),4)</f>
        <v>0</v>
      </c>
      <c r="S45" s="47">
        <f>ROUND($I45*Q45,4)</f>
        <v>0</v>
      </c>
      <c r="T45" s="47">
        <f>ROUND($I45*R45,4)</f>
        <v>0</v>
      </c>
      <c r="U45" s="50"/>
      <c r="V45" s="50"/>
      <c r="W45" s="50"/>
      <c r="X45" s="50"/>
      <c r="Y45" s="51"/>
    </row>
    <row r="46" spans="1:25" ht="13.5" thickBot="1" x14ac:dyDescent="0.3">
      <c r="R46" s="61" t="s">
        <v>97</v>
      </c>
      <c r="S46" s="62">
        <f>SUM(S43:S45)</f>
        <v>0</v>
      </c>
      <c r="T46" s="63">
        <f>SUM(T43:T45)</f>
        <v>0</v>
      </c>
    </row>
    <row r="48" spans="1:25" ht="13.5" thickBot="1" x14ac:dyDescent="0.3"/>
    <row r="49" spans="1:25" ht="13.5" thickBot="1" x14ac:dyDescent="0.3">
      <c r="A49" s="52" t="s">
        <v>55</v>
      </c>
      <c r="B49" s="57" t="s">
        <v>134</v>
      </c>
      <c r="C49" s="18" t="s">
        <v>135</v>
      </c>
      <c r="D49" s="18"/>
      <c r="E49" s="18"/>
      <c r="F49" s="18"/>
      <c r="G49" s="18"/>
      <c r="H49" s="18" t="s">
        <v>100</v>
      </c>
      <c r="I49" s="18"/>
      <c r="J49" s="8"/>
      <c r="K49" s="7"/>
      <c r="L49" s="18" t="s">
        <v>136</v>
      </c>
      <c r="M49" s="18"/>
      <c r="N49" s="18"/>
      <c r="O49" s="18"/>
      <c r="P49" s="18"/>
      <c r="Q49" s="18"/>
      <c r="R49" s="18"/>
      <c r="S49" s="18"/>
      <c r="T49" s="18"/>
      <c r="U49" s="18"/>
      <c r="V49" s="18"/>
      <c r="W49" s="18"/>
      <c r="X49" s="18"/>
      <c r="Y49" s="8"/>
    </row>
    <row r="50" spans="1:25" ht="51.75" thickBot="1" x14ac:dyDescent="0.3">
      <c r="A50" s="53" t="s">
        <v>60</v>
      </c>
      <c r="B50" s="19" t="s">
        <v>61</v>
      </c>
      <c r="C50" s="20" t="s">
        <v>62</v>
      </c>
      <c r="D50" s="20" t="s">
        <v>63</v>
      </c>
      <c r="E50" s="20" t="s">
        <v>64</v>
      </c>
      <c r="F50" s="20" t="s">
        <v>65</v>
      </c>
      <c r="G50" s="20" t="s">
        <v>66</v>
      </c>
      <c r="H50" s="20" t="s">
        <v>67</v>
      </c>
      <c r="I50" s="20" t="s">
        <v>68</v>
      </c>
      <c r="J50" s="21" t="s">
        <v>69</v>
      </c>
      <c r="K50" s="19" t="s">
        <v>70</v>
      </c>
      <c r="L50" s="20" t="s">
        <v>71</v>
      </c>
      <c r="M50" s="20" t="s">
        <v>72</v>
      </c>
      <c r="N50" s="20" t="s">
        <v>73</v>
      </c>
      <c r="O50" s="20" t="s">
        <v>74</v>
      </c>
      <c r="P50" s="20" t="s">
        <v>75</v>
      </c>
      <c r="Q50" s="20" t="s">
        <v>76</v>
      </c>
      <c r="R50" s="20" t="s">
        <v>77</v>
      </c>
      <c r="S50" s="20" t="s">
        <v>78</v>
      </c>
      <c r="T50" s="20" t="s">
        <v>79</v>
      </c>
      <c r="U50" s="20" t="s">
        <v>80</v>
      </c>
      <c r="V50" s="20" t="s">
        <v>81</v>
      </c>
      <c r="W50" s="20" t="s">
        <v>82</v>
      </c>
      <c r="X50" s="20" t="s">
        <v>83</v>
      </c>
      <c r="Y50" s="21" t="s">
        <v>84</v>
      </c>
    </row>
    <row r="51" spans="1:25" x14ac:dyDescent="0.25">
      <c r="A51" s="54" t="s">
        <v>137</v>
      </c>
      <c r="B51" s="9">
        <v>1</v>
      </c>
      <c r="C51" s="22" t="s">
        <v>138</v>
      </c>
      <c r="D51" s="22" t="s">
        <v>139</v>
      </c>
      <c r="E51" s="22" t="s">
        <v>89</v>
      </c>
      <c r="F51" s="22" t="s">
        <v>89</v>
      </c>
      <c r="G51" s="22" t="s">
        <v>89</v>
      </c>
      <c r="H51" s="23" t="s">
        <v>90</v>
      </c>
      <c r="I51" s="24">
        <v>20</v>
      </c>
      <c r="J51" s="58"/>
      <c r="K51" s="9">
        <v>1</v>
      </c>
      <c r="L51" s="25"/>
      <c r="M51" s="26"/>
      <c r="N51" s="27">
        <f>IF(M51&gt;0,ROUND(L51/M51,4),0)</f>
        <v>0</v>
      </c>
      <c r="O51" s="28"/>
      <c r="P51" s="29"/>
      <c r="Q51" s="27">
        <f>ROUND(ROUND(N51,4)*(1-O51),4)</f>
        <v>0</v>
      </c>
      <c r="R51" s="27">
        <f>ROUND(ROUND(Q51,4)*(1+P51),4)</f>
        <v>0</v>
      </c>
      <c r="S51" s="27">
        <f>ROUND($I51*Q51,4)</f>
        <v>0</v>
      </c>
      <c r="T51" s="27">
        <f>ROUND($I51*R51,4)</f>
        <v>0</v>
      </c>
      <c r="U51" s="30"/>
      <c r="V51" s="30"/>
      <c r="W51" s="30"/>
      <c r="X51" s="30"/>
      <c r="Y51" s="31"/>
    </row>
    <row r="52" spans="1:25" ht="13.5" thickBot="1" x14ac:dyDescent="0.3">
      <c r="A52" s="56" t="s">
        <v>140</v>
      </c>
      <c r="B52" s="13">
        <v>2</v>
      </c>
      <c r="C52" s="42" t="s">
        <v>141</v>
      </c>
      <c r="D52" s="42" t="s">
        <v>139</v>
      </c>
      <c r="E52" s="42" t="s">
        <v>89</v>
      </c>
      <c r="F52" s="42" t="s">
        <v>89</v>
      </c>
      <c r="G52" s="42" t="s">
        <v>89</v>
      </c>
      <c r="H52" s="43" t="s">
        <v>90</v>
      </c>
      <c r="I52" s="44">
        <v>30</v>
      </c>
      <c r="J52" s="60"/>
      <c r="K52" s="13">
        <v>1</v>
      </c>
      <c r="L52" s="45"/>
      <c r="M52" s="46"/>
      <c r="N52" s="47">
        <f>IF(M52&gt;0,ROUND(L52/M52,4),0)</f>
        <v>0</v>
      </c>
      <c r="O52" s="48"/>
      <c r="P52" s="49"/>
      <c r="Q52" s="47">
        <f>ROUND(ROUND(N52,4)*(1-O52),4)</f>
        <v>0</v>
      </c>
      <c r="R52" s="47">
        <f>ROUND(ROUND(Q52,4)*(1+P52),4)</f>
        <v>0</v>
      </c>
      <c r="S52" s="47">
        <f>ROUND($I52*Q52,4)</f>
        <v>0</v>
      </c>
      <c r="T52" s="47">
        <f>ROUND($I52*R52,4)</f>
        <v>0</v>
      </c>
      <c r="U52" s="50"/>
      <c r="V52" s="50"/>
      <c r="W52" s="50"/>
      <c r="X52" s="50"/>
      <c r="Y52" s="51"/>
    </row>
    <row r="53" spans="1:25" ht="13.5" thickBot="1" x14ac:dyDescent="0.3">
      <c r="R53" s="61" t="s">
        <v>97</v>
      </c>
      <c r="S53" s="62">
        <f>SUM(S51:S52)</f>
        <v>0</v>
      </c>
      <c r="T53" s="63">
        <f>SUM(T51:T52)</f>
        <v>0</v>
      </c>
    </row>
    <row r="55" spans="1:25" ht="13.5" thickBot="1" x14ac:dyDescent="0.3"/>
    <row r="56" spans="1:25" ht="13.5" thickBot="1" x14ac:dyDescent="0.3">
      <c r="A56" s="52" t="s">
        <v>55</v>
      </c>
      <c r="B56" s="57" t="s">
        <v>142</v>
      </c>
      <c r="C56" s="18" t="s">
        <v>143</v>
      </c>
      <c r="D56" s="18"/>
      <c r="E56" s="18"/>
      <c r="F56" s="18"/>
      <c r="G56" s="18"/>
      <c r="H56" s="18" t="s">
        <v>100</v>
      </c>
      <c r="I56" s="18"/>
      <c r="J56" s="8"/>
      <c r="K56" s="7"/>
      <c r="L56" s="18" t="s">
        <v>144</v>
      </c>
      <c r="M56" s="18"/>
      <c r="N56" s="18"/>
      <c r="O56" s="18"/>
      <c r="P56" s="18"/>
      <c r="Q56" s="18"/>
      <c r="R56" s="18"/>
      <c r="S56" s="18"/>
      <c r="T56" s="18"/>
      <c r="U56" s="18"/>
      <c r="V56" s="18"/>
      <c r="W56" s="18"/>
      <c r="X56" s="18"/>
      <c r="Y56" s="8"/>
    </row>
    <row r="57" spans="1:25" ht="51.75" thickBot="1" x14ac:dyDescent="0.3">
      <c r="A57" s="53" t="s">
        <v>60</v>
      </c>
      <c r="B57" s="19" t="s">
        <v>61</v>
      </c>
      <c r="C57" s="20" t="s">
        <v>62</v>
      </c>
      <c r="D57" s="20" t="s">
        <v>63</v>
      </c>
      <c r="E57" s="20" t="s">
        <v>64</v>
      </c>
      <c r="F57" s="20" t="s">
        <v>65</v>
      </c>
      <c r="G57" s="20" t="s">
        <v>66</v>
      </c>
      <c r="H57" s="20" t="s">
        <v>67</v>
      </c>
      <c r="I57" s="20" t="s">
        <v>68</v>
      </c>
      <c r="J57" s="21" t="s">
        <v>69</v>
      </c>
      <c r="K57" s="19" t="s">
        <v>70</v>
      </c>
      <c r="L57" s="20" t="s">
        <v>71</v>
      </c>
      <c r="M57" s="20" t="s">
        <v>72</v>
      </c>
      <c r="N57" s="20" t="s">
        <v>73</v>
      </c>
      <c r="O57" s="20" t="s">
        <v>74</v>
      </c>
      <c r="P57" s="20" t="s">
        <v>75</v>
      </c>
      <c r="Q57" s="20" t="s">
        <v>76</v>
      </c>
      <c r="R57" s="20" t="s">
        <v>77</v>
      </c>
      <c r="S57" s="20" t="s">
        <v>78</v>
      </c>
      <c r="T57" s="20" t="s">
        <v>79</v>
      </c>
      <c r="U57" s="20" t="s">
        <v>80</v>
      </c>
      <c r="V57" s="20" t="s">
        <v>81</v>
      </c>
      <c r="W57" s="20" t="s">
        <v>82</v>
      </c>
      <c r="X57" s="20" t="s">
        <v>83</v>
      </c>
      <c r="Y57" s="21" t="s">
        <v>84</v>
      </c>
    </row>
    <row r="58" spans="1:25" ht="26.25" thickBot="1" x14ac:dyDescent="0.3">
      <c r="A58" s="74" t="s">
        <v>145</v>
      </c>
      <c r="B58" s="75">
        <v>1</v>
      </c>
      <c r="C58" s="64" t="s">
        <v>146</v>
      </c>
      <c r="D58" s="64" t="s">
        <v>147</v>
      </c>
      <c r="E58" s="64" t="s">
        <v>148</v>
      </c>
      <c r="F58" s="64" t="s">
        <v>89</v>
      </c>
      <c r="G58" s="64" t="s">
        <v>89</v>
      </c>
      <c r="H58" s="65" t="s">
        <v>90</v>
      </c>
      <c r="I58" s="66">
        <v>5</v>
      </c>
      <c r="J58" s="76"/>
      <c r="K58" s="75">
        <v>1</v>
      </c>
      <c r="L58" s="67"/>
      <c r="M58" s="68"/>
      <c r="N58" s="69">
        <f>IF(M58&gt;0,ROUND(L58/M58,4),0)</f>
        <v>0</v>
      </c>
      <c r="O58" s="70"/>
      <c r="P58" s="71"/>
      <c r="Q58" s="69">
        <f>ROUND(ROUND(N58,4)*(1-O58),4)</f>
        <v>0</v>
      </c>
      <c r="R58" s="69">
        <f>ROUND(ROUND(Q58,4)*(1+P58),4)</f>
        <v>0</v>
      </c>
      <c r="S58" s="69">
        <f>ROUND($I58*Q58,4)</f>
        <v>0</v>
      </c>
      <c r="T58" s="69">
        <f>ROUND($I58*R58,4)</f>
        <v>0</v>
      </c>
      <c r="U58" s="72"/>
      <c r="V58" s="72"/>
      <c r="W58" s="72"/>
      <c r="X58" s="72"/>
      <c r="Y58" s="73"/>
    </row>
    <row r="59" spans="1:25" ht="13.5" thickBot="1" x14ac:dyDescent="0.3">
      <c r="R59" s="61" t="s">
        <v>97</v>
      </c>
      <c r="S59" s="62">
        <f>SUM(S58:S58)</f>
        <v>0</v>
      </c>
      <c r="T59" s="63">
        <f>SUM(T58:T58)</f>
        <v>0</v>
      </c>
    </row>
    <row r="61" spans="1:25" ht="13.5" thickBot="1" x14ac:dyDescent="0.3"/>
    <row r="62" spans="1:25" ht="13.5" thickBot="1" x14ac:dyDescent="0.3">
      <c r="A62" s="52" t="s">
        <v>55</v>
      </c>
      <c r="B62" s="57" t="s">
        <v>149</v>
      </c>
      <c r="C62" s="18" t="s">
        <v>150</v>
      </c>
      <c r="D62" s="18"/>
      <c r="E62" s="18"/>
      <c r="F62" s="18"/>
      <c r="G62" s="18"/>
      <c r="H62" s="18" t="s">
        <v>100</v>
      </c>
      <c r="I62" s="18"/>
      <c r="J62" s="8"/>
      <c r="K62" s="7"/>
      <c r="L62" s="18" t="s">
        <v>151</v>
      </c>
      <c r="M62" s="18"/>
      <c r="N62" s="18"/>
      <c r="O62" s="18"/>
      <c r="P62" s="18"/>
      <c r="Q62" s="18"/>
      <c r="R62" s="18"/>
      <c r="S62" s="18"/>
      <c r="T62" s="18"/>
      <c r="U62" s="18"/>
      <c r="V62" s="18"/>
      <c r="W62" s="18"/>
      <c r="X62" s="18"/>
      <c r="Y62" s="8"/>
    </row>
    <row r="63" spans="1:25" ht="51.75" thickBot="1" x14ac:dyDescent="0.3">
      <c r="A63" s="53" t="s">
        <v>60</v>
      </c>
      <c r="B63" s="19" t="s">
        <v>61</v>
      </c>
      <c r="C63" s="20" t="s">
        <v>62</v>
      </c>
      <c r="D63" s="20" t="s">
        <v>63</v>
      </c>
      <c r="E63" s="20" t="s">
        <v>64</v>
      </c>
      <c r="F63" s="20" t="s">
        <v>65</v>
      </c>
      <c r="G63" s="20" t="s">
        <v>66</v>
      </c>
      <c r="H63" s="20" t="s">
        <v>67</v>
      </c>
      <c r="I63" s="20" t="s">
        <v>68</v>
      </c>
      <c r="J63" s="21" t="s">
        <v>69</v>
      </c>
      <c r="K63" s="19" t="s">
        <v>70</v>
      </c>
      <c r="L63" s="20" t="s">
        <v>71</v>
      </c>
      <c r="M63" s="20" t="s">
        <v>72</v>
      </c>
      <c r="N63" s="20" t="s">
        <v>73</v>
      </c>
      <c r="O63" s="20" t="s">
        <v>74</v>
      </c>
      <c r="P63" s="20" t="s">
        <v>75</v>
      </c>
      <c r="Q63" s="20" t="s">
        <v>76</v>
      </c>
      <c r="R63" s="20" t="s">
        <v>77</v>
      </c>
      <c r="S63" s="20" t="s">
        <v>78</v>
      </c>
      <c r="T63" s="20" t="s">
        <v>79</v>
      </c>
      <c r="U63" s="20" t="s">
        <v>80</v>
      </c>
      <c r="V63" s="20" t="s">
        <v>81</v>
      </c>
      <c r="W63" s="20" t="s">
        <v>82</v>
      </c>
      <c r="X63" s="20" t="s">
        <v>83</v>
      </c>
      <c r="Y63" s="21" t="s">
        <v>84</v>
      </c>
    </row>
    <row r="64" spans="1:25" ht="39" thickBot="1" x14ac:dyDescent="0.3">
      <c r="A64" s="74" t="s">
        <v>152</v>
      </c>
      <c r="B64" s="75">
        <v>1</v>
      </c>
      <c r="C64" s="64" t="s">
        <v>153</v>
      </c>
      <c r="D64" s="64" t="s">
        <v>154</v>
      </c>
      <c r="E64" s="64" t="s">
        <v>155</v>
      </c>
      <c r="F64" s="64" t="s">
        <v>89</v>
      </c>
      <c r="G64" s="64" t="s">
        <v>89</v>
      </c>
      <c r="H64" s="65" t="s">
        <v>90</v>
      </c>
      <c r="I64" s="66">
        <v>20</v>
      </c>
      <c r="J64" s="76"/>
      <c r="K64" s="75">
        <v>1</v>
      </c>
      <c r="L64" s="67"/>
      <c r="M64" s="68"/>
      <c r="N64" s="69">
        <f>IF(M64&gt;0,ROUND(L64/M64,4),0)</f>
        <v>0</v>
      </c>
      <c r="O64" s="70"/>
      <c r="P64" s="71"/>
      <c r="Q64" s="69">
        <f>ROUND(ROUND(N64,4)*(1-O64),4)</f>
        <v>0</v>
      </c>
      <c r="R64" s="69">
        <f>ROUND(ROUND(Q64,4)*(1+P64),4)</f>
        <v>0</v>
      </c>
      <c r="S64" s="69">
        <f>ROUND($I64*Q64,4)</f>
        <v>0</v>
      </c>
      <c r="T64" s="69">
        <f>ROUND($I64*R64,4)</f>
        <v>0</v>
      </c>
      <c r="U64" s="72"/>
      <c r="V64" s="72"/>
      <c r="W64" s="72"/>
      <c r="X64" s="72"/>
      <c r="Y64" s="73"/>
    </row>
    <row r="65" spans="1:25" ht="13.5" thickBot="1" x14ac:dyDescent="0.3">
      <c r="R65" s="61" t="s">
        <v>97</v>
      </c>
      <c r="S65" s="62">
        <f>SUM(S64:S64)</f>
        <v>0</v>
      </c>
      <c r="T65" s="63">
        <f>SUM(T64:T64)</f>
        <v>0</v>
      </c>
    </row>
    <row r="67" spans="1:25" ht="13.5" thickBot="1" x14ac:dyDescent="0.3"/>
    <row r="68" spans="1:25" ht="13.5" thickBot="1" x14ac:dyDescent="0.3">
      <c r="A68" s="52" t="s">
        <v>55</v>
      </c>
      <c r="B68" s="57" t="s">
        <v>156</v>
      </c>
      <c r="C68" s="18" t="s">
        <v>157</v>
      </c>
      <c r="D68" s="18"/>
      <c r="E68" s="18"/>
      <c r="F68" s="18"/>
      <c r="G68" s="18"/>
      <c r="H68" s="18" t="s">
        <v>100</v>
      </c>
      <c r="I68" s="18"/>
      <c r="J68" s="8"/>
      <c r="K68" s="7"/>
      <c r="L68" s="18" t="s">
        <v>158</v>
      </c>
      <c r="M68" s="18"/>
      <c r="N68" s="18"/>
      <c r="O68" s="18"/>
      <c r="P68" s="18"/>
      <c r="Q68" s="18"/>
      <c r="R68" s="18"/>
      <c r="S68" s="18"/>
      <c r="T68" s="18"/>
      <c r="U68" s="18"/>
      <c r="V68" s="18"/>
      <c r="W68" s="18"/>
      <c r="X68" s="18"/>
      <c r="Y68" s="8"/>
    </row>
    <row r="69" spans="1:25" ht="51.75" thickBot="1" x14ac:dyDescent="0.3">
      <c r="A69" s="53" t="s">
        <v>60</v>
      </c>
      <c r="B69" s="19" t="s">
        <v>61</v>
      </c>
      <c r="C69" s="20" t="s">
        <v>62</v>
      </c>
      <c r="D69" s="20" t="s">
        <v>63</v>
      </c>
      <c r="E69" s="20" t="s">
        <v>64</v>
      </c>
      <c r="F69" s="20" t="s">
        <v>65</v>
      </c>
      <c r="G69" s="20" t="s">
        <v>66</v>
      </c>
      <c r="H69" s="20" t="s">
        <v>67</v>
      </c>
      <c r="I69" s="20" t="s">
        <v>68</v>
      </c>
      <c r="J69" s="21" t="s">
        <v>69</v>
      </c>
      <c r="K69" s="19" t="s">
        <v>70</v>
      </c>
      <c r="L69" s="20" t="s">
        <v>71</v>
      </c>
      <c r="M69" s="20" t="s">
        <v>72</v>
      </c>
      <c r="N69" s="20" t="s">
        <v>73</v>
      </c>
      <c r="O69" s="20" t="s">
        <v>74</v>
      </c>
      <c r="P69" s="20" t="s">
        <v>75</v>
      </c>
      <c r="Q69" s="20" t="s">
        <v>76</v>
      </c>
      <c r="R69" s="20" t="s">
        <v>77</v>
      </c>
      <c r="S69" s="20" t="s">
        <v>78</v>
      </c>
      <c r="T69" s="20" t="s">
        <v>79</v>
      </c>
      <c r="U69" s="20" t="s">
        <v>80</v>
      </c>
      <c r="V69" s="20" t="s">
        <v>81</v>
      </c>
      <c r="W69" s="20" t="s">
        <v>82</v>
      </c>
      <c r="X69" s="20" t="s">
        <v>83</v>
      </c>
      <c r="Y69" s="21" t="s">
        <v>84</v>
      </c>
    </row>
    <row r="70" spans="1:25" ht="25.5" x14ac:dyDescent="0.25">
      <c r="A70" s="54" t="s">
        <v>159</v>
      </c>
      <c r="B70" s="9">
        <v>1</v>
      </c>
      <c r="C70" s="22" t="s">
        <v>160</v>
      </c>
      <c r="D70" s="22" t="s">
        <v>161</v>
      </c>
      <c r="E70" s="22" t="s">
        <v>89</v>
      </c>
      <c r="F70" s="22" t="s">
        <v>89</v>
      </c>
      <c r="G70" s="22" t="s">
        <v>89</v>
      </c>
      <c r="H70" s="23" t="s">
        <v>90</v>
      </c>
      <c r="I70" s="24">
        <v>10</v>
      </c>
      <c r="J70" s="58"/>
      <c r="K70" s="9">
        <v>1</v>
      </c>
      <c r="L70" s="25"/>
      <c r="M70" s="26"/>
      <c r="N70" s="27">
        <f>IF(M70&gt;0,ROUND(L70/M70,4),0)</f>
        <v>0</v>
      </c>
      <c r="O70" s="28"/>
      <c r="P70" s="29"/>
      <c r="Q70" s="27">
        <f>ROUND(ROUND(N70,4)*(1-O70),4)</f>
        <v>0</v>
      </c>
      <c r="R70" s="27">
        <f>ROUND(ROUND(Q70,4)*(1+P70),4)</f>
        <v>0</v>
      </c>
      <c r="S70" s="27">
        <f>ROUND($I70*Q70,4)</f>
        <v>0</v>
      </c>
      <c r="T70" s="27">
        <f>ROUND($I70*R70,4)</f>
        <v>0</v>
      </c>
      <c r="U70" s="30"/>
      <c r="V70" s="30"/>
      <c r="W70" s="30"/>
      <c r="X70" s="30"/>
      <c r="Y70" s="31"/>
    </row>
    <row r="71" spans="1:25" ht="25.5" x14ac:dyDescent="0.25">
      <c r="A71" s="55" t="s">
        <v>162</v>
      </c>
      <c r="B71" s="11">
        <v>2</v>
      </c>
      <c r="C71" s="32" t="s">
        <v>163</v>
      </c>
      <c r="D71" s="32" t="s">
        <v>161</v>
      </c>
      <c r="E71" s="32" t="s">
        <v>89</v>
      </c>
      <c r="F71" s="32" t="s">
        <v>89</v>
      </c>
      <c r="G71" s="32" t="s">
        <v>89</v>
      </c>
      <c r="H71" s="33" t="s">
        <v>90</v>
      </c>
      <c r="I71" s="34">
        <v>50</v>
      </c>
      <c r="J71" s="59"/>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25.5" x14ac:dyDescent="0.25">
      <c r="A72" s="55" t="s">
        <v>164</v>
      </c>
      <c r="B72" s="11">
        <v>3</v>
      </c>
      <c r="C72" s="32" t="s">
        <v>165</v>
      </c>
      <c r="D72" s="32" t="s">
        <v>161</v>
      </c>
      <c r="E72" s="32" t="s">
        <v>89</v>
      </c>
      <c r="F72" s="32" t="s">
        <v>89</v>
      </c>
      <c r="G72" s="32" t="s">
        <v>89</v>
      </c>
      <c r="H72" s="33" t="s">
        <v>90</v>
      </c>
      <c r="I72" s="34">
        <v>10</v>
      </c>
      <c r="J72" s="59"/>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38.25" x14ac:dyDescent="0.25">
      <c r="A73" s="55" t="s">
        <v>166</v>
      </c>
      <c r="B73" s="11">
        <v>4</v>
      </c>
      <c r="C73" s="32" t="s">
        <v>167</v>
      </c>
      <c r="D73" s="32" t="s">
        <v>168</v>
      </c>
      <c r="E73" s="32" t="s">
        <v>89</v>
      </c>
      <c r="F73" s="32" t="s">
        <v>89</v>
      </c>
      <c r="G73" s="32" t="s">
        <v>89</v>
      </c>
      <c r="H73" s="33" t="s">
        <v>90</v>
      </c>
      <c r="I73" s="34">
        <v>20</v>
      </c>
      <c r="J73" s="59"/>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38.25" x14ac:dyDescent="0.25">
      <c r="A74" s="55" t="s">
        <v>89</v>
      </c>
      <c r="B74" s="11">
        <v>5</v>
      </c>
      <c r="C74" s="32" t="s">
        <v>169</v>
      </c>
      <c r="D74" s="32" t="s">
        <v>170</v>
      </c>
      <c r="E74" s="32" t="s">
        <v>89</v>
      </c>
      <c r="F74" s="32" t="s">
        <v>89</v>
      </c>
      <c r="G74" s="32" t="s">
        <v>89</v>
      </c>
      <c r="H74" s="33" t="s">
        <v>90</v>
      </c>
      <c r="I74" s="34">
        <v>20</v>
      </c>
      <c r="J74" s="59"/>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38.25" x14ac:dyDescent="0.25">
      <c r="A75" s="55" t="s">
        <v>171</v>
      </c>
      <c r="B75" s="11">
        <v>6</v>
      </c>
      <c r="C75" s="32" t="s">
        <v>172</v>
      </c>
      <c r="D75" s="32" t="s">
        <v>170</v>
      </c>
      <c r="E75" s="32" t="s">
        <v>89</v>
      </c>
      <c r="F75" s="32" t="s">
        <v>89</v>
      </c>
      <c r="G75" s="32" t="s">
        <v>89</v>
      </c>
      <c r="H75" s="33" t="s">
        <v>90</v>
      </c>
      <c r="I75" s="34">
        <v>20</v>
      </c>
      <c r="J75" s="59"/>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38.25" x14ac:dyDescent="0.25">
      <c r="A76" s="55" t="s">
        <v>173</v>
      </c>
      <c r="B76" s="11">
        <v>7</v>
      </c>
      <c r="C76" s="32" t="s">
        <v>174</v>
      </c>
      <c r="D76" s="32" t="s">
        <v>170</v>
      </c>
      <c r="E76" s="32" t="s">
        <v>89</v>
      </c>
      <c r="F76" s="32" t="s">
        <v>89</v>
      </c>
      <c r="G76" s="32" t="s">
        <v>89</v>
      </c>
      <c r="H76" s="33" t="s">
        <v>90</v>
      </c>
      <c r="I76" s="34">
        <v>10</v>
      </c>
      <c r="J76" s="59"/>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25.5" x14ac:dyDescent="0.25">
      <c r="A77" s="55" t="s">
        <v>175</v>
      </c>
      <c r="B77" s="11">
        <v>8</v>
      </c>
      <c r="C77" s="32" t="s">
        <v>176</v>
      </c>
      <c r="D77" s="32" t="s">
        <v>161</v>
      </c>
      <c r="E77" s="32" t="s">
        <v>89</v>
      </c>
      <c r="F77" s="32" t="s">
        <v>89</v>
      </c>
      <c r="G77" s="32" t="s">
        <v>89</v>
      </c>
      <c r="H77" s="33" t="s">
        <v>90</v>
      </c>
      <c r="I77" s="34">
        <v>10</v>
      </c>
      <c r="J77" s="59"/>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25.5" x14ac:dyDescent="0.25">
      <c r="A78" s="55" t="s">
        <v>177</v>
      </c>
      <c r="B78" s="11">
        <v>9</v>
      </c>
      <c r="C78" s="32" t="s">
        <v>178</v>
      </c>
      <c r="D78" s="32" t="s">
        <v>161</v>
      </c>
      <c r="E78" s="32" t="s">
        <v>89</v>
      </c>
      <c r="F78" s="32" t="s">
        <v>89</v>
      </c>
      <c r="G78" s="32" t="s">
        <v>89</v>
      </c>
      <c r="H78" s="33" t="s">
        <v>90</v>
      </c>
      <c r="I78" s="34">
        <v>10</v>
      </c>
      <c r="J78" s="59"/>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26.25" thickBot="1" x14ac:dyDescent="0.3">
      <c r="A79" s="56" t="s">
        <v>179</v>
      </c>
      <c r="B79" s="13">
        <v>10</v>
      </c>
      <c r="C79" s="42" t="s">
        <v>180</v>
      </c>
      <c r="D79" s="42" t="s">
        <v>161</v>
      </c>
      <c r="E79" s="42" t="s">
        <v>89</v>
      </c>
      <c r="F79" s="42" t="s">
        <v>89</v>
      </c>
      <c r="G79" s="42" t="s">
        <v>89</v>
      </c>
      <c r="H79" s="43" t="s">
        <v>90</v>
      </c>
      <c r="I79" s="44">
        <v>10</v>
      </c>
      <c r="J79" s="60"/>
      <c r="K79" s="13">
        <v>1</v>
      </c>
      <c r="L79" s="45"/>
      <c r="M79" s="46"/>
      <c r="N79" s="47">
        <f>IF(M79&gt;0,ROUND(L79/M79,4),0)</f>
        <v>0</v>
      </c>
      <c r="O79" s="48"/>
      <c r="P79" s="49"/>
      <c r="Q79" s="47">
        <f>ROUND(ROUND(N79,4)*(1-O79),4)</f>
        <v>0</v>
      </c>
      <c r="R79" s="47">
        <f>ROUND(ROUND(Q79,4)*(1+P79),4)</f>
        <v>0</v>
      </c>
      <c r="S79" s="47">
        <f>ROUND($I79*Q79,4)</f>
        <v>0</v>
      </c>
      <c r="T79" s="47">
        <f>ROUND($I79*R79,4)</f>
        <v>0</v>
      </c>
      <c r="U79" s="50"/>
      <c r="V79" s="50"/>
      <c r="W79" s="50"/>
      <c r="X79" s="50"/>
      <c r="Y79" s="51"/>
    </row>
    <row r="80" spans="1:25" ht="13.5" thickBot="1" x14ac:dyDescent="0.3">
      <c r="R80" s="61" t="s">
        <v>97</v>
      </c>
      <c r="S80" s="62">
        <f>SUM(S70:S79)</f>
        <v>0</v>
      </c>
      <c r="T80" s="63">
        <f>SUM(T70:T79)</f>
        <v>0</v>
      </c>
    </row>
    <row r="82" spans="1:25" ht="13.5" thickBot="1" x14ac:dyDescent="0.3"/>
    <row r="83" spans="1:25" ht="13.5" thickBot="1" x14ac:dyDescent="0.3">
      <c r="A83" s="52" t="s">
        <v>55</v>
      </c>
      <c r="B83" s="57" t="s">
        <v>181</v>
      </c>
      <c r="C83" s="18" t="s">
        <v>182</v>
      </c>
      <c r="D83" s="18"/>
      <c r="E83" s="18"/>
      <c r="F83" s="18"/>
      <c r="G83" s="18"/>
      <c r="H83" s="18" t="s">
        <v>100</v>
      </c>
      <c r="I83" s="18"/>
      <c r="J83" s="8"/>
      <c r="K83" s="7"/>
      <c r="L83" s="18" t="s">
        <v>183</v>
      </c>
      <c r="M83" s="18"/>
      <c r="N83" s="18"/>
      <c r="O83" s="18"/>
      <c r="P83" s="18"/>
      <c r="Q83" s="18"/>
      <c r="R83" s="18"/>
      <c r="S83" s="18"/>
      <c r="T83" s="18"/>
      <c r="U83" s="18"/>
      <c r="V83" s="18"/>
      <c r="W83" s="18"/>
      <c r="X83" s="18"/>
      <c r="Y83" s="8"/>
    </row>
    <row r="84" spans="1:25" ht="51.75" thickBot="1" x14ac:dyDescent="0.3">
      <c r="A84" s="53" t="s">
        <v>60</v>
      </c>
      <c r="B84" s="19" t="s">
        <v>61</v>
      </c>
      <c r="C84" s="20" t="s">
        <v>62</v>
      </c>
      <c r="D84" s="20" t="s">
        <v>63</v>
      </c>
      <c r="E84" s="20" t="s">
        <v>64</v>
      </c>
      <c r="F84" s="20" t="s">
        <v>65</v>
      </c>
      <c r="G84" s="20" t="s">
        <v>66</v>
      </c>
      <c r="H84" s="20" t="s">
        <v>67</v>
      </c>
      <c r="I84" s="20" t="s">
        <v>68</v>
      </c>
      <c r="J84" s="21" t="s">
        <v>69</v>
      </c>
      <c r="K84" s="19" t="s">
        <v>70</v>
      </c>
      <c r="L84" s="20" t="s">
        <v>71</v>
      </c>
      <c r="M84" s="20" t="s">
        <v>72</v>
      </c>
      <c r="N84" s="20" t="s">
        <v>73</v>
      </c>
      <c r="O84" s="20" t="s">
        <v>74</v>
      </c>
      <c r="P84" s="20" t="s">
        <v>75</v>
      </c>
      <c r="Q84" s="20" t="s">
        <v>76</v>
      </c>
      <c r="R84" s="20" t="s">
        <v>77</v>
      </c>
      <c r="S84" s="20" t="s">
        <v>78</v>
      </c>
      <c r="T84" s="20" t="s">
        <v>79</v>
      </c>
      <c r="U84" s="20" t="s">
        <v>80</v>
      </c>
      <c r="V84" s="20" t="s">
        <v>81</v>
      </c>
      <c r="W84" s="20" t="s">
        <v>82</v>
      </c>
      <c r="X84" s="20" t="s">
        <v>83</v>
      </c>
      <c r="Y84" s="21" t="s">
        <v>84</v>
      </c>
    </row>
    <row r="85" spans="1:25" ht="51.75" thickBot="1" x14ac:dyDescent="0.3">
      <c r="A85" s="74" t="s">
        <v>184</v>
      </c>
      <c r="B85" s="75">
        <v>1</v>
      </c>
      <c r="C85" s="64" t="s">
        <v>185</v>
      </c>
      <c r="D85" s="64" t="s">
        <v>186</v>
      </c>
      <c r="E85" s="64" t="s">
        <v>155</v>
      </c>
      <c r="F85" s="64" t="s">
        <v>89</v>
      </c>
      <c r="G85" s="64" t="s">
        <v>89</v>
      </c>
      <c r="H85" s="65" t="s">
        <v>90</v>
      </c>
      <c r="I85" s="66">
        <v>5</v>
      </c>
      <c r="J85" s="76"/>
      <c r="K85" s="75">
        <v>1</v>
      </c>
      <c r="L85" s="67"/>
      <c r="M85" s="68"/>
      <c r="N85" s="69">
        <f>IF(M85&gt;0,ROUND(L85/M85,4),0)</f>
        <v>0</v>
      </c>
      <c r="O85" s="70"/>
      <c r="P85" s="71"/>
      <c r="Q85" s="69">
        <f>ROUND(ROUND(N85,4)*(1-O85),4)</f>
        <v>0</v>
      </c>
      <c r="R85" s="69">
        <f>ROUND(ROUND(Q85,4)*(1+P85),4)</f>
        <v>0</v>
      </c>
      <c r="S85" s="69">
        <f>ROUND($I85*Q85,4)</f>
        <v>0</v>
      </c>
      <c r="T85" s="69">
        <f>ROUND($I85*R85,4)</f>
        <v>0</v>
      </c>
      <c r="U85" s="72"/>
      <c r="V85" s="72"/>
      <c r="W85" s="72"/>
      <c r="X85" s="72"/>
      <c r="Y85" s="73"/>
    </row>
    <row r="86" spans="1:25" ht="13.5" thickBot="1" x14ac:dyDescent="0.3">
      <c r="R86" s="61" t="s">
        <v>97</v>
      </c>
      <c r="S86" s="62">
        <f>SUM(S85:S85)</f>
        <v>0</v>
      </c>
      <c r="T86" s="63">
        <f>SUM(T85:T85)</f>
        <v>0</v>
      </c>
    </row>
    <row r="88" spans="1:25" ht="13.5" thickBot="1" x14ac:dyDescent="0.3"/>
    <row r="89" spans="1:25" ht="13.5" thickBot="1" x14ac:dyDescent="0.3">
      <c r="A89" s="52" t="s">
        <v>55</v>
      </c>
      <c r="B89" s="57" t="s">
        <v>187</v>
      </c>
      <c r="C89" s="18" t="s">
        <v>188</v>
      </c>
      <c r="D89" s="18"/>
      <c r="E89" s="18"/>
      <c r="F89" s="18"/>
      <c r="G89" s="18"/>
      <c r="H89" s="18" t="s">
        <v>100</v>
      </c>
      <c r="I89" s="18"/>
      <c r="J89" s="8"/>
      <c r="K89" s="7"/>
      <c r="L89" s="18" t="s">
        <v>189</v>
      </c>
      <c r="M89" s="18"/>
      <c r="N89" s="18"/>
      <c r="O89" s="18"/>
      <c r="P89" s="18"/>
      <c r="Q89" s="18"/>
      <c r="R89" s="18"/>
      <c r="S89" s="18"/>
      <c r="T89" s="18"/>
      <c r="U89" s="18"/>
      <c r="V89" s="18"/>
      <c r="W89" s="18"/>
      <c r="X89" s="18"/>
      <c r="Y89" s="8"/>
    </row>
    <row r="90" spans="1:25" ht="51.75" thickBot="1" x14ac:dyDescent="0.3">
      <c r="A90" s="53" t="s">
        <v>60</v>
      </c>
      <c r="B90" s="19" t="s">
        <v>61</v>
      </c>
      <c r="C90" s="20" t="s">
        <v>62</v>
      </c>
      <c r="D90" s="20" t="s">
        <v>63</v>
      </c>
      <c r="E90" s="20" t="s">
        <v>64</v>
      </c>
      <c r="F90" s="20" t="s">
        <v>65</v>
      </c>
      <c r="G90" s="20" t="s">
        <v>66</v>
      </c>
      <c r="H90" s="20" t="s">
        <v>67</v>
      </c>
      <c r="I90" s="20" t="s">
        <v>68</v>
      </c>
      <c r="J90" s="21" t="s">
        <v>69</v>
      </c>
      <c r="K90" s="19" t="s">
        <v>70</v>
      </c>
      <c r="L90" s="20" t="s">
        <v>71</v>
      </c>
      <c r="M90" s="20" t="s">
        <v>72</v>
      </c>
      <c r="N90" s="20" t="s">
        <v>73</v>
      </c>
      <c r="O90" s="20" t="s">
        <v>74</v>
      </c>
      <c r="P90" s="20" t="s">
        <v>75</v>
      </c>
      <c r="Q90" s="20" t="s">
        <v>76</v>
      </c>
      <c r="R90" s="20" t="s">
        <v>77</v>
      </c>
      <c r="S90" s="20" t="s">
        <v>78</v>
      </c>
      <c r="T90" s="20" t="s">
        <v>79</v>
      </c>
      <c r="U90" s="20" t="s">
        <v>80</v>
      </c>
      <c r="V90" s="20" t="s">
        <v>81</v>
      </c>
      <c r="W90" s="20" t="s">
        <v>82</v>
      </c>
      <c r="X90" s="20" t="s">
        <v>83</v>
      </c>
      <c r="Y90" s="21" t="s">
        <v>84</v>
      </c>
    </row>
    <row r="91" spans="1:25" ht="25.5" x14ac:dyDescent="0.25">
      <c r="A91" s="54" t="s">
        <v>190</v>
      </c>
      <c r="B91" s="9">
        <v>1</v>
      </c>
      <c r="C91" s="22" t="s">
        <v>191</v>
      </c>
      <c r="D91" s="22" t="s">
        <v>192</v>
      </c>
      <c r="E91" s="22" t="s">
        <v>155</v>
      </c>
      <c r="F91" s="22" t="s">
        <v>89</v>
      </c>
      <c r="G91" s="22" t="s">
        <v>89</v>
      </c>
      <c r="H91" s="23" t="s">
        <v>90</v>
      </c>
      <c r="I91" s="24">
        <v>10</v>
      </c>
      <c r="J91" s="58"/>
      <c r="K91" s="9">
        <v>1</v>
      </c>
      <c r="L91" s="25"/>
      <c r="M91" s="26"/>
      <c r="N91" s="27">
        <f>IF(M91&gt;0,ROUND(L91/M91,4),0)</f>
        <v>0</v>
      </c>
      <c r="O91" s="28"/>
      <c r="P91" s="29"/>
      <c r="Q91" s="27">
        <f>ROUND(ROUND(N91,4)*(1-O91),4)</f>
        <v>0</v>
      </c>
      <c r="R91" s="27">
        <f>ROUND(ROUND(Q91,4)*(1+P91),4)</f>
        <v>0</v>
      </c>
      <c r="S91" s="27">
        <f>ROUND($I91*Q91,4)</f>
        <v>0</v>
      </c>
      <c r="T91" s="27">
        <f>ROUND($I91*R91,4)</f>
        <v>0</v>
      </c>
      <c r="U91" s="30"/>
      <c r="V91" s="30"/>
      <c r="W91" s="30"/>
      <c r="X91" s="30"/>
      <c r="Y91" s="31"/>
    </row>
    <row r="92" spans="1:25" ht="25.5" x14ac:dyDescent="0.25">
      <c r="A92" s="55" t="s">
        <v>193</v>
      </c>
      <c r="B92" s="11">
        <v>2</v>
      </c>
      <c r="C92" s="32" t="s">
        <v>194</v>
      </c>
      <c r="D92" s="32" t="s">
        <v>195</v>
      </c>
      <c r="E92" s="32" t="s">
        <v>155</v>
      </c>
      <c r="F92" s="32" t="s">
        <v>89</v>
      </c>
      <c r="G92" s="32" t="s">
        <v>89</v>
      </c>
      <c r="H92" s="33" t="s">
        <v>90</v>
      </c>
      <c r="I92" s="34">
        <v>15</v>
      </c>
      <c r="J92" s="59"/>
      <c r="K92" s="11">
        <v>1</v>
      </c>
      <c r="L92" s="35"/>
      <c r="M92" s="36"/>
      <c r="N92" s="37">
        <f>IF(M92&gt;0,ROUND(L92/M92,4),0)</f>
        <v>0</v>
      </c>
      <c r="O92" s="38"/>
      <c r="P92" s="39"/>
      <c r="Q92" s="37">
        <f>ROUND(ROUND(N92,4)*(1-O92),4)</f>
        <v>0</v>
      </c>
      <c r="R92" s="37">
        <f>ROUND(ROUND(Q92,4)*(1+P92),4)</f>
        <v>0</v>
      </c>
      <c r="S92" s="37">
        <f>ROUND($I92*Q92,4)</f>
        <v>0</v>
      </c>
      <c r="T92" s="37">
        <f>ROUND($I92*R92,4)</f>
        <v>0</v>
      </c>
      <c r="U92" s="40"/>
      <c r="V92" s="40"/>
      <c r="W92" s="40"/>
      <c r="X92" s="40"/>
      <c r="Y92" s="41"/>
    </row>
    <row r="93" spans="1:25" ht="38.25" x14ac:dyDescent="0.25">
      <c r="A93" s="55" t="s">
        <v>196</v>
      </c>
      <c r="B93" s="11">
        <v>3</v>
      </c>
      <c r="C93" s="32" t="s">
        <v>197</v>
      </c>
      <c r="D93" s="32" t="s">
        <v>198</v>
      </c>
      <c r="E93" s="32" t="s">
        <v>155</v>
      </c>
      <c r="F93" s="32" t="s">
        <v>89</v>
      </c>
      <c r="G93" s="32" t="s">
        <v>89</v>
      </c>
      <c r="H93" s="33" t="s">
        <v>90</v>
      </c>
      <c r="I93" s="34">
        <v>10</v>
      </c>
      <c r="J93" s="59"/>
      <c r="K93" s="11">
        <v>1</v>
      </c>
      <c r="L93" s="35"/>
      <c r="M93" s="36"/>
      <c r="N93" s="37">
        <f>IF(M93&gt;0,ROUND(L93/M93,4),0)</f>
        <v>0</v>
      </c>
      <c r="O93" s="38"/>
      <c r="P93" s="39"/>
      <c r="Q93" s="37">
        <f>ROUND(ROUND(N93,4)*(1-O93),4)</f>
        <v>0</v>
      </c>
      <c r="R93" s="37">
        <f>ROUND(ROUND(Q93,4)*(1+P93),4)</f>
        <v>0</v>
      </c>
      <c r="S93" s="37">
        <f>ROUND($I93*Q93,4)</f>
        <v>0</v>
      </c>
      <c r="T93" s="37">
        <f>ROUND($I93*R93,4)</f>
        <v>0</v>
      </c>
      <c r="U93" s="40"/>
      <c r="V93" s="40"/>
      <c r="W93" s="40"/>
      <c r="X93" s="40"/>
      <c r="Y93" s="41"/>
    </row>
    <row r="94" spans="1:25" ht="25.5" x14ac:dyDescent="0.25">
      <c r="A94" s="55" t="s">
        <v>199</v>
      </c>
      <c r="B94" s="11">
        <v>4</v>
      </c>
      <c r="C94" s="32" t="s">
        <v>200</v>
      </c>
      <c r="D94" s="32" t="s">
        <v>192</v>
      </c>
      <c r="E94" s="32" t="s">
        <v>155</v>
      </c>
      <c r="F94" s="32" t="s">
        <v>89</v>
      </c>
      <c r="G94" s="32" t="s">
        <v>89</v>
      </c>
      <c r="H94" s="33" t="s">
        <v>90</v>
      </c>
      <c r="I94" s="34">
        <v>10</v>
      </c>
      <c r="J94" s="59"/>
      <c r="K94" s="11">
        <v>1</v>
      </c>
      <c r="L94" s="35"/>
      <c r="M94" s="36"/>
      <c r="N94" s="37">
        <f>IF(M94&gt;0,ROUND(L94/M94,4),0)</f>
        <v>0</v>
      </c>
      <c r="O94" s="38"/>
      <c r="P94" s="39"/>
      <c r="Q94" s="37">
        <f>ROUND(ROUND(N94,4)*(1-O94),4)</f>
        <v>0</v>
      </c>
      <c r="R94" s="37">
        <f>ROUND(ROUND(Q94,4)*(1+P94),4)</f>
        <v>0</v>
      </c>
      <c r="S94" s="37">
        <f>ROUND($I94*Q94,4)</f>
        <v>0</v>
      </c>
      <c r="T94" s="37">
        <f>ROUND($I94*R94,4)</f>
        <v>0</v>
      </c>
      <c r="U94" s="40"/>
      <c r="V94" s="40"/>
      <c r="W94" s="40"/>
      <c r="X94" s="40"/>
      <c r="Y94" s="41"/>
    </row>
    <row r="95" spans="1:25" ht="38.25" x14ac:dyDescent="0.25">
      <c r="A95" s="55" t="s">
        <v>201</v>
      </c>
      <c r="B95" s="11">
        <v>5</v>
      </c>
      <c r="C95" s="32" t="s">
        <v>202</v>
      </c>
      <c r="D95" s="32" t="s">
        <v>203</v>
      </c>
      <c r="E95" s="32" t="s">
        <v>155</v>
      </c>
      <c r="F95" s="32" t="s">
        <v>89</v>
      </c>
      <c r="G95" s="32" t="s">
        <v>89</v>
      </c>
      <c r="H95" s="33" t="s">
        <v>90</v>
      </c>
      <c r="I95" s="34">
        <v>10</v>
      </c>
      <c r="J95" s="59"/>
      <c r="K95" s="11">
        <v>1</v>
      </c>
      <c r="L95" s="35"/>
      <c r="M95" s="36"/>
      <c r="N95" s="37">
        <f>IF(M95&gt;0,ROUND(L95/M95,4),0)</f>
        <v>0</v>
      </c>
      <c r="O95" s="38"/>
      <c r="P95" s="39"/>
      <c r="Q95" s="37">
        <f>ROUND(ROUND(N95,4)*(1-O95),4)</f>
        <v>0</v>
      </c>
      <c r="R95" s="37">
        <f>ROUND(ROUND(Q95,4)*(1+P95),4)</f>
        <v>0</v>
      </c>
      <c r="S95" s="37">
        <f>ROUND($I95*Q95,4)</f>
        <v>0</v>
      </c>
      <c r="T95" s="37">
        <f>ROUND($I95*R95,4)</f>
        <v>0</v>
      </c>
      <c r="U95" s="40"/>
      <c r="V95" s="40"/>
      <c r="W95" s="40"/>
      <c r="X95" s="40"/>
      <c r="Y95" s="41"/>
    </row>
    <row r="96" spans="1:25" ht="39" thickBot="1" x14ac:dyDescent="0.3">
      <c r="A96" s="56" t="s">
        <v>89</v>
      </c>
      <c r="B96" s="13">
        <v>6</v>
      </c>
      <c r="C96" s="42" t="s">
        <v>204</v>
      </c>
      <c r="D96" s="42" t="s">
        <v>203</v>
      </c>
      <c r="E96" s="42" t="s">
        <v>205</v>
      </c>
      <c r="F96" s="42" t="s">
        <v>89</v>
      </c>
      <c r="G96" s="42" t="s">
        <v>89</v>
      </c>
      <c r="H96" s="43" t="s">
        <v>90</v>
      </c>
      <c r="I96" s="44">
        <v>5</v>
      </c>
      <c r="J96" s="60"/>
      <c r="K96" s="13">
        <v>1</v>
      </c>
      <c r="L96" s="45"/>
      <c r="M96" s="46"/>
      <c r="N96" s="47">
        <f>IF(M96&gt;0,ROUND(L96/M96,4),0)</f>
        <v>0</v>
      </c>
      <c r="O96" s="48"/>
      <c r="P96" s="49"/>
      <c r="Q96" s="47">
        <f>ROUND(ROUND(N96,4)*(1-O96),4)</f>
        <v>0</v>
      </c>
      <c r="R96" s="47">
        <f>ROUND(ROUND(Q96,4)*(1+P96),4)</f>
        <v>0</v>
      </c>
      <c r="S96" s="47">
        <f>ROUND($I96*Q96,4)</f>
        <v>0</v>
      </c>
      <c r="T96" s="47">
        <f>ROUND($I96*R96,4)</f>
        <v>0</v>
      </c>
      <c r="U96" s="50"/>
      <c r="V96" s="50"/>
      <c r="W96" s="50"/>
      <c r="X96" s="50"/>
      <c r="Y96" s="51"/>
    </row>
    <row r="97" spans="1:25" ht="13.5" thickBot="1" x14ac:dyDescent="0.3">
      <c r="R97" s="61" t="s">
        <v>97</v>
      </c>
      <c r="S97" s="62">
        <f>SUM(S91:S96)</f>
        <v>0</v>
      </c>
      <c r="T97" s="63">
        <f>SUM(T91:T96)</f>
        <v>0</v>
      </c>
    </row>
    <row r="99" spans="1:25" ht="13.5" thickBot="1" x14ac:dyDescent="0.3"/>
    <row r="100" spans="1:25" ht="13.5" thickBot="1" x14ac:dyDescent="0.3">
      <c r="A100" s="52" t="s">
        <v>55</v>
      </c>
      <c r="B100" s="57" t="s">
        <v>206</v>
      </c>
      <c r="C100" s="18" t="s">
        <v>207</v>
      </c>
      <c r="D100" s="18"/>
      <c r="E100" s="18"/>
      <c r="F100" s="18"/>
      <c r="G100" s="18"/>
      <c r="H100" s="18" t="s">
        <v>100</v>
      </c>
      <c r="I100" s="18"/>
      <c r="J100" s="8"/>
      <c r="K100" s="7"/>
      <c r="L100" s="18" t="s">
        <v>208</v>
      </c>
      <c r="M100" s="18"/>
      <c r="N100" s="18"/>
      <c r="O100" s="18"/>
      <c r="P100" s="18"/>
      <c r="Q100" s="18"/>
      <c r="R100" s="18"/>
      <c r="S100" s="18"/>
      <c r="T100" s="18"/>
      <c r="U100" s="18"/>
      <c r="V100" s="18"/>
      <c r="W100" s="18"/>
      <c r="X100" s="18"/>
      <c r="Y100" s="8"/>
    </row>
    <row r="101" spans="1:25" ht="51.75" thickBot="1" x14ac:dyDescent="0.3">
      <c r="A101" s="53" t="s">
        <v>60</v>
      </c>
      <c r="B101" s="19" t="s">
        <v>61</v>
      </c>
      <c r="C101" s="20" t="s">
        <v>62</v>
      </c>
      <c r="D101" s="20" t="s">
        <v>63</v>
      </c>
      <c r="E101" s="20" t="s">
        <v>64</v>
      </c>
      <c r="F101" s="20" t="s">
        <v>65</v>
      </c>
      <c r="G101" s="20" t="s">
        <v>66</v>
      </c>
      <c r="H101" s="20" t="s">
        <v>67</v>
      </c>
      <c r="I101" s="20" t="s">
        <v>68</v>
      </c>
      <c r="J101" s="21" t="s">
        <v>69</v>
      </c>
      <c r="K101" s="19" t="s">
        <v>70</v>
      </c>
      <c r="L101" s="20" t="s">
        <v>71</v>
      </c>
      <c r="M101" s="20" t="s">
        <v>72</v>
      </c>
      <c r="N101" s="20" t="s">
        <v>73</v>
      </c>
      <c r="O101" s="20" t="s">
        <v>74</v>
      </c>
      <c r="P101" s="20" t="s">
        <v>75</v>
      </c>
      <c r="Q101" s="20" t="s">
        <v>76</v>
      </c>
      <c r="R101" s="20" t="s">
        <v>77</v>
      </c>
      <c r="S101" s="20" t="s">
        <v>78</v>
      </c>
      <c r="T101" s="20" t="s">
        <v>79</v>
      </c>
      <c r="U101" s="20" t="s">
        <v>80</v>
      </c>
      <c r="V101" s="20" t="s">
        <v>81</v>
      </c>
      <c r="W101" s="20" t="s">
        <v>82</v>
      </c>
      <c r="X101" s="20" t="s">
        <v>83</v>
      </c>
      <c r="Y101" s="21" t="s">
        <v>84</v>
      </c>
    </row>
    <row r="102" spans="1:25" ht="25.5" x14ac:dyDescent="0.25">
      <c r="A102" s="54" t="s">
        <v>89</v>
      </c>
      <c r="B102" s="9">
        <v>1</v>
      </c>
      <c r="C102" s="22" t="s">
        <v>209</v>
      </c>
      <c r="D102" s="22" t="s">
        <v>205</v>
      </c>
      <c r="E102" s="22" t="s">
        <v>89</v>
      </c>
      <c r="F102" s="22" t="s">
        <v>89</v>
      </c>
      <c r="G102" s="22" t="s">
        <v>89</v>
      </c>
      <c r="H102" s="23" t="s">
        <v>210</v>
      </c>
      <c r="I102" s="24">
        <v>12</v>
      </c>
      <c r="J102" s="58"/>
      <c r="K102" s="9">
        <v>1</v>
      </c>
      <c r="L102" s="25"/>
      <c r="M102" s="26"/>
      <c r="N102" s="27">
        <f>IF(M102&gt;0,ROUND(L102/M102,4),0)</f>
        <v>0</v>
      </c>
      <c r="O102" s="28"/>
      <c r="P102" s="29"/>
      <c r="Q102" s="27">
        <f>ROUND(ROUND(N102,4)*(1-O102),4)</f>
        <v>0</v>
      </c>
      <c r="R102" s="27">
        <f>ROUND(ROUND(Q102,4)*(1+P102),4)</f>
        <v>0</v>
      </c>
      <c r="S102" s="27">
        <f>ROUND($I102*Q102,4)</f>
        <v>0</v>
      </c>
      <c r="T102" s="27">
        <f>ROUND($I102*R102,4)</f>
        <v>0</v>
      </c>
      <c r="U102" s="30"/>
      <c r="V102" s="30"/>
      <c r="W102" s="30"/>
      <c r="X102" s="30"/>
      <c r="Y102" s="31"/>
    </row>
    <row r="103" spans="1:25" ht="26.25" thickBot="1" x14ac:dyDescent="0.3">
      <c r="A103" s="56" t="s">
        <v>89</v>
      </c>
      <c r="B103" s="13">
        <v>2</v>
      </c>
      <c r="C103" s="42" t="s">
        <v>211</v>
      </c>
      <c r="D103" s="42" t="s">
        <v>205</v>
      </c>
      <c r="E103" s="42" t="s">
        <v>89</v>
      </c>
      <c r="F103" s="42" t="s">
        <v>89</v>
      </c>
      <c r="G103" s="42" t="s">
        <v>89</v>
      </c>
      <c r="H103" s="43" t="s">
        <v>210</v>
      </c>
      <c r="I103" s="44">
        <v>12</v>
      </c>
      <c r="J103" s="60"/>
      <c r="K103" s="13">
        <v>1</v>
      </c>
      <c r="L103" s="45"/>
      <c r="M103" s="46"/>
      <c r="N103" s="47">
        <f>IF(M103&gt;0,ROUND(L103/M103,4),0)</f>
        <v>0</v>
      </c>
      <c r="O103" s="48"/>
      <c r="P103" s="49"/>
      <c r="Q103" s="47">
        <f>ROUND(ROUND(N103,4)*(1-O103),4)</f>
        <v>0</v>
      </c>
      <c r="R103" s="47">
        <f>ROUND(ROUND(Q103,4)*(1+P103),4)</f>
        <v>0</v>
      </c>
      <c r="S103" s="47">
        <f>ROUND($I103*Q103,4)</f>
        <v>0</v>
      </c>
      <c r="T103" s="47">
        <f>ROUND($I103*R103,4)</f>
        <v>0</v>
      </c>
      <c r="U103" s="50"/>
      <c r="V103" s="50"/>
      <c r="W103" s="50"/>
      <c r="X103" s="50"/>
      <c r="Y103" s="51"/>
    </row>
    <row r="104" spans="1:25" ht="13.5" thickBot="1" x14ac:dyDescent="0.3">
      <c r="R104" s="61" t="s">
        <v>97</v>
      </c>
      <c r="S104" s="62">
        <f>SUM(S102:S103)</f>
        <v>0</v>
      </c>
      <c r="T104" s="63">
        <f>SUM(T102:T103)</f>
        <v>0</v>
      </c>
    </row>
    <row r="106" spans="1:25" ht="13.5" thickBot="1" x14ac:dyDescent="0.3"/>
    <row r="107" spans="1:25" ht="13.5" thickBot="1" x14ac:dyDescent="0.3">
      <c r="A107" s="52" t="s">
        <v>55</v>
      </c>
      <c r="B107" s="57" t="s">
        <v>212</v>
      </c>
      <c r="C107" s="18" t="s">
        <v>213</v>
      </c>
      <c r="D107" s="18"/>
      <c r="E107" s="18"/>
      <c r="F107" s="18"/>
      <c r="G107" s="18"/>
      <c r="H107" s="18" t="s">
        <v>100</v>
      </c>
      <c r="I107" s="18"/>
      <c r="J107" s="8"/>
      <c r="K107" s="7"/>
      <c r="L107" s="18" t="s">
        <v>214</v>
      </c>
      <c r="M107" s="18"/>
      <c r="N107" s="18"/>
      <c r="O107" s="18"/>
      <c r="P107" s="18"/>
      <c r="Q107" s="18"/>
      <c r="R107" s="18"/>
      <c r="S107" s="18"/>
      <c r="T107" s="18"/>
      <c r="U107" s="18"/>
      <c r="V107" s="18"/>
      <c r="W107" s="18"/>
      <c r="X107" s="18"/>
      <c r="Y107" s="8"/>
    </row>
    <row r="108" spans="1:25" ht="51.75" thickBot="1" x14ac:dyDescent="0.3">
      <c r="A108" s="53" t="s">
        <v>60</v>
      </c>
      <c r="B108" s="19" t="s">
        <v>61</v>
      </c>
      <c r="C108" s="20" t="s">
        <v>62</v>
      </c>
      <c r="D108" s="20" t="s">
        <v>63</v>
      </c>
      <c r="E108" s="20" t="s">
        <v>64</v>
      </c>
      <c r="F108" s="20" t="s">
        <v>65</v>
      </c>
      <c r="G108" s="20" t="s">
        <v>66</v>
      </c>
      <c r="H108" s="20" t="s">
        <v>67</v>
      </c>
      <c r="I108" s="20" t="s">
        <v>68</v>
      </c>
      <c r="J108" s="21" t="s">
        <v>69</v>
      </c>
      <c r="K108" s="19" t="s">
        <v>70</v>
      </c>
      <c r="L108" s="20" t="s">
        <v>71</v>
      </c>
      <c r="M108" s="20" t="s">
        <v>72</v>
      </c>
      <c r="N108" s="20" t="s">
        <v>73</v>
      </c>
      <c r="O108" s="20" t="s">
        <v>74</v>
      </c>
      <c r="P108" s="20" t="s">
        <v>75</v>
      </c>
      <c r="Q108" s="20" t="s">
        <v>76</v>
      </c>
      <c r="R108" s="20" t="s">
        <v>77</v>
      </c>
      <c r="S108" s="20" t="s">
        <v>78</v>
      </c>
      <c r="T108" s="20" t="s">
        <v>79</v>
      </c>
      <c r="U108" s="20" t="s">
        <v>80</v>
      </c>
      <c r="V108" s="20" t="s">
        <v>81</v>
      </c>
      <c r="W108" s="20" t="s">
        <v>82</v>
      </c>
      <c r="X108" s="20" t="s">
        <v>83</v>
      </c>
      <c r="Y108" s="21" t="s">
        <v>84</v>
      </c>
    </row>
    <row r="109" spans="1:25" ht="26.25" thickBot="1" x14ac:dyDescent="0.3">
      <c r="A109" s="74" t="s">
        <v>215</v>
      </c>
      <c r="B109" s="75">
        <v>1</v>
      </c>
      <c r="C109" s="64" t="s">
        <v>216</v>
      </c>
      <c r="D109" s="64" t="s">
        <v>217</v>
      </c>
      <c r="E109" s="64" t="s">
        <v>155</v>
      </c>
      <c r="F109" s="64" t="s">
        <v>89</v>
      </c>
      <c r="G109" s="64" t="s">
        <v>89</v>
      </c>
      <c r="H109" s="65" t="s">
        <v>210</v>
      </c>
      <c r="I109" s="66">
        <v>40</v>
      </c>
      <c r="J109" s="76"/>
      <c r="K109" s="75">
        <v>1</v>
      </c>
      <c r="L109" s="67"/>
      <c r="M109" s="68"/>
      <c r="N109" s="69">
        <f>IF(M109&gt;0,ROUND(L109/M109,4),0)</f>
        <v>0</v>
      </c>
      <c r="O109" s="70"/>
      <c r="P109" s="71"/>
      <c r="Q109" s="69">
        <f>ROUND(ROUND(N109,4)*(1-O109),4)</f>
        <v>0</v>
      </c>
      <c r="R109" s="69">
        <f>ROUND(ROUND(Q109,4)*(1+P109),4)</f>
        <v>0</v>
      </c>
      <c r="S109" s="69">
        <f>ROUND($I109*Q109,4)</f>
        <v>0</v>
      </c>
      <c r="T109" s="69">
        <f>ROUND($I109*R109,4)</f>
        <v>0</v>
      </c>
      <c r="U109" s="72"/>
      <c r="V109" s="72"/>
      <c r="W109" s="72"/>
      <c r="X109" s="72"/>
      <c r="Y109" s="73"/>
    </row>
    <row r="110" spans="1:25" ht="13.5" thickBot="1" x14ac:dyDescent="0.3">
      <c r="R110" s="61" t="s">
        <v>97</v>
      </c>
      <c r="S110" s="62">
        <f>SUM(S109:S109)</f>
        <v>0</v>
      </c>
      <c r="T110" s="63">
        <f>SUM(T109:T109)</f>
        <v>0</v>
      </c>
    </row>
    <row r="112" spans="1:25" ht="13.5" thickBot="1" x14ac:dyDescent="0.3"/>
    <row r="113" spans="1:25" ht="13.5" thickBot="1" x14ac:dyDescent="0.3">
      <c r="A113" s="52" t="s">
        <v>55</v>
      </c>
      <c r="B113" s="57" t="s">
        <v>218</v>
      </c>
      <c r="C113" s="18" t="s">
        <v>219</v>
      </c>
      <c r="D113" s="18"/>
      <c r="E113" s="18"/>
      <c r="F113" s="18"/>
      <c r="G113" s="18"/>
      <c r="H113" s="18" t="s">
        <v>100</v>
      </c>
      <c r="I113" s="18"/>
      <c r="J113" s="8"/>
      <c r="K113" s="7"/>
      <c r="L113" s="18" t="s">
        <v>220</v>
      </c>
      <c r="M113" s="18"/>
      <c r="N113" s="18"/>
      <c r="O113" s="18"/>
      <c r="P113" s="18"/>
      <c r="Q113" s="18"/>
      <c r="R113" s="18"/>
      <c r="S113" s="18"/>
      <c r="T113" s="18"/>
      <c r="U113" s="18"/>
      <c r="V113" s="18"/>
      <c r="W113" s="18"/>
      <c r="X113" s="18"/>
      <c r="Y113" s="8"/>
    </row>
    <row r="114" spans="1:25" ht="51.75" thickBot="1" x14ac:dyDescent="0.3">
      <c r="A114" s="53" t="s">
        <v>60</v>
      </c>
      <c r="B114" s="19" t="s">
        <v>61</v>
      </c>
      <c r="C114" s="20" t="s">
        <v>62</v>
      </c>
      <c r="D114" s="20" t="s">
        <v>63</v>
      </c>
      <c r="E114" s="20" t="s">
        <v>64</v>
      </c>
      <c r="F114" s="20" t="s">
        <v>65</v>
      </c>
      <c r="G114" s="20" t="s">
        <v>66</v>
      </c>
      <c r="H114" s="20" t="s">
        <v>67</v>
      </c>
      <c r="I114" s="20" t="s">
        <v>68</v>
      </c>
      <c r="J114" s="21" t="s">
        <v>69</v>
      </c>
      <c r="K114" s="19" t="s">
        <v>70</v>
      </c>
      <c r="L114" s="20" t="s">
        <v>71</v>
      </c>
      <c r="M114" s="20" t="s">
        <v>72</v>
      </c>
      <c r="N114" s="20" t="s">
        <v>73</v>
      </c>
      <c r="O114" s="20" t="s">
        <v>74</v>
      </c>
      <c r="P114" s="20" t="s">
        <v>75</v>
      </c>
      <c r="Q114" s="20" t="s">
        <v>76</v>
      </c>
      <c r="R114" s="20" t="s">
        <v>77</v>
      </c>
      <c r="S114" s="20" t="s">
        <v>78</v>
      </c>
      <c r="T114" s="20" t="s">
        <v>79</v>
      </c>
      <c r="U114" s="20" t="s">
        <v>80</v>
      </c>
      <c r="V114" s="20" t="s">
        <v>81</v>
      </c>
      <c r="W114" s="20" t="s">
        <v>82</v>
      </c>
      <c r="X114" s="20" t="s">
        <v>83</v>
      </c>
      <c r="Y114" s="21" t="s">
        <v>84</v>
      </c>
    </row>
    <row r="115" spans="1:25" ht="26.25" thickBot="1" x14ac:dyDescent="0.3">
      <c r="A115" s="74" t="s">
        <v>221</v>
      </c>
      <c r="B115" s="75">
        <v>1</v>
      </c>
      <c r="C115" s="64" t="s">
        <v>220</v>
      </c>
      <c r="D115" s="64" t="s">
        <v>222</v>
      </c>
      <c r="E115" s="64" t="s">
        <v>155</v>
      </c>
      <c r="F115" s="64" t="s">
        <v>89</v>
      </c>
      <c r="G115" s="64" t="s">
        <v>89</v>
      </c>
      <c r="H115" s="65" t="s">
        <v>90</v>
      </c>
      <c r="I115" s="66">
        <v>315</v>
      </c>
      <c r="J115" s="76"/>
      <c r="K115" s="75">
        <v>1</v>
      </c>
      <c r="L115" s="67"/>
      <c r="M115" s="68"/>
      <c r="N115" s="69">
        <f>IF(M115&gt;0,ROUND(L115/M115,4),0)</f>
        <v>0</v>
      </c>
      <c r="O115" s="70"/>
      <c r="P115" s="71"/>
      <c r="Q115" s="69">
        <f>ROUND(ROUND(N115,4)*(1-O115),4)</f>
        <v>0</v>
      </c>
      <c r="R115" s="69">
        <f>ROUND(ROUND(Q115,4)*(1+P115),4)</f>
        <v>0</v>
      </c>
      <c r="S115" s="69">
        <f>ROUND($I115*Q115,4)</f>
        <v>0</v>
      </c>
      <c r="T115" s="69">
        <f>ROUND($I115*R115,4)</f>
        <v>0</v>
      </c>
      <c r="U115" s="72"/>
      <c r="V115" s="72"/>
      <c r="W115" s="72"/>
      <c r="X115" s="72"/>
      <c r="Y115" s="73"/>
    </row>
    <row r="116" spans="1:25" ht="13.5" thickBot="1" x14ac:dyDescent="0.3">
      <c r="R116" s="61" t="s">
        <v>97</v>
      </c>
      <c r="S116" s="62">
        <f>SUM(S115:S115)</f>
        <v>0</v>
      </c>
      <c r="T116" s="63">
        <f>SUM(T115:T115)</f>
        <v>0</v>
      </c>
    </row>
    <row r="118" spans="1:25" ht="13.5" thickBot="1" x14ac:dyDescent="0.3"/>
    <row r="119" spans="1:25" ht="13.5" thickBot="1" x14ac:dyDescent="0.3">
      <c r="A119" s="52" t="s">
        <v>55</v>
      </c>
      <c r="B119" s="57" t="s">
        <v>223</v>
      </c>
      <c r="C119" s="18" t="s">
        <v>224</v>
      </c>
      <c r="D119" s="18"/>
      <c r="E119" s="18"/>
      <c r="F119" s="18"/>
      <c r="G119" s="18"/>
      <c r="H119" s="18" t="s">
        <v>100</v>
      </c>
      <c r="I119" s="18"/>
      <c r="J119" s="8"/>
      <c r="K119" s="7"/>
      <c r="L119" s="18" t="s">
        <v>225</v>
      </c>
      <c r="M119" s="18"/>
      <c r="N119" s="18"/>
      <c r="O119" s="18"/>
      <c r="P119" s="18"/>
      <c r="Q119" s="18"/>
      <c r="R119" s="18"/>
      <c r="S119" s="18"/>
      <c r="T119" s="18"/>
      <c r="U119" s="18"/>
      <c r="V119" s="18"/>
      <c r="W119" s="18"/>
      <c r="X119" s="18"/>
      <c r="Y119" s="8"/>
    </row>
    <row r="120" spans="1:25" ht="51.75" thickBot="1" x14ac:dyDescent="0.3">
      <c r="A120" s="53" t="s">
        <v>60</v>
      </c>
      <c r="B120" s="19" t="s">
        <v>61</v>
      </c>
      <c r="C120" s="20" t="s">
        <v>62</v>
      </c>
      <c r="D120" s="20" t="s">
        <v>63</v>
      </c>
      <c r="E120" s="20" t="s">
        <v>64</v>
      </c>
      <c r="F120" s="20" t="s">
        <v>65</v>
      </c>
      <c r="G120" s="20" t="s">
        <v>66</v>
      </c>
      <c r="H120" s="20" t="s">
        <v>67</v>
      </c>
      <c r="I120" s="20" t="s">
        <v>68</v>
      </c>
      <c r="J120" s="21" t="s">
        <v>69</v>
      </c>
      <c r="K120" s="19" t="s">
        <v>70</v>
      </c>
      <c r="L120" s="20" t="s">
        <v>71</v>
      </c>
      <c r="M120" s="20" t="s">
        <v>72</v>
      </c>
      <c r="N120" s="20" t="s">
        <v>73</v>
      </c>
      <c r="O120" s="20" t="s">
        <v>74</v>
      </c>
      <c r="P120" s="20" t="s">
        <v>75</v>
      </c>
      <c r="Q120" s="20" t="s">
        <v>76</v>
      </c>
      <c r="R120" s="20" t="s">
        <v>77</v>
      </c>
      <c r="S120" s="20" t="s">
        <v>78</v>
      </c>
      <c r="T120" s="20" t="s">
        <v>79</v>
      </c>
      <c r="U120" s="20" t="s">
        <v>80</v>
      </c>
      <c r="V120" s="20" t="s">
        <v>81</v>
      </c>
      <c r="W120" s="20" t="s">
        <v>82</v>
      </c>
      <c r="X120" s="20" t="s">
        <v>83</v>
      </c>
      <c r="Y120" s="21" t="s">
        <v>84</v>
      </c>
    </row>
    <row r="121" spans="1:25" ht="26.25" thickBot="1" x14ac:dyDescent="0.3">
      <c r="A121" s="74" t="s">
        <v>89</v>
      </c>
      <c r="B121" s="75">
        <v>1</v>
      </c>
      <c r="C121" s="64" t="s">
        <v>226</v>
      </c>
      <c r="D121" s="64" t="s">
        <v>89</v>
      </c>
      <c r="E121" s="64" t="s">
        <v>89</v>
      </c>
      <c r="F121" s="64" t="s">
        <v>89</v>
      </c>
      <c r="G121" s="64" t="s">
        <v>89</v>
      </c>
      <c r="H121" s="65" t="s">
        <v>90</v>
      </c>
      <c r="I121" s="66">
        <v>5</v>
      </c>
      <c r="J121" s="76"/>
      <c r="K121" s="75">
        <v>1</v>
      </c>
      <c r="L121" s="67"/>
      <c r="M121" s="68"/>
      <c r="N121" s="69">
        <f>IF(M121&gt;0,ROUND(L121/M121,4),0)</f>
        <v>0</v>
      </c>
      <c r="O121" s="70"/>
      <c r="P121" s="71"/>
      <c r="Q121" s="69">
        <f>ROUND(ROUND(N121,4)*(1-O121),4)</f>
        <v>0</v>
      </c>
      <c r="R121" s="69">
        <f>ROUND(ROUND(Q121,4)*(1+P121),4)</f>
        <v>0</v>
      </c>
      <c r="S121" s="69">
        <f>ROUND($I121*Q121,4)</f>
        <v>0</v>
      </c>
      <c r="T121" s="69">
        <f>ROUND($I121*R121,4)</f>
        <v>0</v>
      </c>
      <c r="U121" s="72"/>
      <c r="V121" s="72"/>
      <c r="W121" s="72"/>
      <c r="X121" s="72"/>
      <c r="Y121" s="73"/>
    </row>
    <row r="122" spans="1:25" ht="13.5" thickBot="1" x14ac:dyDescent="0.3">
      <c r="R122" s="61" t="s">
        <v>97</v>
      </c>
      <c r="S122" s="62">
        <f>SUM(S121:S121)</f>
        <v>0</v>
      </c>
      <c r="T122" s="63">
        <f>SUM(T121:T121)</f>
        <v>0</v>
      </c>
    </row>
    <row r="124" spans="1:25" ht="13.5" thickBot="1" x14ac:dyDescent="0.3"/>
    <row r="125" spans="1:25" ht="13.5" thickBot="1" x14ac:dyDescent="0.3">
      <c r="A125" s="52" t="s">
        <v>55</v>
      </c>
      <c r="B125" s="57" t="s">
        <v>227</v>
      </c>
      <c r="C125" s="18" t="s">
        <v>228</v>
      </c>
      <c r="D125" s="18"/>
      <c r="E125" s="18"/>
      <c r="F125" s="18"/>
      <c r="G125" s="18"/>
      <c r="H125" s="18" t="s">
        <v>58</v>
      </c>
      <c r="I125" s="18"/>
      <c r="J125" s="8"/>
      <c r="K125" s="7"/>
      <c r="L125" s="18" t="s">
        <v>229</v>
      </c>
      <c r="M125" s="18"/>
      <c r="N125" s="18"/>
      <c r="O125" s="18"/>
      <c r="P125" s="18"/>
      <c r="Q125" s="18"/>
      <c r="R125" s="18"/>
      <c r="S125" s="18"/>
      <c r="T125" s="18"/>
      <c r="U125" s="18"/>
      <c r="V125" s="18"/>
      <c r="W125" s="18"/>
      <c r="X125" s="18"/>
      <c r="Y125" s="8"/>
    </row>
    <row r="126" spans="1:25" ht="51.75" thickBot="1" x14ac:dyDescent="0.3">
      <c r="A126" s="53" t="s">
        <v>60</v>
      </c>
      <c r="B126" s="19" t="s">
        <v>61</v>
      </c>
      <c r="C126" s="20" t="s">
        <v>62</v>
      </c>
      <c r="D126" s="20" t="s">
        <v>63</v>
      </c>
      <c r="E126" s="20" t="s">
        <v>64</v>
      </c>
      <c r="F126" s="20" t="s">
        <v>65</v>
      </c>
      <c r="G126" s="20" t="s">
        <v>66</v>
      </c>
      <c r="H126" s="20" t="s">
        <v>67</v>
      </c>
      <c r="I126" s="20" t="s">
        <v>68</v>
      </c>
      <c r="J126" s="21" t="s">
        <v>69</v>
      </c>
      <c r="K126" s="19" t="s">
        <v>70</v>
      </c>
      <c r="L126" s="20" t="s">
        <v>71</v>
      </c>
      <c r="M126" s="20" t="s">
        <v>72</v>
      </c>
      <c r="N126" s="20" t="s">
        <v>73</v>
      </c>
      <c r="O126" s="20" t="s">
        <v>74</v>
      </c>
      <c r="P126" s="20" t="s">
        <v>75</v>
      </c>
      <c r="Q126" s="20" t="s">
        <v>76</v>
      </c>
      <c r="R126" s="20" t="s">
        <v>77</v>
      </c>
      <c r="S126" s="20" t="s">
        <v>78</v>
      </c>
      <c r="T126" s="20" t="s">
        <v>79</v>
      </c>
      <c r="U126" s="20" t="s">
        <v>80</v>
      </c>
      <c r="V126" s="20" t="s">
        <v>81</v>
      </c>
      <c r="W126" s="20" t="s">
        <v>82</v>
      </c>
      <c r="X126" s="20" t="s">
        <v>83</v>
      </c>
      <c r="Y126" s="21" t="s">
        <v>84</v>
      </c>
    </row>
    <row r="127" spans="1:25" ht="38.25" x14ac:dyDescent="0.25">
      <c r="A127" s="54" t="s">
        <v>230</v>
      </c>
      <c r="B127" s="9">
        <v>1</v>
      </c>
      <c r="C127" s="22" t="s">
        <v>231</v>
      </c>
      <c r="D127" s="22" t="s">
        <v>232</v>
      </c>
      <c r="E127" s="22" t="s">
        <v>89</v>
      </c>
      <c r="F127" s="22" t="s">
        <v>89</v>
      </c>
      <c r="G127" s="22" t="s">
        <v>89</v>
      </c>
      <c r="H127" s="23" t="s">
        <v>90</v>
      </c>
      <c r="I127" s="24">
        <v>1000</v>
      </c>
      <c r="J127" s="58"/>
      <c r="K127" s="9">
        <v>1</v>
      </c>
      <c r="L127" s="25"/>
      <c r="M127" s="26"/>
      <c r="N127" s="27">
        <f>IF(M127&gt;0,ROUND(L127/M127,4),0)</f>
        <v>0</v>
      </c>
      <c r="O127" s="28"/>
      <c r="P127" s="29"/>
      <c r="Q127" s="27">
        <f>ROUND(ROUND(N127,4)*(1-O127),4)</f>
        <v>0</v>
      </c>
      <c r="R127" s="27">
        <f>ROUND(ROUND(Q127,4)*(1+P127),4)</f>
        <v>0</v>
      </c>
      <c r="S127" s="27">
        <f>ROUND($I127*Q127,4)</f>
        <v>0</v>
      </c>
      <c r="T127" s="27">
        <f>ROUND($I127*R127,4)</f>
        <v>0</v>
      </c>
      <c r="U127" s="30"/>
      <c r="V127" s="30"/>
      <c r="W127" s="30"/>
      <c r="X127" s="30"/>
      <c r="Y127" s="31"/>
    </row>
    <row r="128" spans="1:25" x14ac:dyDescent="0.25">
      <c r="A128" s="55" t="s">
        <v>233</v>
      </c>
      <c r="B128" s="11">
        <v>2</v>
      </c>
      <c r="C128" s="32" t="s">
        <v>234</v>
      </c>
      <c r="D128" s="32" t="s">
        <v>235</v>
      </c>
      <c r="E128" s="32" t="s">
        <v>89</v>
      </c>
      <c r="F128" s="32" t="s">
        <v>89</v>
      </c>
      <c r="G128" s="32" t="s">
        <v>89</v>
      </c>
      <c r="H128" s="33" t="s">
        <v>90</v>
      </c>
      <c r="I128" s="34">
        <v>4500</v>
      </c>
      <c r="J128" s="59"/>
      <c r="K128" s="11">
        <v>1</v>
      </c>
      <c r="L128" s="35"/>
      <c r="M128" s="36"/>
      <c r="N128" s="37">
        <f>IF(M128&gt;0,ROUND(L128/M128,4),0)</f>
        <v>0</v>
      </c>
      <c r="O128" s="38"/>
      <c r="P128" s="39"/>
      <c r="Q128" s="37">
        <f>ROUND(ROUND(N128,4)*(1-O128),4)</f>
        <v>0</v>
      </c>
      <c r="R128" s="37">
        <f>ROUND(ROUND(Q128,4)*(1+P128),4)</f>
        <v>0</v>
      </c>
      <c r="S128" s="37">
        <f>ROUND($I128*Q128,4)</f>
        <v>0</v>
      </c>
      <c r="T128" s="37">
        <f>ROUND($I128*R128,4)</f>
        <v>0</v>
      </c>
      <c r="U128" s="40"/>
      <c r="V128" s="40"/>
      <c r="W128" s="40"/>
      <c r="X128" s="40"/>
      <c r="Y128" s="41"/>
    </row>
    <row r="129" spans="1:25" x14ac:dyDescent="0.25">
      <c r="A129" s="55" t="s">
        <v>236</v>
      </c>
      <c r="B129" s="11">
        <v>3</v>
      </c>
      <c r="C129" s="32" t="s">
        <v>237</v>
      </c>
      <c r="D129" s="32" t="s">
        <v>238</v>
      </c>
      <c r="E129" s="32" t="s">
        <v>89</v>
      </c>
      <c r="F129" s="32" t="s">
        <v>89</v>
      </c>
      <c r="G129" s="32" t="s">
        <v>89</v>
      </c>
      <c r="H129" s="33" t="s">
        <v>90</v>
      </c>
      <c r="I129" s="34">
        <v>1000</v>
      </c>
      <c r="J129" s="59"/>
      <c r="K129" s="11">
        <v>1</v>
      </c>
      <c r="L129" s="35"/>
      <c r="M129" s="36"/>
      <c r="N129" s="37">
        <f>IF(M129&gt;0,ROUND(L129/M129,4),0)</f>
        <v>0</v>
      </c>
      <c r="O129" s="38"/>
      <c r="P129" s="39"/>
      <c r="Q129" s="37">
        <f>ROUND(ROUND(N129,4)*(1-O129),4)</f>
        <v>0</v>
      </c>
      <c r="R129" s="37">
        <f>ROUND(ROUND(Q129,4)*(1+P129),4)</f>
        <v>0</v>
      </c>
      <c r="S129" s="37">
        <f>ROUND($I129*Q129,4)</f>
        <v>0</v>
      </c>
      <c r="T129" s="37">
        <f>ROUND($I129*R129,4)</f>
        <v>0</v>
      </c>
      <c r="U129" s="40"/>
      <c r="V129" s="40"/>
      <c r="W129" s="40"/>
      <c r="X129" s="40"/>
      <c r="Y129" s="41"/>
    </row>
    <row r="130" spans="1:25" ht="51" x14ac:dyDescent="0.25">
      <c r="A130" s="55" t="s">
        <v>239</v>
      </c>
      <c r="B130" s="11">
        <v>4</v>
      </c>
      <c r="C130" s="32" t="s">
        <v>240</v>
      </c>
      <c r="D130" s="32" t="s">
        <v>241</v>
      </c>
      <c r="E130" s="32" t="s">
        <v>242</v>
      </c>
      <c r="F130" s="32" t="s">
        <v>89</v>
      </c>
      <c r="G130" s="32" t="s">
        <v>89</v>
      </c>
      <c r="H130" s="33" t="s">
        <v>90</v>
      </c>
      <c r="I130" s="34">
        <v>500</v>
      </c>
      <c r="J130" s="59"/>
      <c r="K130" s="11">
        <v>1</v>
      </c>
      <c r="L130" s="35"/>
      <c r="M130" s="36"/>
      <c r="N130" s="37">
        <f>IF(M130&gt;0,ROUND(L130/M130,4),0)</f>
        <v>0</v>
      </c>
      <c r="O130" s="38"/>
      <c r="P130" s="39"/>
      <c r="Q130" s="37">
        <f>ROUND(ROUND(N130,4)*(1-O130),4)</f>
        <v>0</v>
      </c>
      <c r="R130" s="37">
        <f>ROUND(ROUND(Q130,4)*(1+P130),4)</f>
        <v>0</v>
      </c>
      <c r="S130" s="37">
        <f>ROUND($I130*Q130,4)</f>
        <v>0</v>
      </c>
      <c r="T130" s="37">
        <f>ROUND($I130*R130,4)</f>
        <v>0</v>
      </c>
      <c r="U130" s="40"/>
      <c r="V130" s="40"/>
      <c r="W130" s="40"/>
      <c r="X130" s="40"/>
      <c r="Y130" s="41"/>
    </row>
    <row r="131" spans="1:25" ht="38.25" x14ac:dyDescent="0.25">
      <c r="A131" s="55" t="s">
        <v>89</v>
      </c>
      <c r="B131" s="11">
        <v>5</v>
      </c>
      <c r="C131" s="32" t="s">
        <v>243</v>
      </c>
      <c r="D131" s="32" t="s">
        <v>244</v>
      </c>
      <c r="E131" s="32" t="s">
        <v>245</v>
      </c>
      <c r="F131" s="32" t="s">
        <v>89</v>
      </c>
      <c r="G131" s="32" t="s">
        <v>89</v>
      </c>
      <c r="H131" s="33" t="s">
        <v>90</v>
      </c>
      <c r="I131" s="34">
        <v>20</v>
      </c>
      <c r="J131" s="59"/>
      <c r="K131" s="11">
        <v>1</v>
      </c>
      <c r="L131" s="35"/>
      <c r="M131" s="36"/>
      <c r="N131" s="37">
        <f>IF(M131&gt;0,ROUND(L131/M131,4),0)</f>
        <v>0</v>
      </c>
      <c r="O131" s="38"/>
      <c r="P131" s="39"/>
      <c r="Q131" s="37">
        <f>ROUND(ROUND(N131,4)*(1-O131),4)</f>
        <v>0</v>
      </c>
      <c r="R131" s="37">
        <f>ROUND(ROUND(Q131,4)*(1+P131),4)</f>
        <v>0</v>
      </c>
      <c r="S131" s="37">
        <f>ROUND($I131*Q131,4)</f>
        <v>0</v>
      </c>
      <c r="T131" s="37">
        <f>ROUND($I131*R131,4)</f>
        <v>0</v>
      </c>
      <c r="U131" s="40"/>
      <c r="V131" s="40"/>
      <c r="W131" s="40"/>
      <c r="X131" s="40"/>
      <c r="Y131" s="41"/>
    </row>
    <row r="132" spans="1:25" ht="26.25" thickBot="1" x14ac:dyDescent="0.3">
      <c r="A132" s="56" t="s">
        <v>89</v>
      </c>
      <c r="B132" s="13">
        <v>6</v>
      </c>
      <c r="C132" s="42" t="s">
        <v>246</v>
      </c>
      <c r="D132" s="42" t="s">
        <v>247</v>
      </c>
      <c r="E132" s="42" t="s">
        <v>248</v>
      </c>
      <c r="F132" s="42" t="s">
        <v>89</v>
      </c>
      <c r="G132" s="42" t="s">
        <v>89</v>
      </c>
      <c r="H132" s="43" t="s">
        <v>90</v>
      </c>
      <c r="I132" s="44">
        <v>25</v>
      </c>
      <c r="J132" s="60"/>
      <c r="K132" s="13">
        <v>1</v>
      </c>
      <c r="L132" s="45"/>
      <c r="M132" s="46"/>
      <c r="N132" s="47">
        <f>IF(M132&gt;0,ROUND(L132/M132,4),0)</f>
        <v>0</v>
      </c>
      <c r="O132" s="48"/>
      <c r="P132" s="49"/>
      <c r="Q132" s="47">
        <f>ROUND(ROUND(N132,4)*(1-O132),4)</f>
        <v>0</v>
      </c>
      <c r="R132" s="47">
        <f>ROUND(ROUND(Q132,4)*(1+P132),4)</f>
        <v>0</v>
      </c>
      <c r="S132" s="47">
        <f>ROUND($I132*Q132,4)</f>
        <v>0</v>
      </c>
      <c r="T132" s="47">
        <f>ROUND($I132*R132,4)</f>
        <v>0</v>
      </c>
      <c r="U132" s="50"/>
      <c r="V132" s="50"/>
      <c r="W132" s="50"/>
      <c r="X132" s="50"/>
      <c r="Y132" s="51"/>
    </row>
    <row r="133" spans="1:25" ht="13.5" thickBot="1" x14ac:dyDescent="0.3">
      <c r="R133" s="61" t="s">
        <v>97</v>
      </c>
      <c r="S133" s="62">
        <f>SUM(S127:S132)</f>
        <v>0</v>
      </c>
      <c r="T133" s="63">
        <f>SUM(T127:T132)</f>
        <v>0</v>
      </c>
    </row>
  </sheetData>
  <sheetProtection algorithmName="SHA-512" hashValue="Ot1nxQe1XtOgnNkLt1YaHbX7Akm9wuIp+NjwkoSATK0YojX1TVBOh0zUZlh0uIoxq/qiGk/kd/rRAYCIKb0Ymg==" saltValue="YZ+SQVl7w0AdTq+itZ4rDQ=="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16-03/21&amp;RStran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07"/>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89.5703125" style="1" customWidth="1"/>
    <col min="5" max="5" width="10.7109375" style="1" customWidth="1"/>
    <col min="6" max="7" width="0" style="1" hidden="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249</v>
      </c>
      <c r="C5" s="2" t="s">
        <v>250</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251</v>
      </c>
      <c r="D11" s="18"/>
      <c r="E11" s="18"/>
      <c r="F11" s="18"/>
      <c r="G11" s="18"/>
      <c r="H11" s="18" t="s">
        <v>100</v>
      </c>
      <c r="I11" s="18"/>
      <c r="J11" s="8"/>
      <c r="K11" s="7"/>
      <c r="L11" s="18" t="s">
        <v>252</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51" x14ac:dyDescent="0.25">
      <c r="A13" s="54" t="s">
        <v>253</v>
      </c>
      <c r="B13" s="9">
        <v>1</v>
      </c>
      <c r="C13" s="22" t="s">
        <v>254</v>
      </c>
      <c r="D13" s="22" t="s">
        <v>255</v>
      </c>
      <c r="E13" s="22" t="s">
        <v>89</v>
      </c>
      <c r="F13" s="22" t="s">
        <v>89</v>
      </c>
      <c r="G13" s="22" t="s">
        <v>89</v>
      </c>
      <c r="H13" s="23" t="s">
        <v>90</v>
      </c>
      <c r="I13" s="24">
        <v>200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51" x14ac:dyDescent="0.25">
      <c r="A14" s="55" t="s">
        <v>256</v>
      </c>
      <c r="B14" s="11">
        <v>2</v>
      </c>
      <c r="C14" s="32" t="s">
        <v>257</v>
      </c>
      <c r="D14" s="32" t="s">
        <v>258</v>
      </c>
      <c r="E14" s="32" t="s">
        <v>89</v>
      </c>
      <c r="F14" s="32" t="s">
        <v>89</v>
      </c>
      <c r="G14" s="32" t="s">
        <v>89</v>
      </c>
      <c r="H14" s="33" t="s">
        <v>90</v>
      </c>
      <c r="I14" s="34">
        <v>275</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51" x14ac:dyDescent="0.25">
      <c r="A15" s="55" t="s">
        <v>259</v>
      </c>
      <c r="B15" s="11">
        <v>3</v>
      </c>
      <c r="C15" s="32" t="s">
        <v>260</v>
      </c>
      <c r="D15" s="32" t="s">
        <v>261</v>
      </c>
      <c r="E15" s="32" t="s">
        <v>89</v>
      </c>
      <c r="F15" s="32" t="s">
        <v>89</v>
      </c>
      <c r="G15" s="32" t="s">
        <v>89</v>
      </c>
      <c r="H15" s="33" t="s">
        <v>90</v>
      </c>
      <c r="I15" s="34">
        <v>100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51" x14ac:dyDescent="0.25">
      <c r="A16" s="55" t="s">
        <v>262</v>
      </c>
      <c r="B16" s="11">
        <v>4</v>
      </c>
      <c r="C16" s="32" t="s">
        <v>263</v>
      </c>
      <c r="D16" s="32" t="s">
        <v>264</v>
      </c>
      <c r="E16" s="32" t="s">
        <v>89</v>
      </c>
      <c r="F16" s="32" t="s">
        <v>89</v>
      </c>
      <c r="G16" s="32" t="s">
        <v>89</v>
      </c>
      <c r="H16" s="33" t="s">
        <v>90</v>
      </c>
      <c r="I16" s="34">
        <v>100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51" x14ac:dyDescent="0.25">
      <c r="A17" s="55" t="s">
        <v>265</v>
      </c>
      <c r="B17" s="11">
        <v>5</v>
      </c>
      <c r="C17" s="32" t="s">
        <v>266</v>
      </c>
      <c r="D17" s="32" t="s">
        <v>267</v>
      </c>
      <c r="E17" s="32" t="s">
        <v>89</v>
      </c>
      <c r="F17" s="32" t="s">
        <v>89</v>
      </c>
      <c r="G17" s="32" t="s">
        <v>89</v>
      </c>
      <c r="H17" s="33" t="s">
        <v>90</v>
      </c>
      <c r="I17" s="34">
        <v>100</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38.25" x14ac:dyDescent="0.25">
      <c r="A18" s="55" t="s">
        <v>268</v>
      </c>
      <c r="B18" s="11">
        <v>6</v>
      </c>
      <c r="C18" s="32" t="s">
        <v>269</v>
      </c>
      <c r="D18" s="32" t="s">
        <v>270</v>
      </c>
      <c r="E18" s="32" t="s">
        <v>89</v>
      </c>
      <c r="F18" s="32" t="s">
        <v>89</v>
      </c>
      <c r="G18" s="32" t="s">
        <v>89</v>
      </c>
      <c r="H18" s="33" t="s">
        <v>90</v>
      </c>
      <c r="I18" s="34">
        <v>300</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38.25" x14ac:dyDescent="0.25">
      <c r="A19" s="55" t="s">
        <v>271</v>
      </c>
      <c r="B19" s="11">
        <v>7</v>
      </c>
      <c r="C19" s="32" t="s">
        <v>272</v>
      </c>
      <c r="D19" s="32" t="s">
        <v>270</v>
      </c>
      <c r="E19" s="32" t="s">
        <v>89</v>
      </c>
      <c r="F19" s="32" t="s">
        <v>89</v>
      </c>
      <c r="G19" s="32" t="s">
        <v>89</v>
      </c>
      <c r="H19" s="33" t="s">
        <v>90</v>
      </c>
      <c r="I19" s="34">
        <v>300</v>
      </c>
      <c r="J19" s="59"/>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38.25" x14ac:dyDescent="0.25">
      <c r="A20" s="55" t="s">
        <v>273</v>
      </c>
      <c r="B20" s="11">
        <v>8</v>
      </c>
      <c r="C20" s="32" t="s">
        <v>274</v>
      </c>
      <c r="D20" s="32" t="s">
        <v>275</v>
      </c>
      <c r="E20" s="32" t="s">
        <v>89</v>
      </c>
      <c r="F20" s="32" t="s">
        <v>89</v>
      </c>
      <c r="G20" s="32" t="s">
        <v>89</v>
      </c>
      <c r="H20" s="33" t="s">
        <v>90</v>
      </c>
      <c r="I20" s="34">
        <v>100</v>
      </c>
      <c r="J20" s="59"/>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38.25" x14ac:dyDescent="0.25">
      <c r="A21" s="55" t="s">
        <v>276</v>
      </c>
      <c r="B21" s="11">
        <v>9</v>
      </c>
      <c r="C21" s="32" t="s">
        <v>277</v>
      </c>
      <c r="D21" s="32" t="s">
        <v>278</v>
      </c>
      <c r="E21" s="32" t="s">
        <v>89</v>
      </c>
      <c r="F21" s="32" t="s">
        <v>89</v>
      </c>
      <c r="G21" s="32" t="s">
        <v>89</v>
      </c>
      <c r="H21" s="33" t="s">
        <v>90</v>
      </c>
      <c r="I21" s="34">
        <v>400</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38.25" x14ac:dyDescent="0.25">
      <c r="A22" s="55" t="s">
        <v>279</v>
      </c>
      <c r="B22" s="11">
        <v>10</v>
      </c>
      <c r="C22" s="32" t="s">
        <v>280</v>
      </c>
      <c r="D22" s="32" t="s">
        <v>281</v>
      </c>
      <c r="E22" s="32" t="s">
        <v>89</v>
      </c>
      <c r="F22" s="32" t="s">
        <v>89</v>
      </c>
      <c r="G22" s="32" t="s">
        <v>89</v>
      </c>
      <c r="H22" s="33" t="s">
        <v>90</v>
      </c>
      <c r="I22" s="34">
        <v>500</v>
      </c>
      <c r="J22" s="59"/>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38.25" x14ac:dyDescent="0.25">
      <c r="A23" s="55" t="s">
        <v>282</v>
      </c>
      <c r="B23" s="11">
        <v>11</v>
      </c>
      <c r="C23" s="32" t="s">
        <v>283</v>
      </c>
      <c r="D23" s="32" t="s">
        <v>284</v>
      </c>
      <c r="E23" s="32" t="s">
        <v>89</v>
      </c>
      <c r="F23" s="32" t="s">
        <v>89</v>
      </c>
      <c r="G23" s="32" t="s">
        <v>89</v>
      </c>
      <c r="H23" s="33" t="s">
        <v>90</v>
      </c>
      <c r="I23" s="34">
        <v>150</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63.75" x14ac:dyDescent="0.25">
      <c r="A24" s="55" t="s">
        <v>285</v>
      </c>
      <c r="B24" s="11">
        <v>12</v>
      </c>
      <c r="C24" s="32" t="s">
        <v>286</v>
      </c>
      <c r="D24" s="32" t="s">
        <v>287</v>
      </c>
      <c r="E24" s="32" t="s">
        <v>89</v>
      </c>
      <c r="F24" s="32" t="s">
        <v>89</v>
      </c>
      <c r="G24" s="32" t="s">
        <v>89</v>
      </c>
      <c r="H24" s="33" t="s">
        <v>90</v>
      </c>
      <c r="I24" s="34">
        <v>180</v>
      </c>
      <c r="J24" s="59"/>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38.25" x14ac:dyDescent="0.25">
      <c r="A25" s="55" t="s">
        <v>288</v>
      </c>
      <c r="B25" s="11">
        <v>13</v>
      </c>
      <c r="C25" s="32" t="s">
        <v>289</v>
      </c>
      <c r="D25" s="32" t="s">
        <v>290</v>
      </c>
      <c r="E25" s="32" t="s">
        <v>89</v>
      </c>
      <c r="F25" s="32" t="s">
        <v>89</v>
      </c>
      <c r="G25" s="32" t="s">
        <v>89</v>
      </c>
      <c r="H25" s="33" t="s">
        <v>90</v>
      </c>
      <c r="I25" s="34">
        <v>250</v>
      </c>
      <c r="J25" s="59"/>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38.25" x14ac:dyDescent="0.25">
      <c r="A26" s="55" t="s">
        <v>291</v>
      </c>
      <c r="B26" s="11">
        <v>14</v>
      </c>
      <c r="C26" s="32" t="s">
        <v>292</v>
      </c>
      <c r="D26" s="32" t="s">
        <v>290</v>
      </c>
      <c r="E26" s="32" t="s">
        <v>89</v>
      </c>
      <c r="F26" s="32" t="s">
        <v>89</v>
      </c>
      <c r="G26" s="32" t="s">
        <v>89</v>
      </c>
      <c r="H26" s="33" t="s">
        <v>90</v>
      </c>
      <c r="I26" s="34">
        <v>100</v>
      </c>
      <c r="J26" s="59"/>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25.5" x14ac:dyDescent="0.25">
      <c r="A27" s="55" t="s">
        <v>293</v>
      </c>
      <c r="B27" s="11">
        <v>15</v>
      </c>
      <c r="C27" s="32" t="s">
        <v>294</v>
      </c>
      <c r="D27" s="32" t="s">
        <v>295</v>
      </c>
      <c r="E27" s="32" t="s">
        <v>89</v>
      </c>
      <c r="F27" s="32" t="s">
        <v>89</v>
      </c>
      <c r="G27" s="32" t="s">
        <v>89</v>
      </c>
      <c r="H27" s="33" t="s">
        <v>90</v>
      </c>
      <c r="I27" s="34">
        <v>2</v>
      </c>
      <c r="J27" s="59"/>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x14ac:dyDescent="0.25">
      <c r="A28" s="55" t="s">
        <v>296</v>
      </c>
      <c r="B28" s="11">
        <v>16</v>
      </c>
      <c r="C28" s="32" t="s">
        <v>297</v>
      </c>
      <c r="D28" s="32" t="s">
        <v>298</v>
      </c>
      <c r="E28" s="32" t="s">
        <v>89</v>
      </c>
      <c r="F28" s="32" t="s">
        <v>89</v>
      </c>
      <c r="G28" s="32" t="s">
        <v>89</v>
      </c>
      <c r="H28" s="33" t="s">
        <v>90</v>
      </c>
      <c r="I28" s="34">
        <v>30</v>
      </c>
      <c r="J28" s="59"/>
      <c r="K28" s="11">
        <v>1</v>
      </c>
      <c r="L28" s="35"/>
      <c r="M28" s="36"/>
      <c r="N28" s="37">
        <f>IF(M28&gt;0,ROUND(L28/M28,4),0)</f>
        <v>0</v>
      </c>
      <c r="O28" s="38"/>
      <c r="P28" s="39"/>
      <c r="Q28" s="37">
        <f>ROUND(ROUND(N28,4)*(1-O28),4)</f>
        <v>0</v>
      </c>
      <c r="R28" s="37">
        <f>ROUND(ROUND(Q28,4)*(1+P28),4)</f>
        <v>0</v>
      </c>
      <c r="S28" s="37">
        <f>ROUND($I28*Q28,4)</f>
        <v>0</v>
      </c>
      <c r="T28" s="37">
        <f>ROUND($I28*R28,4)</f>
        <v>0</v>
      </c>
      <c r="U28" s="40"/>
      <c r="V28" s="40"/>
      <c r="W28" s="40"/>
      <c r="X28" s="40"/>
      <c r="Y28" s="41"/>
    </row>
    <row r="29" spans="1:25" ht="25.5" x14ac:dyDescent="0.25">
      <c r="A29" s="55" t="s">
        <v>299</v>
      </c>
      <c r="B29" s="11">
        <v>17</v>
      </c>
      <c r="C29" s="32" t="s">
        <v>300</v>
      </c>
      <c r="D29" s="32" t="s">
        <v>301</v>
      </c>
      <c r="E29" s="32" t="s">
        <v>89</v>
      </c>
      <c r="F29" s="32" t="s">
        <v>89</v>
      </c>
      <c r="G29" s="32" t="s">
        <v>89</v>
      </c>
      <c r="H29" s="33" t="s">
        <v>90</v>
      </c>
      <c r="I29" s="34">
        <v>1</v>
      </c>
      <c r="J29" s="59"/>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25.5" x14ac:dyDescent="0.25">
      <c r="A30" s="55" t="s">
        <v>302</v>
      </c>
      <c r="B30" s="11">
        <v>18</v>
      </c>
      <c r="C30" s="32" t="s">
        <v>303</v>
      </c>
      <c r="D30" s="32" t="s">
        <v>304</v>
      </c>
      <c r="E30" s="32" t="s">
        <v>89</v>
      </c>
      <c r="F30" s="32" t="s">
        <v>89</v>
      </c>
      <c r="G30" s="32" t="s">
        <v>89</v>
      </c>
      <c r="H30" s="33" t="s">
        <v>90</v>
      </c>
      <c r="I30" s="34">
        <v>30</v>
      </c>
      <c r="J30" s="59"/>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38.25" x14ac:dyDescent="0.25">
      <c r="A31" s="55" t="s">
        <v>305</v>
      </c>
      <c r="B31" s="11">
        <v>19</v>
      </c>
      <c r="C31" s="32" t="s">
        <v>306</v>
      </c>
      <c r="D31" s="32" t="s">
        <v>307</v>
      </c>
      <c r="E31" s="32" t="s">
        <v>89</v>
      </c>
      <c r="F31" s="32" t="s">
        <v>89</v>
      </c>
      <c r="G31" s="32" t="s">
        <v>89</v>
      </c>
      <c r="H31" s="33" t="s">
        <v>90</v>
      </c>
      <c r="I31" s="34">
        <v>100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38.25" x14ac:dyDescent="0.25">
      <c r="A32" s="55" t="s">
        <v>308</v>
      </c>
      <c r="B32" s="11">
        <v>20</v>
      </c>
      <c r="C32" s="32" t="s">
        <v>309</v>
      </c>
      <c r="D32" s="32" t="s">
        <v>307</v>
      </c>
      <c r="E32" s="32" t="s">
        <v>89</v>
      </c>
      <c r="F32" s="32" t="s">
        <v>89</v>
      </c>
      <c r="G32" s="32" t="s">
        <v>89</v>
      </c>
      <c r="H32" s="33" t="s">
        <v>90</v>
      </c>
      <c r="I32" s="34">
        <v>100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38.25" x14ac:dyDescent="0.25">
      <c r="A33" s="55" t="s">
        <v>310</v>
      </c>
      <c r="B33" s="11">
        <v>21</v>
      </c>
      <c r="C33" s="32" t="s">
        <v>311</v>
      </c>
      <c r="D33" s="32" t="s">
        <v>312</v>
      </c>
      <c r="E33" s="32" t="s">
        <v>89</v>
      </c>
      <c r="F33" s="32" t="s">
        <v>89</v>
      </c>
      <c r="G33" s="32" t="s">
        <v>89</v>
      </c>
      <c r="H33" s="33" t="s">
        <v>90</v>
      </c>
      <c r="I33" s="34">
        <v>20</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25.5" x14ac:dyDescent="0.25">
      <c r="A34" s="55" t="s">
        <v>313</v>
      </c>
      <c r="B34" s="11">
        <v>22</v>
      </c>
      <c r="C34" s="32" t="s">
        <v>314</v>
      </c>
      <c r="D34" s="32" t="s">
        <v>315</v>
      </c>
      <c r="E34" s="32" t="s">
        <v>89</v>
      </c>
      <c r="F34" s="32" t="s">
        <v>89</v>
      </c>
      <c r="G34" s="32" t="s">
        <v>89</v>
      </c>
      <c r="H34" s="33" t="s">
        <v>90</v>
      </c>
      <c r="I34" s="34">
        <v>10</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76.5" x14ac:dyDescent="0.25">
      <c r="A35" s="55" t="s">
        <v>89</v>
      </c>
      <c r="B35" s="11">
        <v>23</v>
      </c>
      <c r="C35" s="32" t="s">
        <v>316</v>
      </c>
      <c r="D35" s="32" t="s">
        <v>317</v>
      </c>
      <c r="E35" s="32" t="s">
        <v>89</v>
      </c>
      <c r="F35" s="32" t="s">
        <v>89</v>
      </c>
      <c r="G35" s="32" t="s">
        <v>89</v>
      </c>
      <c r="H35" s="33" t="s">
        <v>90</v>
      </c>
      <c r="I35" s="34">
        <v>150</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76.5" x14ac:dyDescent="0.25">
      <c r="A36" s="55" t="s">
        <v>89</v>
      </c>
      <c r="B36" s="11">
        <v>24</v>
      </c>
      <c r="C36" s="32" t="s">
        <v>318</v>
      </c>
      <c r="D36" s="32" t="s">
        <v>319</v>
      </c>
      <c r="E36" s="32" t="s">
        <v>89</v>
      </c>
      <c r="F36" s="32" t="s">
        <v>89</v>
      </c>
      <c r="G36" s="32" t="s">
        <v>89</v>
      </c>
      <c r="H36" s="33" t="s">
        <v>90</v>
      </c>
      <c r="I36" s="34">
        <v>140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76.5" x14ac:dyDescent="0.25">
      <c r="A37" s="55" t="s">
        <v>89</v>
      </c>
      <c r="B37" s="11">
        <v>25</v>
      </c>
      <c r="C37" s="32" t="s">
        <v>320</v>
      </c>
      <c r="D37" s="32" t="s">
        <v>321</v>
      </c>
      <c r="E37" s="32" t="s">
        <v>89</v>
      </c>
      <c r="F37" s="32" t="s">
        <v>89</v>
      </c>
      <c r="G37" s="32" t="s">
        <v>89</v>
      </c>
      <c r="H37" s="33" t="s">
        <v>90</v>
      </c>
      <c r="I37" s="34">
        <v>40</v>
      </c>
      <c r="J37" s="59"/>
      <c r="K37" s="11">
        <v>1</v>
      </c>
      <c r="L37" s="35"/>
      <c r="M37" s="36"/>
      <c r="N37" s="37">
        <f>IF(M37&gt;0,ROUND(L37/M37,4),0)</f>
        <v>0</v>
      </c>
      <c r="O37" s="38"/>
      <c r="P37" s="39"/>
      <c r="Q37" s="37">
        <f>ROUND(ROUND(N37,4)*(1-O37),4)</f>
        <v>0</v>
      </c>
      <c r="R37" s="37">
        <f>ROUND(ROUND(Q37,4)*(1+P37),4)</f>
        <v>0</v>
      </c>
      <c r="S37" s="37">
        <f>ROUND($I37*Q37,4)</f>
        <v>0</v>
      </c>
      <c r="T37" s="37">
        <f>ROUND($I37*R37,4)</f>
        <v>0</v>
      </c>
      <c r="U37" s="40"/>
      <c r="V37" s="40"/>
      <c r="W37" s="40"/>
      <c r="X37" s="40"/>
      <c r="Y37" s="41"/>
    </row>
    <row r="38" spans="1:25" ht="76.5" x14ac:dyDescent="0.25">
      <c r="A38" s="55" t="s">
        <v>89</v>
      </c>
      <c r="B38" s="11">
        <v>26</v>
      </c>
      <c r="C38" s="32" t="s">
        <v>322</v>
      </c>
      <c r="D38" s="32" t="s">
        <v>323</v>
      </c>
      <c r="E38" s="32" t="s">
        <v>89</v>
      </c>
      <c r="F38" s="32" t="s">
        <v>89</v>
      </c>
      <c r="G38" s="32" t="s">
        <v>89</v>
      </c>
      <c r="H38" s="33" t="s">
        <v>90</v>
      </c>
      <c r="I38" s="34">
        <v>40</v>
      </c>
      <c r="J38" s="59"/>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76.5" x14ac:dyDescent="0.25">
      <c r="A39" s="55" t="s">
        <v>89</v>
      </c>
      <c r="B39" s="11">
        <v>27</v>
      </c>
      <c r="C39" s="32" t="s">
        <v>324</v>
      </c>
      <c r="D39" s="32" t="s">
        <v>325</v>
      </c>
      <c r="E39" s="32" t="s">
        <v>89</v>
      </c>
      <c r="F39" s="32" t="s">
        <v>89</v>
      </c>
      <c r="G39" s="32" t="s">
        <v>89</v>
      </c>
      <c r="H39" s="33" t="s">
        <v>90</v>
      </c>
      <c r="I39" s="34">
        <v>60</v>
      </c>
      <c r="J39" s="59"/>
      <c r="K39" s="11">
        <v>1</v>
      </c>
      <c r="L39" s="35"/>
      <c r="M39" s="36"/>
      <c r="N39" s="37">
        <f>IF(M39&gt;0,ROUND(L39/M39,4),0)</f>
        <v>0</v>
      </c>
      <c r="O39" s="38"/>
      <c r="P39" s="39"/>
      <c r="Q39" s="37">
        <f>ROUND(ROUND(N39,4)*(1-O39),4)</f>
        <v>0</v>
      </c>
      <c r="R39" s="37">
        <f>ROUND(ROUND(Q39,4)*(1+P39),4)</f>
        <v>0</v>
      </c>
      <c r="S39" s="37">
        <f>ROUND($I39*Q39,4)</f>
        <v>0</v>
      </c>
      <c r="T39" s="37">
        <f>ROUND($I39*R39,4)</f>
        <v>0</v>
      </c>
      <c r="U39" s="40"/>
      <c r="V39" s="40"/>
      <c r="W39" s="40"/>
      <c r="X39" s="40"/>
      <c r="Y39" s="41"/>
    </row>
    <row r="40" spans="1:25" ht="76.5" x14ac:dyDescent="0.25">
      <c r="A40" s="55" t="s">
        <v>89</v>
      </c>
      <c r="B40" s="11">
        <v>28</v>
      </c>
      <c r="C40" s="32" t="s">
        <v>326</v>
      </c>
      <c r="D40" s="32" t="s">
        <v>327</v>
      </c>
      <c r="E40" s="32" t="s">
        <v>89</v>
      </c>
      <c r="F40" s="32" t="s">
        <v>89</v>
      </c>
      <c r="G40" s="32" t="s">
        <v>89</v>
      </c>
      <c r="H40" s="33" t="s">
        <v>90</v>
      </c>
      <c r="I40" s="34">
        <v>60</v>
      </c>
      <c r="J40" s="59"/>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102.75" thickBot="1" x14ac:dyDescent="0.3">
      <c r="A41" s="56" t="s">
        <v>89</v>
      </c>
      <c r="B41" s="13">
        <v>29</v>
      </c>
      <c r="C41" s="42" t="s">
        <v>328</v>
      </c>
      <c r="D41" s="42" t="s">
        <v>329</v>
      </c>
      <c r="E41" s="42" t="s">
        <v>89</v>
      </c>
      <c r="F41" s="42" t="s">
        <v>89</v>
      </c>
      <c r="G41" s="42" t="s">
        <v>89</v>
      </c>
      <c r="H41" s="43" t="s">
        <v>90</v>
      </c>
      <c r="I41" s="44">
        <v>45</v>
      </c>
      <c r="J41" s="60"/>
      <c r="K41" s="13">
        <v>1</v>
      </c>
      <c r="L41" s="45"/>
      <c r="M41" s="46"/>
      <c r="N41" s="47">
        <f>IF(M41&gt;0,ROUND(L41/M41,4),0)</f>
        <v>0</v>
      </c>
      <c r="O41" s="48"/>
      <c r="P41" s="49"/>
      <c r="Q41" s="47">
        <f>ROUND(ROUND(N41,4)*(1-O41),4)</f>
        <v>0</v>
      </c>
      <c r="R41" s="47">
        <f>ROUND(ROUND(Q41,4)*(1+P41),4)</f>
        <v>0</v>
      </c>
      <c r="S41" s="47">
        <f>ROUND($I41*Q41,4)</f>
        <v>0</v>
      </c>
      <c r="T41" s="47">
        <f>ROUND($I41*R41,4)</f>
        <v>0</v>
      </c>
      <c r="U41" s="50"/>
      <c r="V41" s="50"/>
      <c r="W41" s="50"/>
      <c r="X41" s="50"/>
      <c r="Y41" s="51"/>
    </row>
    <row r="42" spans="1:25" ht="13.5" thickBot="1" x14ac:dyDescent="0.3">
      <c r="R42" s="61" t="s">
        <v>97</v>
      </c>
      <c r="S42" s="62">
        <f>SUM(S13:S41)</f>
        <v>0</v>
      </c>
      <c r="T42" s="63">
        <f>SUM(T13:T41)</f>
        <v>0</v>
      </c>
    </row>
    <row r="44" spans="1:25" ht="13.5" thickBot="1" x14ac:dyDescent="0.3"/>
    <row r="45" spans="1:25" ht="13.5" thickBot="1" x14ac:dyDescent="0.3">
      <c r="A45" s="52" t="s">
        <v>55</v>
      </c>
      <c r="B45" s="57" t="s">
        <v>98</v>
      </c>
      <c r="C45" s="18" t="s">
        <v>330</v>
      </c>
      <c r="D45" s="18"/>
      <c r="E45" s="18"/>
      <c r="F45" s="18"/>
      <c r="G45" s="18"/>
      <c r="H45" s="18" t="s">
        <v>100</v>
      </c>
      <c r="I45" s="18"/>
      <c r="J45" s="8"/>
      <c r="K45" s="7"/>
      <c r="L45" s="18" t="s">
        <v>331</v>
      </c>
      <c r="M45" s="18"/>
      <c r="N45" s="18"/>
      <c r="O45" s="18"/>
      <c r="P45" s="18"/>
      <c r="Q45" s="18"/>
      <c r="R45" s="18"/>
      <c r="S45" s="18"/>
      <c r="T45" s="18"/>
      <c r="U45" s="18"/>
      <c r="V45" s="18"/>
      <c r="W45" s="18"/>
      <c r="X45" s="18"/>
      <c r="Y45" s="8"/>
    </row>
    <row r="46" spans="1:25" ht="51.75" thickBot="1" x14ac:dyDescent="0.3">
      <c r="A46" s="53" t="s">
        <v>60</v>
      </c>
      <c r="B46" s="19" t="s">
        <v>61</v>
      </c>
      <c r="C46" s="20" t="s">
        <v>62</v>
      </c>
      <c r="D46" s="20" t="s">
        <v>63</v>
      </c>
      <c r="E46" s="20" t="s">
        <v>64</v>
      </c>
      <c r="F46" s="20" t="s">
        <v>65</v>
      </c>
      <c r="G46" s="20" t="s">
        <v>66</v>
      </c>
      <c r="H46" s="20" t="s">
        <v>67</v>
      </c>
      <c r="I46" s="20" t="s">
        <v>68</v>
      </c>
      <c r="J46" s="21" t="s">
        <v>69</v>
      </c>
      <c r="K46" s="19" t="s">
        <v>70</v>
      </c>
      <c r="L46" s="20" t="s">
        <v>71</v>
      </c>
      <c r="M46" s="20" t="s">
        <v>72</v>
      </c>
      <c r="N46" s="20" t="s">
        <v>73</v>
      </c>
      <c r="O46" s="20" t="s">
        <v>74</v>
      </c>
      <c r="P46" s="20" t="s">
        <v>75</v>
      </c>
      <c r="Q46" s="20" t="s">
        <v>76</v>
      </c>
      <c r="R46" s="20" t="s">
        <v>77</v>
      </c>
      <c r="S46" s="20" t="s">
        <v>78</v>
      </c>
      <c r="T46" s="20" t="s">
        <v>79</v>
      </c>
      <c r="U46" s="20" t="s">
        <v>80</v>
      </c>
      <c r="V46" s="20" t="s">
        <v>81</v>
      </c>
      <c r="W46" s="20" t="s">
        <v>82</v>
      </c>
      <c r="X46" s="20" t="s">
        <v>83</v>
      </c>
      <c r="Y46" s="21" t="s">
        <v>84</v>
      </c>
    </row>
    <row r="47" spans="1:25" ht="25.5" x14ac:dyDescent="0.25">
      <c r="A47" s="54" t="s">
        <v>332</v>
      </c>
      <c r="B47" s="9">
        <v>1</v>
      </c>
      <c r="C47" s="22" t="s">
        <v>333</v>
      </c>
      <c r="D47" s="22" t="s">
        <v>334</v>
      </c>
      <c r="E47" s="22" t="s">
        <v>89</v>
      </c>
      <c r="F47" s="22" t="s">
        <v>89</v>
      </c>
      <c r="G47" s="22" t="s">
        <v>89</v>
      </c>
      <c r="H47" s="23" t="s">
        <v>90</v>
      </c>
      <c r="I47" s="24">
        <v>5</v>
      </c>
      <c r="J47" s="58"/>
      <c r="K47" s="9">
        <v>1</v>
      </c>
      <c r="L47" s="25"/>
      <c r="M47" s="26"/>
      <c r="N47" s="27">
        <f>IF(M47&gt;0,ROUND(L47/M47,4),0)</f>
        <v>0</v>
      </c>
      <c r="O47" s="28"/>
      <c r="P47" s="29"/>
      <c r="Q47" s="27">
        <f>ROUND(ROUND(N47,4)*(1-O47),4)</f>
        <v>0</v>
      </c>
      <c r="R47" s="27">
        <f>ROUND(ROUND(Q47,4)*(1+P47),4)</f>
        <v>0</v>
      </c>
      <c r="S47" s="27">
        <f>ROUND($I47*Q47,4)</f>
        <v>0</v>
      </c>
      <c r="T47" s="27">
        <f>ROUND($I47*R47,4)</f>
        <v>0</v>
      </c>
      <c r="U47" s="30"/>
      <c r="V47" s="30"/>
      <c r="W47" s="30"/>
      <c r="X47" s="30"/>
      <c r="Y47" s="31"/>
    </row>
    <row r="48" spans="1:25" ht="25.5" x14ac:dyDescent="0.25">
      <c r="A48" s="55" t="s">
        <v>335</v>
      </c>
      <c r="B48" s="11">
        <v>2</v>
      </c>
      <c r="C48" s="32" t="s">
        <v>336</v>
      </c>
      <c r="D48" s="32" t="s">
        <v>337</v>
      </c>
      <c r="E48" s="32" t="s">
        <v>89</v>
      </c>
      <c r="F48" s="32" t="s">
        <v>89</v>
      </c>
      <c r="G48" s="32" t="s">
        <v>89</v>
      </c>
      <c r="H48" s="33" t="s">
        <v>90</v>
      </c>
      <c r="I48" s="34">
        <v>5</v>
      </c>
      <c r="J48" s="59"/>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25.5" x14ac:dyDescent="0.25">
      <c r="A49" s="55" t="s">
        <v>338</v>
      </c>
      <c r="B49" s="11">
        <v>3</v>
      </c>
      <c r="C49" s="32" t="s">
        <v>339</v>
      </c>
      <c r="D49" s="32" t="s">
        <v>334</v>
      </c>
      <c r="E49" s="32" t="s">
        <v>89</v>
      </c>
      <c r="F49" s="32" t="s">
        <v>89</v>
      </c>
      <c r="G49" s="32" t="s">
        <v>89</v>
      </c>
      <c r="H49" s="33" t="s">
        <v>90</v>
      </c>
      <c r="I49" s="34">
        <v>5</v>
      </c>
      <c r="J49" s="59"/>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x14ac:dyDescent="0.25">
      <c r="A50" s="55" t="s">
        <v>340</v>
      </c>
      <c r="B50" s="11">
        <v>4</v>
      </c>
      <c r="C50" s="32" t="s">
        <v>341</v>
      </c>
      <c r="D50" s="32" t="s">
        <v>342</v>
      </c>
      <c r="E50" s="32" t="s">
        <v>89</v>
      </c>
      <c r="F50" s="32" t="s">
        <v>89</v>
      </c>
      <c r="G50" s="32" t="s">
        <v>89</v>
      </c>
      <c r="H50" s="33" t="s">
        <v>90</v>
      </c>
      <c r="I50" s="34">
        <v>40</v>
      </c>
      <c r="J50" s="59"/>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x14ac:dyDescent="0.25">
      <c r="A51" s="55" t="s">
        <v>343</v>
      </c>
      <c r="B51" s="11">
        <v>5</v>
      </c>
      <c r="C51" s="32" t="s">
        <v>344</v>
      </c>
      <c r="D51" s="32" t="s">
        <v>342</v>
      </c>
      <c r="E51" s="32" t="s">
        <v>89</v>
      </c>
      <c r="F51" s="32" t="s">
        <v>89</v>
      </c>
      <c r="G51" s="32" t="s">
        <v>89</v>
      </c>
      <c r="H51" s="33" t="s">
        <v>90</v>
      </c>
      <c r="I51" s="34">
        <v>5</v>
      </c>
      <c r="J51" s="59"/>
      <c r="K51" s="11">
        <v>1</v>
      </c>
      <c r="L51" s="35"/>
      <c r="M51" s="36"/>
      <c r="N51" s="37">
        <f>IF(M51&gt;0,ROUND(L51/M51,4),0)</f>
        <v>0</v>
      </c>
      <c r="O51" s="38"/>
      <c r="P51" s="39"/>
      <c r="Q51" s="37">
        <f>ROUND(ROUND(N51,4)*(1-O51),4)</f>
        <v>0</v>
      </c>
      <c r="R51" s="37">
        <f>ROUND(ROUND(Q51,4)*(1+P51),4)</f>
        <v>0</v>
      </c>
      <c r="S51" s="37">
        <f>ROUND($I51*Q51,4)</f>
        <v>0</v>
      </c>
      <c r="T51" s="37">
        <f>ROUND($I51*R51,4)</f>
        <v>0</v>
      </c>
      <c r="U51" s="40"/>
      <c r="V51" s="40"/>
      <c r="W51" s="40"/>
      <c r="X51" s="40"/>
      <c r="Y51" s="41"/>
    </row>
    <row r="52" spans="1:25" ht="25.5" x14ac:dyDescent="0.25">
      <c r="A52" s="55" t="s">
        <v>345</v>
      </c>
      <c r="B52" s="11">
        <v>6</v>
      </c>
      <c r="C52" s="32" t="s">
        <v>346</v>
      </c>
      <c r="D52" s="32" t="s">
        <v>347</v>
      </c>
      <c r="E52" s="32" t="s">
        <v>89</v>
      </c>
      <c r="F52" s="32" t="s">
        <v>89</v>
      </c>
      <c r="G52" s="32" t="s">
        <v>89</v>
      </c>
      <c r="H52" s="33" t="s">
        <v>90</v>
      </c>
      <c r="I52" s="34">
        <v>10</v>
      </c>
      <c r="J52" s="59"/>
      <c r="K52" s="11">
        <v>1</v>
      </c>
      <c r="L52" s="35"/>
      <c r="M52" s="36"/>
      <c r="N52" s="37">
        <f>IF(M52&gt;0,ROUND(L52/M52,4),0)</f>
        <v>0</v>
      </c>
      <c r="O52" s="38"/>
      <c r="P52" s="39"/>
      <c r="Q52" s="37">
        <f>ROUND(ROUND(N52,4)*(1-O52),4)</f>
        <v>0</v>
      </c>
      <c r="R52" s="37">
        <f>ROUND(ROUND(Q52,4)*(1+P52),4)</f>
        <v>0</v>
      </c>
      <c r="S52" s="37">
        <f>ROUND($I52*Q52,4)</f>
        <v>0</v>
      </c>
      <c r="T52" s="37">
        <f>ROUND($I52*R52,4)</f>
        <v>0</v>
      </c>
      <c r="U52" s="40"/>
      <c r="V52" s="40"/>
      <c r="W52" s="40"/>
      <c r="X52" s="40"/>
      <c r="Y52" s="41"/>
    </row>
    <row r="53" spans="1:25" ht="25.5" x14ac:dyDescent="0.25">
      <c r="A53" s="55" t="s">
        <v>348</v>
      </c>
      <c r="B53" s="11">
        <v>7</v>
      </c>
      <c r="C53" s="32" t="s">
        <v>349</v>
      </c>
      <c r="D53" s="32" t="s">
        <v>350</v>
      </c>
      <c r="E53" s="32" t="s">
        <v>89</v>
      </c>
      <c r="F53" s="32" t="s">
        <v>89</v>
      </c>
      <c r="G53" s="32" t="s">
        <v>89</v>
      </c>
      <c r="H53" s="33" t="s">
        <v>90</v>
      </c>
      <c r="I53" s="34">
        <v>10</v>
      </c>
      <c r="J53" s="59"/>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25.5" x14ac:dyDescent="0.25">
      <c r="A54" s="55" t="s">
        <v>351</v>
      </c>
      <c r="B54" s="11">
        <v>8</v>
      </c>
      <c r="C54" s="32" t="s">
        <v>352</v>
      </c>
      <c r="D54" s="32" t="s">
        <v>353</v>
      </c>
      <c r="E54" s="32" t="s">
        <v>89</v>
      </c>
      <c r="F54" s="32" t="s">
        <v>89</v>
      </c>
      <c r="G54" s="32" t="s">
        <v>89</v>
      </c>
      <c r="H54" s="33" t="s">
        <v>90</v>
      </c>
      <c r="I54" s="34">
        <v>10</v>
      </c>
      <c r="J54" s="59"/>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x14ac:dyDescent="0.25">
      <c r="A55" s="55" t="s">
        <v>354</v>
      </c>
      <c r="B55" s="11">
        <v>9</v>
      </c>
      <c r="C55" s="32" t="s">
        <v>355</v>
      </c>
      <c r="D55" s="32" t="s">
        <v>356</v>
      </c>
      <c r="E55" s="32" t="s">
        <v>89</v>
      </c>
      <c r="F55" s="32" t="s">
        <v>89</v>
      </c>
      <c r="G55" s="32" t="s">
        <v>89</v>
      </c>
      <c r="H55" s="33" t="s">
        <v>90</v>
      </c>
      <c r="I55" s="34">
        <v>30</v>
      </c>
      <c r="J55" s="59"/>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x14ac:dyDescent="0.25">
      <c r="A56" s="55" t="s">
        <v>357</v>
      </c>
      <c r="B56" s="11">
        <v>10</v>
      </c>
      <c r="C56" s="32" t="s">
        <v>358</v>
      </c>
      <c r="D56" s="32" t="s">
        <v>359</v>
      </c>
      <c r="E56" s="32" t="s">
        <v>89</v>
      </c>
      <c r="F56" s="32" t="s">
        <v>89</v>
      </c>
      <c r="G56" s="32" t="s">
        <v>89</v>
      </c>
      <c r="H56" s="33" t="s">
        <v>90</v>
      </c>
      <c r="I56" s="34">
        <v>40</v>
      </c>
      <c r="J56" s="59"/>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25.5" x14ac:dyDescent="0.25">
      <c r="A57" s="55" t="s">
        <v>360</v>
      </c>
      <c r="B57" s="11">
        <v>11</v>
      </c>
      <c r="C57" s="32" t="s">
        <v>361</v>
      </c>
      <c r="D57" s="32" t="s">
        <v>362</v>
      </c>
      <c r="E57" s="32" t="s">
        <v>89</v>
      </c>
      <c r="F57" s="32" t="s">
        <v>89</v>
      </c>
      <c r="G57" s="32" t="s">
        <v>89</v>
      </c>
      <c r="H57" s="33" t="s">
        <v>90</v>
      </c>
      <c r="I57" s="34">
        <v>5</v>
      </c>
      <c r="J57" s="59"/>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x14ac:dyDescent="0.25">
      <c r="A58" s="55" t="s">
        <v>363</v>
      </c>
      <c r="B58" s="11">
        <v>12</v>
      </c>
      <c r="C58" s="32" t="s">
        <v>364</v>
      </c>
      <c r="D58" s="32" t="s">
        <v>365</v>
      </c>
      <c r="E58" s="32" t="s">
        <v>89</v>
      </c>
      <c r="F58" s="32" t="s">
        <v>89</v>
      </c>
      <c r="G58" s="32" t="s">
        <v>89</v>
      </c>
      <c r="H58" s="33" t="s">
        <v>90</v>
      </c>
      <c r="I58" s="34">
        <v>20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x14ac:dyDescent="0.25">
      <c r="A59" s="55" t="s">
        <v>366</v>
      </c>
      <c r="B59" s="11">
        <v>13</v>
      </c>
      <c r="C59" s="32" t="s">
        <v>367</v>
      </c>
      <c r="D59" s="32" t="s">
        <v>368</v>
      </c>
      <c r="E59" s="32" t="s">
        <v>89</v>
      </c>
      <c r="F59" s="32" t="s">
        <v>89</v>
      </c>
      <c r="G59" s="32" t="s">
        <v>89</v>
      </c>
      <c r="H59" s="33" t="s">
        <v>90</v>
      </c>
      <c r="I59" s="34">
        <v>100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x14ac:dyDescent="0.25">
      <c r="A60" s="55" t="s">
        <v>369</v>
      </c>
      <c r="B60" s="11">
        <v>14</v>
      </c>
      <c r="C60" s="32" t="s">
        <v>370</v>
      </c>
      <c r="D60" s="32" t="s">
        <v>371</v>
      </c>
      <c r="E60" s="32" t="s">
        <v>89</v>
      </c>
      <c r="F60" s="32" t="s">
        <v>89</v>
      </c>
      <c r="G60" s="32" t="s">
        <v>89</v>
      </c>
      <c r="H60" s="33" t="s">
        <v>90</v>
      </c>
      <c r="I60" s="34">
        <v>20</v>
      </c>
      <c r="J60" s="59"/>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26.25" thickBot="1" x14ac:dyDescent="0.3">
      <c r="A61" s="56" t="s">
        <v>89</v>
      </c>
      <c r="B61" s="13">
        <v>15</v>
      </c>
      <c r="C61" s="42" t="s">
        <v>372</v>
      </c>
      <c r="D61" s="42" t="s">
        <v>373</v>
      </c>
      <c r="E61" s="42" t="s">
        <v>89</v>
      </c>
      <c r="F61" s="42" t="s">
        <v>89</v>
      </c>
      <c r="G61" s="42" t="s">
        <v>89</v>
      </c>
      <c r="H61" s="43" t="s">
        <v>90</v>
      </c>
      <c r="I61" s="44">
        <v>5</v>
      </c>
      <c r="J61" s="60"/>
      <c r="K61" s="13">
        <v>1</v>
      </c>
      <c r="L61" s="45"/>
      <c r="M61" s="46"/>
      <c r="N61" s="47">
        <f>IF(M61&gt;0,ROUND(L61/M61,4),0)</f>
        <v>0</v>
      </c>
      <c r="O61" s="48"/>
      <c r="P61" s="49"/>
      <c r="Q61" s="47">
        <f>ROUND(ROUND(N61,4)*(1-O61),4)</f>
        <v>0</v>
      </c>
      <c r="R61" s="47">
        <f>ROUND(ROUND(Q61,4)*(1+P61),4)</f>
        <v>0</v>
      </c>
      <c r="S61" s="47">
        <f>ROUND($I61*Q61,4)</f>
        <v>0</v>
      </c>
      <c r="T61" s="47">
        <f>ROUND($I61*R61,4)</f>
        <v>0</v>
      </c>
      <c r="U61" s="50"/>
      <c r="V61" s="50"/>
      <c r="W61" s="50"/>
      <c r="X61" s="50"/>
      <c r="Y61" s="51"/>
    </row>
    <row r="62" spans="1:25" ht="13.5" thickBot="1" x14ac:dyDescent="0.3">
      <c r="R62" s="61" t="s">
        <v>97</v>
      </c>
      <c r="S62" s="62">
        <f>SUM(S47:S61)</f>
        <v>0</v>
      </c>
      <c r="T62" s="63">
        <f>SUM(T47:T61)</f>
        <v>0</v>
      </c>
    </row>
    <row r="64" spans="1:25" ht="13.5" thickBot="1" x14ac:dyDescent="0.3"/>
    <row r="65" spans="1:25" ht="13.5" thickBot="1" x14ac:dyDescent="0.3">
      <c r="A65" s="52" t="s">
        <v>55</v>
      </c>
      <c r="B65" s="57" t="s">
        <v>105</v>
      </c>
      <c r="C65" s="18" t="s">
        <v>374</v>
      </c>
      <c r="D65" s="18"/>
      <c r="E65" s="18"/>
      <c r="F65" s="18"/>
      <c r="G65" s="18"/>
      <c r="H65" s="18" t="s">
        <v>100</v>
      </c>
      <c r="I65" s="18"/>
      <c r="J65" s="8"/>
      <c r="K65" s="7"/>
      <c r="L65" s="18" t="s">
        <v>375</v>
      </c>
      <c r="M65" s="18"/>
      <c r="N65" s="18"/>
      <c r="O65" s="18"/>
      <c r="P65" s="18"/>
      <c r="Q65" s="18"/>
      <c r="R65" s="18"/>
      <c r="S65" s="18"/>
      <c r="T65" s="18"/>
      <c r="U65" s="18"/>
      <c r="V65" s="18"/>
      <c r="W65" s="18"/>
      <c r="X65" s="18"/>
      <c r="Y65" s="8"/>
    </row>
    <row r="66" spans="1:25" ht="51.75" thickBot="1" x14ac:dyDescent="0.3">
      <c r="A66" s="53" t="s">
        <v>60</v>
      </c>
      <c r="B66" s="19" t="s">
        <v>61</v>
      </c>
      <c r="C66" s="20" t="s">
        <v>62</v>
      </c>
      <c r="D66" s="20" t="s">
        <v>63</v>
      </c>
      <c r="E66" s="20" t="s">
        <v>64</v>
      </c>
      <c r="F66" s="20" t="s">
        <v>65</v>
      </c>
      <c r="G66" s="20" t="s">
        <v>66</v>
      </c>
      <c r="H66" s="20" t="s">
        <v>67</v>
      </c>
      <c r="I66" s="20" t="s">
        <v>68</v>
      </c>
      <c r="J66" s="21" t="s">
        <v>69</v>
      </c>
      <c r="K66" s="19" t="s">
        <v>70</v>
      </c>
      <c r="L66" s="20" t="s">
        <v>71</v>
      </c>
      <c r="M66" s="20" t="s">
        <v>72</v>
      </c>
      <c r="N66" s="20" t="s">
        <v>73</v>
      </c>
      <c r="O66" s="20" t="s">
        <v>74</v>
      </c>
      <c r="P66" s="20" t="s">
        <v>75</v>
      </c>
      <c r="Q66" s="20" t="s">
        <v>76</v>
      </c>
      <c r="R66" s="20" t="s">
        <v>77</v>
      </c>
      <c r="S66" s="20" t="s">
        <v>78</v>
      </c>
      <c r="T66" s="20" t="s">
        <v>79</v>
      </c>
      <c r="U66" s="20" t="s">
        <v>80</v>
      </c>
      <c r="V66" s="20" t="s">
        <v>81</v>
      </c>
      <c r="W66" s="20" t="s">
        <v>82</v>
      </c>
      <c r="X66" s="20" t="s">
        <v>83</v>
      </c>
      <c r="Y66" s="21" t="s">
        <v>84</v>
      </c>
    </row>
    <row r="67" spans="1:25" ht="25.5" x14ac:dyDescent="0.25">
      <c r="A67" s="54" t="s">
        <v>376</v>
      </c>
      <c r="B67" s="9">
        <v>1</v>
      </c>
      <c r="C67" s="22" t="s">
        <v>377</v>
      </c>
      <c r="D67" s="22" t="s">
        <v>378</v>
      </c>
      <c r="E67" s="22" t="s">
        <v>89</v>
      </c>
      <c r="F67" s="22" t="s">
        <v>89</v>
      </c>
      <c r="G67" s="22" t="s">
        <v>89</v>
      </c>
      <c r="H67" s="23" t="s">
        <v>90</v>
      </c>
      <c r="I67" s="24">
        <v>210</v>
      </c>
      <c r="J67" s="58"/>
      <c r="K67" s="9">
        <v>1</v>
      </c>
      <c r="L67" s="25"/>
      <c r="M67" s="26"/>
      <c r="N67" s="27">
        <f>IF(M67&gt;0,ROUND(L67/M67,4),0)</f>
        <v>0</v>
      </c>
      <c r="O67" s="28"/>
      <c r="P67" s="29"/>
      <c r="Q67" s="27">
        <f>ROUND(ROUND(N67,4)*(1-O67),4)</f>
        <v>0</v>
      </c>
      <c r="R67" s="27">
        <f>ROUND(ROUND(Q67,4)*(1+P67),4)</f>
        <v>0</v>
      </c>
      <c r="S67" s="27">
        <f>ROUND($I67*Q67,4)</f>
        <v>0</v>
      </c>
      <c r="T67" s="27">
        <f>ROUND($I67*R67,4)</f>
        <v>0</v>
      </c>
      <c r="U67" s="30"/>
      <c r="V67" s="30"/>
      <c r="W67" s="30"/>
      <c r="X67" s="30"/>
      <c r="Y67" s="31"/>
    </row>
    <row r="68" spans="1:25" ht="25.5" x14ac:dyDescent="0.25">
      <c r="A68" s="55" t="s">
        <v>379</v>
      </c>
      <c r="B68" s="11">
        <v>2</v>
      </c>
      <c r="C68" s="32" t="s">
        <v>380</v>
      </c>
      <c r="D68" s="32" t="s">
        <v>378</v>
      </c>
      <c r="E68" s="32" t="s">
        <v>89</v>
      </c>
      <c r="F68" s="32" t="s">
        <v>89</v>
      </c>
      <c r="G68" s="32" t="s">
        <v>89</v>
      </c>
      <c r="H68" s="33" t="s">
        <v>90</v>
      </c>
      <c r="I68" s="34">
        <v>240</v>
      </c>
      <c r="J68" s="59"/>
      <c r="K68" s="11">
        <v>1</v>
      </c>
      <c r="L68" s="35"/>
      <c r="M68" s="36"/>
      <c r="N68" s="37">
        <f>IF(M68&gt;0,ROUND(L68/M68,4),0)</f>
        <v>0</v>
      </c>
      <c r="O68" s="38"/>
      <c r="P68" s="39"/>
      <c r="Q68" s="37">
        <f>ROUND(ROUND(N68,4)*(1-O68),4)</f>
        <v>0</v>
      </c>
      <c r="R68" s="37">
        <f>ROUND(ROUND(Q68,4)*(1+P68),4)</f>
        <v>0</v>
      </c>
      <c r="S68" s="37">
        <f>ROUND($I68*Q68,4)</f>
        <v>0</v>
      </c>
      <c r="T68" s="37">
        <f>ROUND($I68*R68,4)</f>
        <v>0</v>
      </c>
      <c r="U68" s="40"/>
      <c r="V68" s="40"/>
      <c r="W68" s="40"/>
      <c r="X68" s="40"/>
      <c r="Y68" s="41"/>
    </row>
    <row r="69" spans="1:25" ht="25.5" x14ac:dyDescent="0.25">
      <c r="A69" s="55" t="s">
        <v>381</v>
      </c>
      <c r="B69" s="11">
        <v>3</v>
      </c>
      <c r="C69" s="32" t="s">
        <v>382</v>
      </c>
      <c r="D69" s="32" t="s">
        <v>378</v>
      </c>
      <c r="E69" s="32" t="s">
        <v>89</v>
      </c>
      <c r="F69" s="32" t="s">
        <v>89</v>
      </c>
      <c r="G69" s="32" t="s">
        <v>89</v>
      </c>
      <c r="H69" s="33" t="s">
        <v>90</v>
      </c>
      <c r="I69" s="34">
        <v>140</v>
      </c>
      <c r="J69" s="59"/>
      <c r="K69" s="11">
        <v>1</v>
      </c>
      <c r="L69" s="35"/>
      <c r="M69" s="36"/>
      <c r="N69" s="37">
        <f>IF(M69&gt;0,ROUND(L69/M69,4),0)</f>
        <v>0</v>
      </c>
      <c r="O69" s="38"/>
      <c r="P69" s="39"/>
      <c r="Q69" s="37">
        <f>ROUND(ROUND(N69,4)*(1-O69),4)</f>
        <v>0</v>
      </c>
      <c r="R69" s="37">
        <f>ROUND(ROUND(Q69,4)*(1+P69),4)</f>
        <v>0</v>
      </c>
      <c r="S69" s="37">
        <f>ROUND($I69*Q69,4)</f>
        <v>0</v>
      </c>
      <c r="T69" s="37">
        <f>ROUND($I69*R69,4)</f>
        <v>0</v>
      </c>
      <c r="U69" s="40"/>
      <c r="V69" s="40"/>
      <c r="W69" s="40"/>
      <c r="X69" s="40"/>
      <c r="Y69" s="41"/>
    </row>
    <row r="70" spans="1:25" ht="25.5" x14ac:dyDescent="0.25">
      <c r="A70" s="55" t="s">
        <v>383</v>
      </c>
      <c r="B70" s="11">
        <v>4</v>
      </c>
      <c r="C70" s="32" t="s">
        <v>384</v>
      </c>
      <c r="D70" s="32" t="s">
        <v>385</v>
      </c>
      <c r="E70" s="32" t="s">
        <v>89</v>
      </c>
      <c r="F70" s="32" t="s">
        <v>89</v>
      </c>
      <c r="G70" s="32" t="s">
        <v>89</v>
      </c>
      <c r="H70" s="33" t="s">
        <v>90</v>
      </c>
      <c r="I70" s="34">
        <v>10</v>
      </c>
      <c r="J70" s="59"/>
      <c r="K70" s="11">
        <v>1</v>
      </c>
      <c r="L70" s="35"/>
      <c r="M70" s="36"/>
      <c r="N70" s="37">
        <f>IF(M70&gt;0,ROUND(L70/M70,4),0)</f>
        <v>0</v>
      </c>
      <c r="O70" s="38"/>
      <c r="P70" s="39"/>
      <c r="Q70" s="37">
        <f>ROUND(ROUND(N70,4)*(1-O70),4)</f>
        <v>0</v>
      </c>
      <c r="R70" s="37">
        <f>ROUND(ROUND(Q70,4)*(1+P70),4)</f>
        <v>0</v>
      </c>
      <c r="S70" s="37">
        <f>ROUND($I70*Q70,4)</f>
        <v>0</v>
      </c>
      <c r="T70" s="37">
        <f>ROUND($I70*R70,4)</f>
        <v>0</v>
      </c>
      <c r="U70" s="40"/>
      <c r="V70" s="40"/>
      <c r="W70" s="40"/>
      <c r="X70" s="40"/>
      <c r="Y70" s="41"/>
    </row>
    <row r="71" spans="1:25" ht="25.5" x14ac:dyDescent="0.25">
      <c r="A71" s="55" t="s">
        <v>386</v>
      </c>
      <c r="B71" s="11">
        <v>5</v>
      </c>
      <c r="C71" s="32" t="s">
        <v>387</v>
      </c>
      <c r="D71" s="32" t="s">
        <v>385</v>
      </c>
      <c r="E71" s="32" t="s">
        <v>89</v>
      </c>
      <c r="F71" s="32" t="s">
        <v>89</v>
      </c>
      <c r="G71" s="32" t="s">
        <v>89</v>
      </c>
      <c r="H71" s="33" t="s">
        <v>90</v>
      </c>
      <c r="I71" s="34">
        <v>80</v>
      </c>
      <c r="J71" s="59"/>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25.5" x14ac:dyDescent="0.25">
      <c r="A72" s="55" t="s">
        <v>388</v>
      </c>
      <c r="B72" s="11">
        <v>6</v>
      </c>
      <c r="C72" s="32" t="s">
        <v>389</v>
      </c>
      <c r="D72" s="32" t="s">
        <v>385</v>
      </c>
      <c r="E72" s="32" t="s">
        <v>89</v>
      </c>
      <c r="F72" s="32" t="s">
        <v>89</v>
      </c>
      <c r="G72" s="32" t="s">
        <v>89</v>
      </c>
      <c r="H72" s="33" t="s">
        <v>90</v>
      </c>
      <c r="I72" s="34">
        <v>10</v>
      </c>
      <c r="J72" s="59"/>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25.5" x14ac:dyDescent="0.25">
      <c r="A73" s="55" t="s">
        <v>390</v>
      </c>
      <c r="B73" s="11">
        <v>7</v>
      </c>
      <c r="C73" s="32" t="s">
        <v>391</v>
      </c>
      <c r="D73" s="32" t="s">
        <v>392</v>
      </c>
      <c r="E73" s="32" t="s">
        <v>89</v>
      </c>
      <c r="F73" s="32" t="s">
        <v>89</v>
      </c>
      <c r="G73" s="32" t="s">
        <v>89</v>
      </c>
      <c r="H73" s="33" t="s">
        <v>90</v>
      </c>
      <c r="I73" s="34">
        <v>320</v>
      </c>
      <c r="J73" s="59"/>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25.5" x14ac:dyDescent="0.25">
      <c r="A74" s="55" t="s">
        <v>393</v>
      </c>
      <c r="B74" s="11">
        <v>8</v>
      </c>
      <c r="C74" s="32" t="s">
        <v>394</v>
      </c>
      <c r="D74" s="32" t="s">
        <v>395</v>
      </c>
      <c r="E74" s="32" t="s">
        <v>89</v>
      </c>
      <c r="F74" s="32" t="s">
        <v>89</v>
      </c>
      <c r="G74" s="32" t="s">
        <v>89</v>
      </c>
      <c r="H74" s="33" t="s">
        <v>90</v>
      </c>
      <c r="I74" s="34">
        <v>360</v>
      </c>
      <c r="J74" s="59"/>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25.5" x14ac:dyDescent="0.25">
      <c r="A75" s="55" t="s">
        <v>396</v>
      </c>
      <c r="B75" s="11">
        <v>9</v>
      </c>
      <c r="C75" s="32" t="s">
        <v>397</v>
      </c>
      <c r="D75" s="32" t="s">
        <v>398</v>
      </c>
      <c r="E75" s="32" t="s">
        <v>89</v>
      </c>
      <c r="F75" s="32" t="s">
        <v>89</v>
      </c>
      <c r="G75" s="32" t="s">
        <v>89</v>
      </c>
      <c r="H75" s="33" t="s">
        <v>90</v>
      </c>
      <c r="I75" s="34">
        <v>210</v>
      </c>
      <c r="J75" s="59"/>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25.5" x14ac:dyDescent="0.25">
      <c r="A76" s="55" t="s">
        <v>399</v>
      </c>
      <c r="B76" s="11">
        <v>10</v>
      </c>
      <c r="C76" s="32" t="s">
        <v>400</v>
      </c>
      <c r="D76" s="32" t="s">
        <v>401</v>
      </c>
      <c r="E76" s="32" t="s">
        <v>89</v>
      </c>
      <c r="F76" s="32" t="s">
        <v>89</v>
      </c>
      <c r="G76" s="32" t="s">
        <v>89</v>
      </c>
      <c r="H76" s="33" t="s">
        <v>90</v>
      </c>
      <c r="I76" s="34">
        <v>90</v>
      </c>
      <c r="J76" s="59"/>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25.5" x14ac:dyDescent="0.25">
      <c r="A77" s="55" t="s">
        <v>402</v>
      </c>
      <c r="B77" s="11">
        <v>11</v>
      </c>
      <c r="C77" s="32" t="s">
        <v>403</v>
      </c>
      <c r="D77" s="32" t="s">
        <v>401</v>
      </c>
      <c r="E77" s="32" t="s">
        <v>89</v>
      </c>
      <c r="F77" s="32" t="s">
        <v>89</v>
      </c>
      <c r="G77" s="32" t="s">
        <v>89</v>
      </c>
      <c r="H77" s="33" t="s">
        <v>90</v>
      </c>
      <c r="I77" s="34">
        <v>180</v>
      </c>
      <c r="J77" s="59"/>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25.5" x14ac:dyDescent="0.25">
      <c r="A78" s="55" t="s">
        <v>404</v>
      </c>
      <c r="B78" s="11">
        <v>12</v>
      </c>
      <c r="C78" s="32" t="s">
        <v>405</v>
      </c>
      <c r="D78" s="32" t="s">
        <v>401</v>
      </c>
      <c r="E78" s="32" t="s">
        <v>89</v>
      </c>
      <c r="F78" s="32" t="s">
        <v>89</v>
      </c>
      <c r="G78" s="32" t="s">
        <v>89</v>
      </c>
      <c r="H78" s="33" t="s">
        <v>90</v>
      </c>
      <c r="I78" s="34">
        <v>180</v>
      </c>
      <c r="J78" s="59"/>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25.5" x14ac:dyDescent="0.25">
      <c r="A79" s="55" t="s">
        <v>406</v>
      </c>
      <c r="B79" s="11">
        <v>13</v>
      </c>
      <c r="C79" s="32" t="s">
        <v>407</v>
      </c>
      <c r="D79" s="32" t="s">
        <v>408</v>
      </c>
      <c r="E79" s="32" t="s">
        <v>89</v>
      </c>
      <c r="F79" s="32" t="s">
        <v>89</v>
      </c>
      <c r="G79" s="32" t="s">
        <v>89</v>
      </c>
      <c r="H79" s="33" t="s">
        <v>90</v>
      </c>
      <c r="I79" s="34">
        <v>50</v>
      </c>
      <c r="J79" s="59"/>
      <c r="K79" s="11">
        <v>1</v>
      </c>
      <c r="L79" s="35"/>
      <c r="M79" s="36"/>
      <c r="N79" s="37">
        <f>IF(M79&gt;0,ROUND(L79/M79,4),0)</f>
        <v>0</v>
      </c>
      <c r="O79" s="38"/>
      <c r="P79" s="39"/>
      <c r="Q79" s="37">
        <f>ROUND(ROUND(N79,4)*(1-O79),4)</f>
        <v>0</v>
      </c>
      <c r="R79" s="37">
        <f>ROUND(ROUND(Q79,4)*(1+P79),4)</f>
        <v>0</v>
      </c>
      <c r="S79" s="37">
        <f>ROUND($I79*Q79,4)</f>
        <v>0</v>
      </c>
      <c r="T79" s="37">
        <f>ROUND($I79*R79,4)</f>
        <v>0</v>
      </c>
      <c r="U79" s="40"/>
      <c r="V79" s="40"/>
      <c r="W79" s="40"/>
      <c r="X79" s="40"/>
      <c r="Y79" s="41"/>
    </row>
    <row r="80" spans="1:25" x14ac:dyDescent="0.25">
      <c r="A80" s="55" t="s">
        <v>409</v>
      </c>
      <c r="B80" s="11">
        <v>14</v>
      </c>
      <c r="C80" s="32" t="s">
        <v>410</v>
      </c>
      <c r="D80" s="32" t="s">
        <v>411</v>
      </c>
      <c r="E80" s="32" t="s">
        <v>89</v>
      </c>
      <c r="F80" s="32" t="s">
        <v>89</v>
      </c>
      <c r="G80" s="32" t="s">
        <v>89</v>
      </c>
      <c r="H80" s="33" t="s">
        <v>90</v>
      </c>
      <c r="I80" s="34">
        <v>10</v>
      </c>
      <c r="J80" s="59"/>
      <c r="K80" s="11">
        <v>1</v>
      </c>
      <c r="L80" s="35"/>
      <c r="M80" s="36"/>
      <c r="N80" s="37">
        <f>IF(M80&gt;0,ROUND(L80/M80,4),0)</f>
        <v>0</v>
      </c>
      <c r="O80" s="38"/>
      <c r="P80" s="39"/>
      <c r="Q80" s="37">
        <f>ROUND(ROUND(N80,4)*(1-O80),4)</f>
        <v>0</v>
      </c>
      <c r="R80" s="37">
        <f>ROUND(ROUND(Q80,4)*(1+P80),4)</f>
        <v>0</v>
      </c>
      <c r="S80" s="37">
        <f>ROUND($I80*Q80,4)</f>
        <v>0</v>
      </c>
      <c r="T80" s="37">
        <f>ROUND($I80*R80,4)</f>
        <v>0</v>
      </c>
      <c r="U80" s="40"/>
      <c r="V80" s="40"/>
      <c r="W80" s="40"/>
      <c r="X80" s="40"/>
      <c r="Y80" s="41"/>
    </row>
    <row r="81" spans="1:25" ht="25.5" x14ac:dyDescent="0.25">
      <c r="A81" s="55" t="s">
        <v>412</v>
      </c>
      <c r="B81" s="11">
        <v>15</v>
      </c>
      <c r="C81" s="32" t="s">
        <v>413</v>
      </c>
      <c r="D81" s="32" t="s">
        <v>414</v>
      </c>
      <c r="E81" s="32" t="s">
        <v>89</v>
      </c>
      <c r="F81" s="32" t="s">
        <v>89</v>
      </c>
      <c r="G81" s="32" t="s">
        <v>89</v>
      </c>
      <c r="H81" s="33" t="s">
        <v>90</v>
      </c>
      <c r="I81" s="34">
        <v>10</v>
      </c>
      <c r="J81" s="59"/>
      <c r="K81" s="11">
        <v>1</v>
      </c>
      <c r="L81" s="35"/>
      <c r="M81" s="36"/>
      <c r="N81" s="37">
        <f>IF(M81&gt;0,ROUND(L81/M81,4),0)</f>
        <v>0</v>
      </c>
      <c r="O81" s="38"/>
      <c r="P81" s="39"/>
      <c r="Q81" s="37">
        <f>ROUND(ROUND(N81,4)*(1-O81),4)</f>
        <v>0</v>
      </c>
      <c r="R81" s="37">
        <f>ROUND(ROUND(Q81,4)*(1+P81),4)</f>
        <v>0</v>
      </c>
      <c r="S81" s="37">
        <f>ROUND($I81*Q81,4)</f>
        <v>0</v>
      </c>
      <c r="T81" s="37">
        <f>ROUND($I81*R81,4)</f>
        <v>0</v>
      </c>
      <c r="U81" s="40"/>
      <c r="V81" s="40"/>
      <c r="W81" s="40"/>
      <c r="X81" s="40"/>
      <c r="Y81" s="41"/>
    </row>
    <row r="82" spans="1:25" ht="76.5" x14ac:dyDescent="0.25">
      <c r="A82" s="55" t="s">
        <v>415</v>
      </c>
      <c r="B82" s="11">
        <v>16</v>
      </c>
      <c r="C82" s="32" t="s">
        <v>416</v>
      </c>
      <c r="D82" s="32" t="s">
        <v>417</v>
      </c>
      <c r="E82" s="32" t="s">
        <v>89</v>
      </c>
      <c r="F82" s="32" t="s">
        <v>89</v>
      </c>
      <c r="G82" s="32" t="s">
        <v>89</v>
      </c>
      <c r="H82" s="33" t="s">
        <v>90</v>
      </c>
      <c r="I82" s="34">
        <v>50</v>
      </c>
      <c r="J82" s="59"/>
      <c r="K82" s="11">
        <v>1</v>
      </c>
      <c r="L82" s="35"/>
      <c r="M82" s="36"/>
      <c r="N82" s="37">
        <f>IF(M82&gt;0,ROUND(L82/M82,4),0)</f>
        <v>0</v>
      </c>
      <c r="O82" s="38"/>
      <c r="P82" s="39"/>
      <c r="Q82" s="37">
        <f>ROUND(ROUND(N82,4)*(1-O82),4)</f>
        <v>0</v>
      </c>
      <c r="R82" s="37">
        <f>ROUND(ROUND(Q82,4)*(1+P82),4)</f>
        <v>0</v>
      </c>
      <c r="S82" s="37">
        <f>ROUND($I82*Q82,4)</f>
        <v>0</v>
      </c>
      <c r="T82" s="37">
        <f>ROUND($I82*R82,4)</f>
        <v>0</v>
      </c>
      <c r="U82" s="40"/>
      <c r="V82" s="40"/>
      <c r="W82" s="40"/>
      <c r="X82" s="40"/>
      <c r="Y82" s="41"/>
    </row>
    <row r="83" spans="1:25" ht="38.25" x14ac:dyDescent="0.25">
      <c r="A83" s="55" t="s">
        <v>89</v>
      </c>
      <c r="B83" s="11">
        <v>17</v>
      </c>
      <c r="C83" s="32" t="s">
        <v>418</v>
      </c>
      <c r="D83" s="32" t="s">
        <v>419</v>
      </c>
      <c r="E83" s="32" t="s">
        <v>89</v>
      </c>
      <c r="F83" s="32" t="s">
        <v>89</v>
      </c>
      <c r="G83" s="32" t="s">
        <v>89</v>
      </c>
      <c r="H83" s="33" t="s">
        <v>90</v>
      </c>
      <c r="I83" s="34">
        <v>80</v>
      </c>
      <c r="J83" s="59"/>
      <c r="K83" s="11">
        <v>1</v>
      </c>
      <c r="L83" s="35"/>
      <c r="M83" s="36"/>
      <c r="N83" s="37">
        <f>IF(M83&gt;0,ROUND(L83/M83,4),0)</f>
        <v>0</v>
      </c>
      <c r="O83" s="38"/>
      <c r="P83" s="39"/>
      <c r="Q83" s="37">
        <f>ROUND(ROUND(N83,4)*(1-O83),4)</f>
        <v>0</v>
      </c>
      <c r="R83" s="37">
        <f>ROUND(ROUND(Q83,4)*(1+P83),4)</f>
        <v>0</v>
      </c>
      <c r="S83" s="37">
        <f>ROUND($I83*Q83,4)</f>
        <v>0</v>
      </c>
      <c r="T83" s="37">
        <f>ROUND($I83*R83,4)</f>
        <v>0</v>
      </c>
      <c r="U83" s="40"/>
      <c r="V83" s="40"/>
      <c r="W83" s="40"/>
      <c r="X83" s="40"/>
      <c r="Y83" s="41"/>
    </row>
    <row r="84" spans="1:25" ht="39" thickBot="1" x14ac:dyDescent="0.3">
      <c r="A84" s="56" t="s">
        <v>89</v>
      </c>
      <c r="B84" s="13">
        <v>18</v>
      </c>
      <c r="C84" s="42" t="s">
        <v>420</v>
      </c>
      <c r="D84" s="42" t="s">
        <v>421</v>
      </c>
      <c r="E84" s="42" t="s">
        <v>89</v>
      </c>
      <c r="F84" s="42" t="s">
        <v>89</v>
      </c>
      <c r="G84" s="42" t="s">
        <v>89</v>
      </c>
      <c r="H84" s="43" t="s">
        <v>90</v>
      </c>
      <c r="I84" s="44">
        <v>80</v>
      </c>
      <c r="J84" s="60"/>
      <c r="K84" s="13">
        <v>1</v>
      </c>
      <c r="L84" s="45"/>
      <c r="M84" s="46"/>
      <c r="N84" s="47">
        <f>IF(M84&gt;0,ROUND(L84/M84,4),0)</f>
        <v>0</v>
      </c>
      <c r="O84" s="48"/>
      <c r="P84" s="49"/>
      <c r="Q84" s="47">
        <f>ROUND(ROUND(N84,4)*(1-O84),4)</f>
        <v>0</v>
      </c>
      <c r="R84" s="47">
        <f>ROUND(ROUND(Q84,4)*(1+P84),4)</f>
        <v>0</v>
      </c>
      <c r="S84" s="47">
        <f>ROUND($I84*Q84,4)</f>
        <v>0</v>
      </c>
      <c r="T84" s="47">
        <f>ROUND($I84*R84,4)</f>
        <v>0</v>
      </c>
      <c r="U84" s="50"/>
      <c r="V84" s="50"/>
      <c r="W84" s="50"/>
      <c r="X84" s="50"/>
      <c r="Y84" s="51"/>
    </row>
    <row r="85" spans="1:25" ht="13.5" thickBot="1" x14ac:dyDescent="0.3">
      <c r="R85" s="61" t="s">
        <v>97</v>
      </c>
      <c r="S85" s="62">
        <f>SUM(S67:S84)</f>
        <v>0</v>
      </c>
      <c r="T85" s="63">
        <f>SUM(T67:T84)</f>
        <v>0</v>
      </c>
    </row>
    <row r="87" spans="1:25" ht="13.5" thickBot="1" x14ac:dyDescent="0.3"/>
    <row r="88" spans="1:25" ht="13.5" thickBot="1" x14ac:dyDescent="0.3">
      <c r="A88" s="52" t="s">
        <v>55</v>
      </c>
      <c r="B88" s="57" t="s">
        <v>111</v>
      </c>
      <c r="C88" s="18" t="s">
        <v>422</v>
      </c>
      <c r="D88" s="18"/>
      <c r="E88" s="18"/>
      <c r="F88" s="18"/>
      <c r="G88" s="18"/>
      <c r="H88" s="18" t="s">
        <v>100</v>
      </c>
      <c r="I88" s="18"/>
      <c r="J88" s="8"/>
      <c r="K88" s="7"/>
      <c r="L88" s="18" t="s">
        <v>423</v>
      </c>
      <c r="M88" s="18"/>
      <c r="N88" s="18"/>
      <c r="O88" s="18"/>
      <c r="P88" s="18"/>
      <c r="Q88" s="18"/>
      <c r="R88" s="18"/>
      <c r="S88" s="18"/>
      <c r="T88" s="18"/>
      <c r="U88" s="18"/>
      <c r="V88" s="18"/>
      <c r="W88" s="18"/>
      <c r="X88" s="18"/>
      <c r="Y88" s="8"/>
    </row>
    <row r="89" spans="1:25" ht="51.75" thickBot="1" x14ac:dyDescent="0.3">
      <c r="A89" s="53" t="s">
        <v>60</v>
      </c>
      <c r="B89" s="19" t="s">
        <v>61</v>
      </c>
      <c r="C89" s="20" t="s">
        <v>62</v>
      </c>
      <c r="D89" s="20" t="s">
        <v>63</v>
      </c>
      <c r="E89" s="20" t="s">
        <v>64</v>
      </c>
      <c r="F89" s="20" t="s">
        <v>65</v>
      </c>
      <c r="G89" s="20" t="s">
        <v>66</v>
      </c>
      <c r="H89" s="20" t="s">
        <v>67</v>
      </c>
      <c r="I89" s="20" t="s">
        <v>68</v>
      </c>
      <c r="J89" s="21" t="s">
        <v>69</v>
      </c>
      <c r="K89" s="19" t="s">
        <v>70</v>
      </c>
      <c r="L89" s="20" t="s">
        <v>71</v>
      </c>
      <c r="M89" s="20" t="s">
        <v>72</v>
      </c>
      <c r="N89" s="20" t="s">
        <v>73</v>
      </c>
      <c r="O89" s="20" t="s">
        <v>74</v>
      </c>
      <c r="P89" s="20" t="s">
        <v>75</v>
      </c>
      <c r="Q89" s="20" t="s">
        <v>76</v>
      </c>
      <c r="R89" s="20" t="s">
        <v>77</v>
      </c>
      <c r="S89" s="20" t="s">
        <v>78</v>
      </c>
      <c r="T89" s="20" t="s">
        <v>79</v>
      </c>
      <c r="U89" s="20" t="s">
        <v>80</v>
      </c>
      <c r="V89" s="20" t="s">
        <v>81</v>
      </c>
      <c r="W89" s="20" t="s">
        <v>82</v>
      </c>
      <c r="X89" s="20" t="s">
        <v>83</v>
      </c>
      <c r="Y89" s="21" t="s">
        <v>84</v>
      </c>
    </row>
    <row r="90" spans="1:25" ht="38.25" x14ac:dyDescent="0.25">
      <c r="A90" s="54" t="s">
        <v>89</v>
      </c>
      <c r="B90" s="9">
        <v>1</v>
      </c>
      <c r="C90" s="22" t="s">
        <v>424</v>
      </c>
      <c r="D90" s="22" t="s">
        <v>425</v>
      </c>
      <c r="E90" s="22" t="s">
        <v>89</v>
      </c>
      <c r="F90" s="22" t="s">
        <v>89</v>
      </c>
      <c r="G90" s="22" t="s">
        <v>89</v>
      </c>
      <c r="H90" s="23" t="s">
        <v>90</v>
      </c>
      <c r="I90" s="24">
        <v>150</v>
      </c>
      <c r="J90" s="58"/>
      <c r="K90" s="9">
        <v>1</v>
      </c>
      <c r="L90" s="25"/>
      <c r="M90" s="26"/>
      <c r="N90" s="27">
        <f>IF(M90&gt;0,ROUND(L90/M90,4),0)</f>
        <v>0</v>
      </c>
      <c r="O90" s="28"/>
      <c r="P90" s="29"/>
      <c r="Q90" s="27">
        <f>ROUND(ROUND(N90,4)*(1-O90),4)</f>
        <v>0</v>
      </c>
      <c r="R90" s="27">
        <f>ROUND(ROUND(Q90,4)*(1+P90),4)</f>
        <v>0</v>
      </c>
      <c r="S90" s="27">
        <f>ROUND($I90*Q90,4)</f>
        <v>0</v>
      </c>
      <c r="T90" s="27">
        <f>ROUND($I90*R90,4)</f>
        <v>0</v>
      </c>
      <c r="U90" s="30"/>
      <c r="V90" s="30"/>
      <c r="W90" s="30"/>
      <c r="X90" s="30"/>
      <c r="Y90" s="31"/>
    </row>
    <row r="91" spans="1:25" ht="38.25" x14ac:dyDescent="0.25">
      <c r="A91" s="55" t="s">
        <v>89</v>
      </c>
      <c r="B91" s="11">
        <v>2</v>
      </c>
      <c r="C91" s="32" t="s">
        <v>426</v>
      </c>
      <c r="D91" s="32" t="s">
        <v>427</v>
      </c>
      <c r="E91" s="32" t="s">
        <v>89</v>
      </c>
      <c r="F91" s="32" t="s">
        <v>89</v>
      </c>
      <c r="G91" s="32" t="s">
        <v>89</v>
      </c>
      <c r="H91" s="33" t="s">
        <v>90</v>
      </c>
      <c r="I91" s="34">
        <v>90</v>
      </c>
      <c r="J91" s="59"/>
      <c r="K91" s="11">
        <v>1</v>
      </c>
      <c r="L91" s="35"/>
      <c r="M91" s="36"/>
      <c r="N91" s="37">
        <f>IF(M91&gt;0,ROUND(L91/M91,4),0)</f>
        <v>0</v>
      </c>
      <c r="O91" s="38"/>
      <c r="P91" s="39"/>
      <c r="Q91" s="37">
        <f>ROUND(ROUND(N91,4)*(1-O91),4)</f>
        <v>0</v>
      </c>
      <c r="R91" s="37">
        <f>ROUND(ROUND(Q91,4)*(1+P91),4)</f>
        <v>0</v>
      </c>
      <c r="S91" s="37">
        <f>ROUND($I91*Q91,4)</f>
        <v>0</v>
      </c>
      <c r="T91" s="37">
        <f>ROUND($I91*R91,4)</f>
        <v>0</v>
      </c>
      <c r="U91" s="40"/>
      <c r="V91" s="40"/>
      <c r="W91" s="40"/>
      <c r="X91" s="40"/>
      <c r="Y91" s="41"/>
    </row>
    <row r="92" spans="1:25" ht="39" thickBot="1" x14ac:dyDescent="0.3">
      <c r="A92" s="56" t="s">
        <v>89</v>
      </c>
      <c r="B92" s="13">
        <v>3</v>
      </c>
      <c r="C92" s="42" t="s">
        <v>428</v>
      </c>
      <c r="D92" s="42" t="s">
        <v>429</v>
      </c>
      <c r="E92" s="42" t="s">
        <v>89</v>
      </c>
      <c r="F92" s="42" t="s">
        <v>89</v>
      </c>
      <c r="G92" s="42" t="s">
        <v>89</v>
      </c>
      <c r="H92" s="43" t="s">
        <v>90</v>
      </c>
      <c r="I92" s="44">
        <v>50</v>
      </c>
      <c r="J92" s="60"/>
      <c r="K92" s="13">
        <v>1</v>
      </c>
      <c r="L92" s="45"/>
      <c r="M92" s="46"/>
      <c r="N92" s="47">
        <f>IF(M92&gt;0,ROUND(L92/M92,4),0)</f>
        <v>0</v>
      </c>
      <c r="O92" s="48"/>
      <c r="P92" s="49"/>
      <c r="Q92" s="47">
        <f>ROUND(ROUND(N92,4)*(1-O92),4)</f>
        <v>0</v>
      </c>
      <c r="R92" s="47">
        <f>ROUND(ROUND(Q92,4)*(1+P92),4)</f>
        <v>0</v>
      </c>
      <c r="S92" s="47">
        <f>ROUND($I92*Q92,4)</f>
        <v>0</v>
      </c>
      <c r="T92" s="47">
        <f>ROUND($I92*R92,4)</f>
        <v>0</v>
      </c>
      <c r="U92" s="50"/>
      <c r="V92" s="50"/>
      <c r="W92" s="50"/>
      <c r="X92" s="50"/>
      <c r="Y92" s="51"/>
    </row>
    <row r="93" spans="1:25" ht="13.5" thickBot="1" x14ac:dyDescent="0.3">
      <c r="R93" s="61" t="s">
        <v>97</v>
      </c>
      <c r="S93" s="62">
        <f>SUM(S90:S92)</f>
        <v>0</v>
      </c>
      <c r="T93" s="63">
        <f>SUM(T90:T92)</f>
        <v>0</v>
      </c>
    </row>
    <row r="95" spans="1:25" ht="13.5" thickBot="1" x14ac:dyDescent="0.3"/>
    <row r="96" spans="1:25" ht="13.5" thickBot="1" x14ac:dyDescent="0.3">
      <c r="A96" s="52" t="s">
        <v>55</v>
      </c>
      <c r="B96" s="57" t="s">
        <v>134</v>
      </c>
      <c r="C96" s="18" t="s">
        <v>430</v>
      </c>
      <c r="D96" s="18"/>
      <c r="E96" s="18"/>
      <c r="F96" s="18"/>
      <c r="G96" s="18"/>
      <c r="H96" s="18" t="s">
        <v>58</v>
      </c>
      <c r="I96" s="18"/>
      <c r="J96" s="8"/>
      <c r="K96" s="7"/>
      <c r="L96" s="18" t="s">
        <v>431</v>
      </c>
      <c r="M96" s="18"/>
      <c r="N96" s="18"/>
      <c r="O96" s="18"/>
      <c r="P96" s="18"/>
      <c r="Q96" s="18"/>
      <c r="R96" s="18"/>
      <c r="S96" s="18"/>
      <c r="T96" s="18"/>
      <c r="U96" s="18"/>
      <c r="V96" s="18"/>
      <c r="W96" s="18"/>
      <c r="X96" s="18"/>
      <c r="Y96" s="8"/>
    </row>
    <row r="97" spans="1:25" ht="51.75" thickBot="1" x14ac:dyDescent="0.3">
      <c r="A97" s="53" t="s">
        <v>60</v>
      </c>
      <c r="B97" s="19" t="s">
        <v>61</v>
      </c>
      <c r="C97" s="20" t="s">
        <v>62</v>
      </c>
      <c r="D97" s="20" t="s">
        <v>63</v>
      </c>
      <c r="E97" s="20" t="s">
        <v>64</v>
      </c>
      <c r="F97" s="20" t="s">
        <v>65</v>
      </c>
      <c r="G97" s="20" t="s">
        <v>66</v>
      </c>
      <c r="H97" s="20" t="s">
        <v>67</v>
      </c>
      <c r="I97" s="20" t="s">
        <v>68</v>
      </c>
      <c r="J97" s="21" t="s">
        <v>69</v>
      </c>
      <c r="K97" s="19" t="s">
        <v>70</v>
      </c>
      <c r="L97" s="20" t="s">
        <v>71</v>
      </c>
      <c r="M97" s="20" t="s">
        <v>72</v>
      </c>
      <c r="N97" s="20" t="s">
        <v>73</v>
      </c>
      <c r="O97" s="20" t="s">
        <v>74</v>
      </c>
      <c r="P97" s="20" t="s">
        <v>75</v>
      </c>
      <c r="Q97" s="20" t="s">
        <v>76</v>
      </c>
      <c r="R97" s="20" t="s">
        <v>77</v>
      </c>
      <c r="S97" s="20" t="s">
        <v>78</v>
      </c>
      <c r="T97" s="20" t="s">
        <v>79</v>
      </c>
      <c r="U97" s="20" t="s">
        <v>80</v>
      </c>
      <c r="V97" s="20" t="s">
        <v>81</v>
      </c>
      <c r="W97" s="20" t="s">
        <v>82</v>
      </c>
      <c r="X97" s="20" t="s">
        <v>83</v>
      </c>
      <c r="Y97" s="21" t="s">
        <v>84</v>
      </c>
    </row>
    <row r="98" spans="1:25" ht="51" x14ac:dyDescent="0.25">
      <c r="A98" s="54" t="s">
        <v>432</v>
      </c>
      <c r="B98" s="9">
        <v>1</v>
      </c>
      <c r="C98" s="22" t="s">
        <v>433</v>
      </c>
      <c r="D98" s="22" t="s">
        <v>434</v>
      </c>
      <c r="E98" s="22" t="s">
        <v>435</v>
      </c>
      <c r="F98" s="22" t="s">
        <v>89</v>
      </c>
      <c r="G98" s="22" t="s">
        <v>90</v>
      </c>
      <c r="H98" s="23" t="s">
        <v>90</v>
      </c>
      <c r="I98" s="24">
        <v>40</v>
      </c>
      <c r="J98" s="58"/>
      <c r="K98" s="9">
        <v>1</v>
      </c>
      <c r="L98" s="25"/>
      <c r="M98" s="26"/>
      <c r="N98" s="27">
        <f>IF(M98&gt;0,ROUND(L98/M98,4),0)</f>
        <v>0</v>
      </c>
      <c r="O98" s="28"/>
      <c r="P98" s="29"/>
      <c r="Q98" s="27">
        <f>ROUND(ROUND(N98,4)*(1-O98),4)</f>
        <v>0</v>
      </c>
      <c r="R98" s="27">
        <f>ROUND(ROUND(Q98,4)*(1+P98),4)</f>
        <v>0</v>
      </c>
      <c r="S98" s="27">
        <f>ROUND($I98*Q98,4)</f>
        <v>0</v>
      </c>
      <c r="T98" s="27">
        <f>ROUND($I98*R98,4)</f>
        <v>0</v>
      </c>
      <c r="U98" s="30"/>
      <c r="V98" s="30"/>
      <c r="W98" s="30"/>
      <c r="X98" s="30"/>
      <c r="Y98" s="31"/>
    </row>
    <row r="99" spans="1:25" ht="51" x14ac:dyDescent="0.25">
      <c r="A99" s="55" t="s">
        <v>436</v>
      </c>
      <c r="B99" s="11">
        <v>2</v>
      </c>
      <c r="C99" s="32" t="s">
        <v>437</v>
      </c>
      <c r="D99" s="32" t="s">
        <v>438</v>
      </c>
      <c r="E99" s="32" t="s">
        <v>439</v>
      </c>
      <c r="F99" s="32" t="s">
        <v>89</v>
      </c>
      <c r="G99" s="32" t="s">
        <v>89</v>
      </c>
      <c r="H99" s="33" t="s">
        <v>90</v>
      </c>
      <c r="I99" s="34">
        <v>10</v>
      </c>
      <c r="J99" s="59"/>
      <c r="K99" s="11">
        <v>1</v>
      </c>
      <c r="L99" s="35"/>
      <c r="M99" s="36"/>
      <c r="N99" s="37">
        <f>IF(M99&gt;0,ROUND(L99/M99,4),0)</f>
        <v>0</v>
      </c>
      <c r="O99" s="38"/>
      <c r="P99" s="39"/>
      <c r="Q99" s="37">
        <f>ROUND(ROUND(N99,4)*(1-O99),4)</f>
        <v>0</v>
      </c>
      <c r="R99" s="37">
        <f>ROUND(ROUND(Q99,4)*(1+P99),4)</f>
        <v>0</v>
      </c>
      <c r="S99" s="37">
        <f>ROUND($I99*Q99,4)</f>
        <v>0</v>
      </c>
      <c r="T99" s="37">
        <f>ROUND($I99*R99,4)</f>
        <v>0</v>
      </c>
      <c r="U99" s="40"/>
      <c r="V99" s="40"/>
      <c r="W99" s="40"/>
      <c r="X99" s="40"/>
      <c r="Y99" s="41"/>
    </row>
    <row r="100" spans="1:25" ht="51" x14ac:dyDescent="0.25">
      <c r="A100" s="55" t="s">
        <v>440</v>
      </c>
      <c r="B100" s="11">
        <v>3</v>
      </c>
      <c r="C100" s="32" t="s">
        <v>441</v>
      </c>
      <c r="D100" s="32" t="s">
        <v>442</v>
      </c>
      <c r="E100" s="32" t="s">
        <v>439</v>
      </c>
      <c r="F100" s="32" t="s">
        <v>89</v>
      </c>
      <c r="G100" s="32" t="s">
        <v>89</v>
      </c>
      <c r="H100" s="33" t="s">
        <v>90</v>
      </c>
      <c r="I100" s="34">
        <v>10</v>
      </c>
      <c r="J100" s="59"/>
      <c r="K100" s="11">
        <v>1</v>
      </c>
      <c r="L100" s="35"/>
      <c r="M100" s="36"/>
      <c r="N100" s="37">
        <f>IF(M100&gt;0,ROUND(L100/M100,4),0)</f>
        <v>0</v>
      </c>
      <c r="O100" s="38"/>
      <c r="P100" s="39"/>
      <c r="Q100" s="37">
        <f>ROUND(ROUND(N100,4)*(1-O100),4)</f>
        <v>0</v>
      </c>
      <c r="R100" s="37">
        <f>ROUND(ROUND(Q100,4)*(1+P100),4)</f>
        <v>0</v>
      </c>
      <c r="S100" s="37">
        <f>ROUND($I100*Q100,4)</f>
        <v>0</v>
      </c>
      <c r="T100" s="37">
        <f>ROUND($I100*R100,4)</f>
        <v>0</v>
      </c>
      <c r="U100" s="40"/>
      <c r="V100" s="40"/>
      <c r="W100" s="40"/>
      <c r="X100" s="40"/>
      <c r="Y100" s="41"/>
    </row>
    <row r="101" spans="1:25" ht="38.25" x14ac:dyDescent="0.25">
      <c r="A101" s="55" t="s">
        <v>443</v>
      </c>
      <c r="B101" s="11">
        <v>4</v>
      </c>
      <c r="C101" s="32" t="s">
        <v>444</v>
      </c>
      <c r="D101" s="32" t="s">
        <v>445</v>
      </c>
      <c r="E101" s="32" t="s">
        <v>89</v>
      </c>
      <c r="F101" s="32" t="s">
        <v>89</v>
      </c>
      <c r="G101" s="32" t="s">
        <v>89</v>
      </c>
      <c r="H101" s="33" t="s">
        <v>90</v>
      </c>
      <c r="I101" s="34">
        <v>10</v>
      </c>
      <c r="J101" s="59"/>
      <c r="K101" s="11">
        <v>1</v>
      </c>
      <c r="L101" s="35"/>
      <c r="M101" s="36"/>
      <c r="N101" s="37">
        <f>IF(M101&gt;0,ROUND(L101/M101,4),0)</f>
        <v>0</v>
      </c>
      <c r="O101" s="38"/>
      <c r="P101" s="39"/>
      <c r="Q101" s="37">
        <f>ROUND(ROUND(N101,4)*(1-O101),4)</f>
        <v>0</v>
      </c>
      <c r="R101" s="37">
        <f>ROUND(ROUND(Q101,4)*(1+P101),4)</f>
        <v>0</v>
      </c>
      <c r="S101" s="37">
        <f>ROUND($I101*Q101,4)</f>
        <v>0</v>
      </c>
      <c r="T101" s="37">
        <f>ROUND($I101*R101,4)</f>
        <v>0</v>
      </c>
      <c r="U101" s="40"/>
      <c r="V101" s="40"/>
      <c r="W101" s="40"/>
      <c r="X101" s="40"/>
      <c r="Y101" s="41"/>
    </row>
    <row r="102" spans="1:25" ht="38.25" x14ac:dyDescent="0.25">
      <c r="A102" s="55" t="s">
        <v>446</v>
      </c>
      <c r="B102" s="11">
        <v>5</v>
      </c>
      <c r="C102" s="32" t="s">
        <v>447</v>
      </c>
      <c r="D102" s="32" t="s">
        <v>445</v>
      </c>
      <c r="E102" s="32" t="s">
        <v>89</v>
      </c>
      <c r="F102" s="32" t="s">
        <v>89</v>
      </c>
      <c r="G102" s="32" t="s">
        <v>89</v>
      </c>
      <c r="H102" s="33" t="s">
        <v>90</v>
      </c>
      <c r="I102" s="34">
        <v>10</v>
      </c>
      <c r="J102" s="59"/>
      <c r="K102" s="11">
        <v>1</v>
      </c>
      <c r="L102" s="35"/>
      <c r="M102" s="36"/>
      <c r="N102" s="37">
        <f>IF(M102&gt;0,ROUND(L102/M102,4),0)</f>
        <v>0</v>
      </c>
      <c r="O102" s="38"/>
      <c r="P102" s="39"/>
      <c r="Q102" s="37">
        <f>ROUND(ROUND(N102,4)*(1-O102),4)</f>
        <v>0</v>
      </c>
      <c r="R102" s="37">
        <f>ROUND(ROUND(Q102,4)*(1+P102),4)</f>
        <v>0</v>
      </c>
      <c r="S102" s="37">
        <f>ROUND($I102*Q102,4)</f>
        <v>0</v>
      </c>
      <c r="T102" s="37">
        <f>ROUND($I102*R102,4)</f>
        <v>0</v>
      </c>
      <c r="U102" s="40"/>
      <c r="V102" s="40"/>
      <c r="W102" s="40"/>
      <c r="X102" s="40"/>
      <c r="Y102" s="41"/>
    </row>
    <row r="103" spans="1:25" ht="38.25" x14ac:dyDescent="0.25">
      <c r="A103" s="55" t="s">
        <v>89</v>
      </c>
      <c r="B103" s="11">
        <v>6</v>
      </c>
      <c r="C103" s="32" t="s">
        <v>448</v>
      </c>
      <c r="D103" s="32" t="s">
        <v>449</v>
      </c>
      <c r="E103" s="32" t="s">
        <v>89</v>
      </c>
      <c r="F103" s="32" t="s">
        <v>89</v>
      </c>
      <c r="G103" s="32" t="s">
        <v>89</v>
      </c>
      <c r="H103" s="33" t="s">
        <v>90</v>
      </c>
      <c r="I103" s="34">
        <v>5</v>
      </c>
      <c r="J103" s="59"/>
      <c r="K103" s="11">
        <v>1</v>
      </c>
      <c r="L103" s="35"/>
      <c r="M103" s="36"/>
      <c r="N103" s="37">
        <f>IF(M103&gt;0,ROUND(L103/M103,4),0)</f>
        <v>0</v>
      </c>
      <c r="O103" s="38"/>
      <c r="P103" s="39"/>
      <c r="Q103" s="37">
        <f>ROUND(ROUND(N103,4)*(1-O103),4)</f>
        <v>0</v>
      </c>
      <c r="R103" s="37">
        <f>ROUND(ROUND(Q103,4)*(1+P103),4)</f>
        <v>0</v>
      </c>
      <c r="S103" s="37">
        <f>ROUND($I103*Q103,4)</f>
        <v>0</v>
      </c>
      <c r="T103" s="37">
        <f>ROUND($I103*R103,4)</f>
        <v>0</v>
      </c>
      <c r="U103" s="40"/>
      <c r="V103" s="40"/>
      <c r="W103" s="40"/>
      <c r="X103" s="40"/>
      <c r="Y103" s="41"/>
    </row>
    <row r="104" spans="1:25" ht="25.5" x14ac:dyDescent="0.25">
      <c r="A104" s="55" t="s">
        <v>450</v>
      </c>
      <c r="B104" s="11">
        <v>7</v>
      </c>
      <c r="C104" s="32" t="s">
        <v>451</v>
      </c>
      <c r="D104" s="32" t="s">
        <v>452</v>
      </c>
      <c r="E104" s="32" t="s">
        <v>89</v>
      </c>
      <c r="F104" s="32" t="s">
        <v>89</v>
      </c>
      <c r="G104" s="32" t="s">
        <v>90</v>
      </c>
      <c r="H104" s="33" t="s">
        <v>90</v>
      </c>
      <c r="I104" s="34">
        <v>10</v>
      </c>
      <c r="J104" s="59"/>
      <c r="K104" s="11">
        <v>1</v>
      </c>
      <c r="L104" s="35"/>
      <c r="M104" s="36"/>
      <c r="N104" s="37">
        <f>IF(M104&gt;0,ROUND(L104/M104,4),0)</f>
        <v>0</v>
      </c>
      <c r="O104" s="38"/>
      <c r="P104" s="39"/>
      <c r="Q104" s="37">
        <f>ROUND(ROUND(N104,4)*(1-O104),4)</f>
        <v>0</v>
      </c>
      <c r="R104" s="37">
        <f>ROUND(ROUND(Q104,4)*(1+P104),4)</f>
        <v>0</v>
      </c>
      <c r="S104" s="37">
        <f>ROUND($I104*Q104,4)</f>
        <v>0</v>
      </c>
      <c r="T104" s="37">
        <f>ROUND($I104*R104,4)</f>
        <v>0</v>
      </c>
      <c r="U104" s="40"/>
      <c r="V104" s="40"/>
      <c r="W104" s="40"/>
      <c r="X104" s="40"/>
      <c r="Y104" s="41"/>
    </row>
    <row r="105" spans="1:25" x14ac:dyDescent="0.25">
      <c r="A105" s="55" t="s">
        <v>453</v>
      </c>
      <c r="B105" s="11">
        <v>8</v>
      </c>
      <c r="C105" s="32" t="s">
        <v>454</v>
      </c>
      <c r="D105" s="32" t="s">
        <v>455</v>
      </c>
      <c r="E105" s="32" t="s">
        <v>89</v>
      </c>
      <c r="F105" s="32" t="s">
        <v>89</v>
      </c>
      <c r="G105" s="32" t="s">
        <v>89</v>
      </c>
      <c r="H105" s="33" t="s">
        <v>90</v>
      </c>
      <c r="I105" s="34">
        <v>10</v>
      </c>
      <c r="J105" s="59"/>
      <c r="K105" s="11">
        <v>1</v>
      </c>
      <c r="L105" s="35"/>
      <c r="M105" s="36"/>
      <c r="N105" s="37">
        <f>IF(M105&gt;0,ROUND(L105/M105,4),0)</f>
        <v>0</v>
      </c>
      <c r="O105" s="38"/>
      <c r="P105" s="39"/>
      <c r="Q105" s="37">
        <f>ROUND(ROUND(N105,4)*(1-O105),4)</f>
        <v>0</v>
      </c>
      <c r="R105" s="37">
        <f>ROUND(ROUND(Q105,4)*(1+P105),4)</f>
        <v>0</v>
      </c>
      <c r="S105" s="37">
        <f>ROUND($I105*Q105,4)</f>
        <v>0</v>
      </c>
      <c r="T105" s="37">
        <f>ROUND($I105*R105,4)</f>
        <v>0</v>
      </c>
      <c r="U105" s="40"/>
      <c r="V105" s="40"/>
      <c r="W105" s="40"/>
      <c r="X105" s="40"/>
      <c r="Y105" s="41"/>
    </row>
    <row r="106" spans="1:25" ht="26.25" thickBot="1" x14ac:dyDescent="0.3">
      <c r="A106" s="56" t="s">
        <v>456</v>
      </c>
      <c r="B106" s="13">
        <v>9</v>
      </c>
      <c r="C106" s="42" t="s">
        <v>457</v>
      </c>
      <c r="D106" s="42" t="s">
        <v>458</v>
      </c>
      <c r="E106" s="42" t="s">
        <v>89</v>
      </c>
      <c r="F106" s="42" t="s">
        <v>89</v>
      </c>
      <c r="G106" s="42" t="s">
        <v>89</v>
      </c>
      <c r="H106" s="43" t="s">
        <v>90</v>
      </c>
      <c r="I106" s="44">
        <v>10</v>
      </c>
      <c r="J106" s="60"/>
      <c r="K106" s="13">
        <v>1</v>
      </c>
      <c r="L106" s="45"/>
      <c r="M106" s="46"/>
      <c r="N106" s="47">
        <f>IF(M106&gt;0,ROUND(L106/M106,4),0)</f>
        <v>0</v>
      </c>
      <c r="O106" s="48"/>
      <c r="P106" s="49"/>
      <c r="Q106" s="47">
        <f>ROUND(ROUND(N106,4)*(1-O106),4)</f>
        <v>0</v>
      </c>
      <c r="R106" s="47">
        <f>ROUND(ROUND(Q106,4)*(1+P106),4)</f>
        <v>0</v>
      </c>
      <c r="S106" s="47">
        <f>ROUND($I106*Q106,4)</f>
        <v>0</v>
      </c>
      <c r="T106" s="47">
        <f>ROUND($I106*R106,4)</f>
        <v>0</v>
      </c>
      <c r="U106" s="50"/>
      <c r="V106" s="50"/>
      <c r="W106" s="50"/>
      <c r="X106" s="50"/>
      <c r="Y106" s="51"/>
    </row>
    <row r="107" spans="1:25" ht="13.5" thickBot="1" x14ac:dyDescent="0.3">
      <c r="R107" s="61" t="s">
        <v>97</v>
      </c>
      <c r="S107" s="62">
        <f>SUM(S98:S106)</f>
        <v>0</v>
      </c>
      <c r="T107" s="63">
        <f>SUM(T98:T106)</f>
        <v>0</v>
      </c>
    </row>
  </sheetData>
  <sheetProtection algorithmName="SHA-512" hashValue="73tEB5hytJeGuTSVczNZtp+Gti3wVSqn5lTjxAYlLhs0TagfPEHIXkyXEMJE6flPxBaIo1L7KffV0pkzdjWVdw==" saltValue="hIw3FBwuBb9RBsjSahrd+Q=="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16-03/21&amp;RStran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69"/>
  <sheetViews>
    <sheetView topLeftCell="B1" workbookViewId="0"/>
  </sheetViews>
  <sheetFormatPr defaultRowHeight="12.75" x14ac:dyDescent="0.25"/>
  <cols>
    <col min="1" max="1" width="15.7109375" style="1" hidden="1" customWidth="1"/>
    <col min="2" max="2" width="7.28515625" style="1" customWidth="1"/>
    <col min="3" max="3" width="51" style="1" customWidth="1"/>
    <col min="4" max="4" width="41.7109375" style="1" customWidth="1"/>
    <col min="5" max="5" width="29.42578125" style="1" customWidth="1"/>
    <col min="6" max="6" width="25" style="1" customWidth="1"/>
    <col min="7" max="7" width="21.425781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459</v>
      </c>
      <c r="C5" s="2" t="s">
        <v>460</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461</v>
      </c>
      <c r="D11" s="18"/>
      <c r="E11" s="18"/>
      <c r="F11" s="18"/>
      <c r="G11" s="18"/>
      <c r="H11" s="18" t="s">
        <v>100</v>
      </c>
      <c r="I11" s="18"/>
      <c r="J11" s="8"/>
      <c r="K11" s="7"/>
      <c r="L11" s="18" t="s">
        <v>462</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x14ac:dyDescent="0.25">
      <c r="A13" s="54" t="s">
        <v>463</v>
      </c>
      <c r="B13" s="9">
        <v>1</v>
      </c>
      <c r="C13" s="22" t="s">
        <v>464</v>
      </c>
      <c r="D13" s="22" t="s">
        <v>435</v>
      </c>
      <c r="E13" s="22" t="s">
        <v>465</v>
      </c>
      <c r="F13" s="22" t="s">
        <v>89</v>
      </c>
      <c r="G13" s="22" t="s">
        <v>89</v>
      </c>
      <c r="H13" s="23" t="s">
        <v>90</v>
      </c>
      <c r="I13" s="24">
        <v>14000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13.5" thickBot="1" x14ac:dyDescent="0.3">
      <c r="A14" s="56" t="s">
        <v>466</v>
      </c>
      <c r="B14" s="13">
        <v>2</v>
      </c>
      <c r="C14" s="42" t="s">
        <v>467</v>
      </c>
      <c r="D14" s="42" t="s">
        <v>435</v>
      </c>
      <c r="E14" s="42" t="s">
        <v>465</v>
      </c>
      <c r="F14" s="42" t="s">
        <v>89</v>
      </c>
      <c r="G14" s="42" t="s">
        <v>89</v>
      </c>
      <c r="H14" s="43" t="s">
        <v>90</v>
      </c>
      <c r="I14" s="44">
        <v>19000</v>
      </c>
      <c r="J14" s="60"/>
      <c r="K14" s="13">
        <v>1</v>
      </c>
      <c r="L14" s="45"/>
      <c r="M14" s="46"/>
      <c r="N14" s="47">
        <f>IF(M14&gt;0,ROUND(L14/M14,4),0)</f>
        <v>0</v>
      </c>
      <c r="O14" s="48"/>
      <c r="P14" s="49"/>
      <c r="Q14" s="47">
        <f>ROUND(ROUND(N14,4)*(1-O14),4)</f>
        <v>0</v>
      </c>
      <c r="R14" s="47">
        <f>ROUND(ROUND(Q14,4)*(1+P14),4)</f>
        <v>0</v>
      </c>
      <c r="S14" s="47">
        <f>ROUND($I14*Q14,4)</f>
        <v>0</v>
      </c>
      <c r="T14" s="47">
        <f>ROUND($I14*R14,4)</f>
        <v>0</v>
      </c>
      <c r="U14" s="50"/>
      <c r="V14" s="50"/>
      <c r="W14" s="50"/>
      <c r="X14" s="50"/>
      <c r="Y14" s="51"/>
    </row>
    <row r="15" spans="1:25" ht="13.5" thickBot="1" x14ac:dyDescent="0.3">
      <c r="R15" s="61" t="s">
        <v>97</v>
      </c>
      <c r="S15" s="62">
        <f>SUM(S13:S14)</f>
        <v>0</v>
      </c>
      <c r="T15" s="63">
        <f>SUM(T13:T14)</f>
        <v>0</v>
      </c>
    </row>
    <row r="17" spans="1:25" ht="13.5" thickBot="1" x14ac:dyDescent="0.3"/>
    <row r="18" spans="1:25" ht="13.5" thickBot="1" x14ac:dyDescent="0.3">
      <c r="A18" s="52" t="s">
        <v>55</v>
      </c>
      <c r="B18" s="57" t="s">
        <v>98</v>
      </c>
      <c r="C18" s="18" t="s">
        <v>468</v>
      </c>
      <c r="D18" s="18"/>
      <c r="E18" s="18"/>
      <c r="F18" s="18"/>
      <c r="G18" s="18"/>
      <c r="H18" s="18" t="s">
        <v>100</v>
      </c>
      <c r="I18" s="18"/>
      <c r="J18" s="8"/>
      <c r="K18" s="7"/>
      <c r="L18" s="18" t="s">
        <v>469</v>
      </c>
      <c r="M18" s="18"/>
      <c r="N18" s="18"/>
      <c r="O18" s="18"/>
      <c r="P18" s="18"/>
      <c r="Q18" s="18"/>
      <c r="R18" s="18"/>
      <c r="S18" s="18"/>
      <c r="T18" s="18"/>
      <c r="U18" s="18"/>
      <c r="V18" s="18"/>
      <c r="W18" s="18"/>
      <c r="X18" s="18"/>
      <c r="Y18" s="8"/>
    </row>
    <row r="19" spans="1:25" ht="51.75" thickBot="1" x14ac:dyDescent="0.3">
      <c r="A19" s="53" t="s">
        <v>60</v>
      </c>
      <c r="B19" s="19" t="s">
        <v>61</v>
      </c>
      <c r="C19" s="20" t="s">
        <v>62</v>
      </c>
      <c r="D19" s="20" t="s">
        <v>63</v>
      </c>
      <c r="E19" s="20" t="s">
        <v>64</v>
      </c>
      <c r="F19" s="20" t="s">
        <v>65</v>
      </c>
      <c r="G19" s="20" t="s">
        <v>66</v>
      </c>
      <c r="H19" s="20" t="s">
        <v>67</v>
      </c>
      <c r="I19" s="20" t="s">
        <v>68</v>
      </c>
      <c r="J19" s="21" t="s">
        <v>69</v>
      </c>
      <c r="K19" s="19" t="s">
        <v>70</v>
      </c>
      <c r="L19" s="20" t="s">
        <v>71</v>
      </c>
      <c r="M19" s="20" t="s">
        <v>72</v>
      </c>
      <c r="N19" s="20" t="s">
        <v>73</v>
      </c>
      <c r="O19" s="20" t="s">
        <v>74</v>
      </c>
      <c r="P19" s="20" t="s">
        <v>75</v>
      </c>
      <c r="Q19" s="20" t="s">
        <v>76</v>
      </c>
      <c r="R19" s="20" t="s">
        <v>77</v>
      </c>
      <c r="S19" s="20" t="s">
        <v>78</v>
      </c>
      <c r="T19" s="20" t="s">
        <v>79</v>
      </c>
      <c r="U19" s="20" t="s">
        <v>80</v>
      </c>
      <c r="V19" s="20" t="s">
        <v>81</v>
      </c>
      <c r="W19" s="20" t="s">
        <v>82</v>
      </c>
      <c r="X19" s="20" t="s">
        <v>83</v>
      </c>
      <c r="Y19" s="21" t="s">
        <v>84</v>
      </c>
    </row>
    <row r="20" spans="1:25" ht="114.75" x14ac:dyDescent="0.25">
      <c r="A20" s="54" t="s">
        <v>470</v>
      </c>
      <c r="B20" s="9">
        <v>1</v>
      </c>
      <c r="C20" s="22" t="s">
        <v>471</v>
      </c>
      <c r="D20" s="22" t="s">
        <v>472</v>
      </c>
      <c r="E20" s="22" t="s">
        <v>473</v>
      </c>
      <c r="F20" s="22" t="s">
        <v>474</v>
      </c>
      <c r="G20" s="22" t="s">
        <v>89</v>
      </c>
      <c r="H20" s="23" t="s">
        <v>90</v>
      </c>
      <c r="I20" s="24">
        <v>55000</v>
      </c>
      <c r="J20" s="58"/>
      <c r="K20" s="9">
        <v>1</v>
      </c>
      <c r="L20" s="25"/>
      <c r="M20" s="26"/>
      <c r="N20" s="27">
        <f>IF(M20&gt;0,ROUND(L20/M20,4),0)</f>
        <v>0</v>
      </c>
      <c r="O20" s="28"/>
      <c r="P20" s="29"/>
      <c r="Q20" s="27">
        <f>ROUND(ROUND(N20,4)*(1-O20),4)</f>
        <v>0</v>
      </c>
      <c r="R20" s="27">
        <f>ROUND(ROUND(Q20,4)*(1+P20),4)</f>
        <v>0</v>
      </c>
      <c r="S20" s="27">
        <f>ROUND($I20*Q20,4)</f>
        <v>0</v>
      </c>
      <c r="T20" s="27">
        <f>ROUND($I20*R20,4)</f>
        <v>0</v>
      </c>
      <c r="U20" s="30"/>
      <c r="V20" s="30"/>
      <c r="W20" s="30"/>
      <c r="X20" s="30"/>
      <c r="Y20" s="31"/>
    </row>
    <row r="21" spans="1:25" ht="114.75" x14ac:dyDescent="0.25">
      <c r="A21" s="55" t="s">
        <v>475</v>
      </c>
      <c r="B21" s="11">
        <v>2</v>
      </c>
      <c r="C21" s="32" t="s">
        <v>476</v>
      </c>
      <c r="D21" s="32" t="s">
        <v>472</v>
      </c>
      <c r="E21" s="32" t="s">
        <v>473</v>
      </c>
      <c r="F21" s="32" t="s">
        <v>474</v>
      </c>
      <c r="G21" s="32" t="s">
        <v>89</v>
      </c>
      <c r="H21" s="33" t="s">
        <v>90</v>
      </c>
      <c r="I21" s="34">
        <v>60000</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115.5" thickBot="1" x14ac:dyDescent="0.3">
      <c r="A22" s="56" t="s">
        <v>477</v>
      </c>
      <c r="B22" s="13">
        <v>3</v>
      </c>
      <c r="C22" s="42" t="s">
        <v>478</v>
      </c>
      <c r="D22" s="42" t="s">
        <v>472</v>
      </c>
      <c r="E22" s="42" t="s">
        <v>473</v>
      </c>
      <c r="F22" s="42" t="s">
        <v>474</v>
      </c>
      <c r="G22" s="42" t="s">
        <v>89</v>
      </c>
      <c r="H22" s="43" t="s">
        <v>90</v>
      </c>
      <c r="I22" s="44">
        <v>15000</v>
      </c>
      <c r="J22" s="60"/>
      <c r="K22" s="13">
        <v>1</v>
      </c>
      <c r="L22" s="45"/>
      <c r="M22" s="46"/>
      <c r="N22" s="47">
        <f>IF(M22&gt;0,ROUND(L22/M22,4),0)</f>
        <v>0</v>
      </c>
      <c r="O22" s="48"/>
      <c r="P22" s="49"/>
      <c r="Q22" s="47">
        <f>ROUND(ROUND(N22,4)*(1-O22),4)</f>
        <v>0</v>
      </c>
      <c r="R22" s="47">
        <f>ROUND(ROUND(Q22,4)*(1+P22),4)</f>
        <v>0</v>
      </c>
      <c r="S22" s="47">
        <f>ROUND($I22*Q22,4)</f>
        <v>0</v>
      </c>
      <c r="T22" s="47">
        <f>ROUND($I22*R22,4)</f>
        <v>0</v>
      </c>
      <c r="U22" s="50"/>
      <c r="V22" s="50"/>
      <c r="W22" s="50"/>
      <c r="X22" s="50"/>
      <c r="Y22" s="51"/>
    </row>
    <row r="23" spans="1:25" ht="13.5" thickBot="1" x14ac:dyDescent="0.3">
      <c r="R23" s="61" t="s">
        <v>97</v>
      </c>
      <c r="S23" s="62">
        <f>SUM(S20:S22)</f>
        <v>0</v>
      </c>
      <c r="T23" s="63">
        <f>SUM(T20:T22)</f>
        <v>0</v>
      </c>
    </row>
    <row r="25" spans="1:25" ht="13.5" thickBot="1" x14ac:dyDescent="0.3"/>
    <row r="26" spans="1:25" ht="13.5" thickBot="1" x14ac:dyDescent="0.3">
      <c r="A26" s="52" t="s">
        <v>55</v>
      </c>
      <c r="B26" s="57" t="s">
        <v>105</v>
      </c>
      <c r="C26" s="18" t="s">
        <v>479</v>
      </c>
      <c r="D26" s="18"/>
      <c r="E26" s="18"/>
      <c r="F26" s="18"/>
      <c r="G26" s="18"/>
      <c r="H26" s="18" t="s">
        <v>100</v>
      </c>
      <c r="I26" s="18"/>
      <c r="J26" s="8"/>
      <c r="K26" s="7"/>
      <c r="L26" s="18" t="s">
        <v>480</v>
      </c>
      <c r="M26" s="18"/>
      <c r="N26" s="18"/>
      <c r="O26" s="18"/>
      <c r="P26" s="18"/>
      <c r="Q26" s="18"/>
      <c r="R26" s="18"/>
      <c r="S26" s="18"/>
      <c r="T26" s="18"/>
      <c r="U26" s="18"/>
      <c r="V26" s="18"/>
      <c r="W26" s="18"/>
      <c r="X26" s="18"/>
      <c r="Y26" s="8"/>
    </row>
    <row r="27" spans="1:25" ht="51.75" thickBot="1" x14ac:dyDescent="0.3">
      <c r="A27" s="53" t="s">
        <v>60</v>
      </c>
      <c r="B27" s="19" t="s">
        <v>61</v>
      </c>
      <c r="C27" s="20" t="s">
        <v>62</v>
      </c>
      <c r="D27" s="20" t="s">
        <v>63</v>
      </c>
      <c r="E27" s="20" t="s">
        <v>64</v>
      </c>
      <c r="F27" s="20" t="s">
        <v>65</v>
      </c>
      <c r="G27" s="20" t="s">
        <v>66</v>
      </c>
      <c r="H27" s="20" t="s">
        <v>67</v>
      </c>
      <c r="I27" s="20" t="s">
        <v>68</v>
      </c>
      <c r="J27" s="21" t="s">
        <v>69</v>
      </c>
      <c r="K27" s="19" t="s">
        <v>70</v>
      </c>
      <c r="L27" s="20" t="s">
        <v>71</v>
      </c>
      <c r="M27" s="20" t="s">
        <v>72</v>
      </c>
      <c r="N27" s="20" t="s">
        <v>73</v>
      </c>
      <c r="O27" s="20" t="s">
        <v>74</v>
      </c>
      <c r="P27" s="20" t="s">
        <v>75</v>
      </c>
      <c r="Q27" s="20" t="s">
        <v>76</v>
      </c>
      <c r="R27" s="20" t="s">
        <v>77</v>
      </c>
      <c r="S27" s="20" t="s">
        <v>78</v>
      </c>
      <c r="T27" s="20" t="s">
        <v>79</v>
      </c>
      <c r="U27" s="20" t="s">
        <v>80</v>
      </c>
      <c r="V27" s="20" t="s">
        <v>81</v>
      </c>
      <c r="W27" s="20" t="s">
        <v>82</v>
      </c>
      <c r="X27" s="20" t="s">
        <v>83</v>
      </c>
      <c r="Y27" s="21" t="s">
        <v>84</v>
      </c>
    </row>
    <row r="28" spans="1:25" ht="51" x14ac:dyDescent="0.25">
      <c r="A28" s="54" t="s">
        <v>481</v>
      </c>
      <c r="B28" s="9">
        <v>1</v>
      </c>
      <c r="C28" s="22" t="s">
        <v>482</v>
      </c>
      <c r="D28" s="22" t="s">
        <v>483</v>
      </c>
      <c r="E28" s="22" t="s">
        <v>484</v>
      </c>
      <c r="F28" s="22" t="s">
        <v>485</v>
      </c>
      <c r="G28" s="22" t="s">
        <v>89</v>
      </c>
      <c r="H28" s="23" t="s">
        <v>486</v>
      </c>
      <c r="I28" s="24">
        <v>2000</v>
      </c>
      <c r="J28" s="58"/>
      <c r="K28" s="9">
        <v>1</v>
      </c>
      <c r="L28" s="25"/>
      <c r="M28" s="26"/>
      <c r="N28" s="27">
        <f>IF(M28&gt;0,ROUND(L28/M28,4),0)</f>
        <v>0</v>
      </c>
      <c r="O28" s="28"/>
      <c r="P28" s="29"/>
      <c r="Q28" s="27">
        <f>ROUND(ROUND(N28,4)*(1-O28),4)</f>
        <v>0</v>
      </c>
      <c r="R28" s="27">
        <f>ROUND(ROUND(Q28,4)*(1+P28),4)</f>
        <v>0</v>
      </c>
      <c r="S28" s="27">
        <f>ROUND($I28*Q28,4)</f>
        <v>0</v>
      </c>
      <c r="T28" s="27">
        <f>ROUND($I28*R28,4)</f>
        <v>0</v>
      </c>
      <c r="U28" s="30"/>
      <c r="V28" s="30"/>
      <c r="W28" s="30"/>
      <c r="X28" s="30"/>
      <c r="Y28" s="31"/>
    </row>
    <row r="29" spans="1:25" ht="51" x14ac:dyDescent="0.25">
      <c r="A29" s="55" t="s">
        <v>487</v>
      </c>
      <c r="B29" s="11">
        <v>2</v>
      </c>
      <c r="C29" s="32" t="s">
        <v>488</v>
      </c>
      <c r="D29" s="32" t="s">
        <v>483</v>
      </c>
      <c r="E29" s="32" t="s">
        <v>484</v>
      </c>
      <c r="F29" s="32" t="s">
        <v>485</v>
      </c>
      <c r="G29" s="32" t="s">
        <v>89</v>
      </c>
      <c r="H29" s="33" t="s">
        <v>486</v>
      </c>
      <c r="I29" s="34">
        <v>20000</v>
      </c>
      <c r="J29" s="59"/>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51" x14ac:dyDescent="0.25">
      <c r="A30" s="55" t="s">
        <v>489</v>
      </c>
      <c r="B30" s="11">
        <v>3</v>
      </c>
      <c r="C30" s="32" t="s">
        <v>490</v>
      </c>
      <c r="D30" s="32" t="s">
        <v>483</v>
      </c>
      <c r="E30" s="32" t="s">
        <v>484</v>
      </c>
      <c r="F30" s="32" t="s">
        <v>485</v>
      </c>
      <c r="G30" s="32" t="s">
        <v>89</v>
      </c>
      <c r="H30" s="33" t="s">
        <v>486</v>
      </c>
      <c r="I30" s="34">
        <v>20000</v>
      </c>
      <c r="J30" s="59"/>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51" x14ac:dyDescent="0.25">
      <c r="A31" s="55" t="s">
        <v>491</v>
      </c>
      <c r="B31" s="11">
        <v>4</v>
      </c>
      <c r="C31" s="32" t="s">
        <v>492</v>
      </c>
      <c r="D31" s="32" t="s">
        <v>483</v>
      </c>
      <c r="E31" s="32" t="s">
        <v>484</v>
      </c>
      <c r="F31" s="32" t="s">
        <v>485</v>
      </c>
      <c r="G31" s="32" t="s">
        <v>89</v>
      </c>
      <c r="H31" s="33" t="s">
        <v>486</v>
      </c>
      <c r="I31" s="34">
        <v>20000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51" x14ac:dyDescent="0.25">
      <c r="A32" s="55" t="s">
        <v>493</v>
      </c>
      <c r="B32" s="11">
        <v>5</v>
      </c>
      <c r="C32" s="32" t="s">
        <v>494</v>
      </c>
      <c r="D32" s="32" t="s">
        <v>483</v>
      </c>
      <c r="E32" s="32" t="s">
        <v>484</v>
      </c>
      <c r="F32" s="32" t="s">
        <v>485</v>
      </c>
      <c r="G32" s="32" t="s">
        <v>89</v>
      </c>
      <c r="H32" s="33" t="s">
        <v>486</v>
      </c>
      <c r="I32" s="34">
        <v>60000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51" x14ac:dyDescent="0.25">
      <c r="A33" s="55" t="s">
        <v>495</v>
      </c>
      <c r="B33" s="11">
        <v>6</v>
      </c>
      <c r="C33" s="32" t="s">
        <v>496</v>
      </c>
      <c r="D33" s="32" t="s">
        <v>483</v>
      </c>
      <c r="E33" s="32" t="s">
        <v>484</v>
      </c>
      <c r="F33" s="32" t="s">
        <v>485</v>
      </c>
      <c r="G33" s="32" t="s">
        <v>89</v>
      </c>
      <c r="H33" s="33" t="s">
        <v>486</v>
      </c>
      <c r="I33" s="34">
        <v>13000</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51" x14ac:dyDescent="0.25">
      <c r="A34" s="55" t="s">
        <v>497</v>
      </c>
      <c r="B34" s="11">
        <v>7</v>
      </c>
      <c r="C34" s="32" t="s">
        <v>498</v>
      </c>
      <c r="D34" s="32" t="s">
        <v>483</v>
      </c>
      <c r="E34" s="32" t="s">
        <v>484</v>
      </c>
      <c r="F34" s="32" t="s">
        <v>485</v>
      </c>
      <c r="G34" s="32" t="s">
        <v>89</v>
      </c>
      <c r="H34" s="33" t="s">
        <v>486</v>
      </c>
      <c r="I34" s="34">
        <v>30000</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51" x14ac:dyDescent="0.25">
      <c r="A35" s="55" t="s">
        <v>499</v>
      </c>
      <c r="B35" s="11">
        <v>8</v>
      </c>
      <c r="C35" s="32" t="s">
        <v>500</v>
      </c>
      <c r="D35" s="32" t="s">
        <v>483</v>
      </c>
      <c r="E35" s="32" t="s">
        <v>484</v>
      </c>
      <c r="F35" s="32" t="s">
        <v>485</v>
      </c>
      <c r="G35" s="32" t="s">
        <v>89</v>
      </c>
      <c r="H35" s="33" t="s">
        <v>486</v>
      </c>
      <c r="I35" s="34">
        <v>600</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51" x14ac:dyDescent="0.25">
      <c r="A36" s="55" t="s">
        <v>501</v>
      </c>
      <c r="B36" s="11">
        <v>9</v>
      </c>
      <c r="C36" s="32" t="s">
        <v>502</v>
      </c>
      <c r="D36" s="32" t="s">
        <v>483</v>
      </c>
      <c r="E36" s="32" t="s">
        <v>484</v>
      </c>
      <c r="F36" s="32" t="s">
        <v>485</v>
      </c>
      <c r="G36" s="32" t="s">
        <v>89</v>
      </c>
      <c r="H36" s="33" t="s">
        <v>486</v>
      </c>
      <c r="I36" s="34">
        <v>400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51.75" thickBot="1" x14ac:dyDescent="0.3">
      <c r="A37" s="56" t="s">
        <v>503</v>
      </c>
      <c r="B37" s="13">
        <v>10</v>
      </c>
      <c r="C37" s="42" t="s">
        <v>504</v>
      </c>
      <c r="D37" s="42" t="s">
        <v>483</v>
      </c>
      <c r="E37" s="42" t="s">
        <v>484</v>
      </c>
      <c r="F37" s="42" t="s">
        <v>485</v>
      </c>
      <c r="G37" s="42" t="s">
        <v>89</v>
      </c>
      <c r="H37" s="43" t="s">
        <v>486</v>
      </c>
      <c r="I37" s="44">
        <v>800</v>
      </c>
      <c r="J37" s="60"/>
      <c r="K37" s="13">
        <v>1</v>
      </c>
      <c r="L37" s="45"/>
      <c r="M37" s="46"/>
      <c r="N37" s="47">
        <f>IF(M37&gt;0,ROUND(L37/M37,4),0)</f>
        <v>0</v>
      </c>
      <c r="O37" s="48"/>
      <c r="P37" s="49"/>
      <c r="Q37" s="47">
        <f>ROUND(ROUND(N37,4)*(1-O37),4)</f>
        <v>0</v>
      </c>
      <c r="R37" s="47">
        <f>ROUND(ROUND(Q37,4)*(1+P37),4)</f>
        <v>0</v>
      </c>
      <c r="S37" s="47">
        <f>ROUND($I37*Q37,4)</f>
        <v>0</v>
      </c>
      <c r="T37" s="47">
        <f>ROUND($I37*R37,4)</f>
        <v>0</v>
      </c>
      <c r="U37" s="50"/>
      <c r="V37" s="50"/>
      <c r="W37" s="50"/>
      <c r="X37" s="50"/>
      <c r="Y37" s="51"/>
    </row>
    <row r="38" spans="1:25" ht="13.5" thickBot="1" x14ac:dyDescent="0.3">
      <c r="R38" s="61" t="s">
        <v>97</v>
      </c>
      <c r="S38" s="62">
        <f>SUM(S28:S37)</f>
        <v>0</v>
      </c>
      <c r="T38" s="63">
        <f>SUM(T28:T37)</f>
        <v>0</v>
      </c>
    </row>
    <row r="40" spans="1:25" ht="13.5" thickBot="1" x14ac:dyDescent="0.3"/>
    <row r="41" spans="1:25" ht="13.5" thickBot="1" x14ac:dyDescent="0.3">
      <c r="A41" s="52" t="s">
        <v>55</v>
      </c>
      <c r="B41" s="57" t="s">
        <v>111</v>
      </c>
      <c r="C41" s="18" t="s">
        <v>505</v>
      </c>
      <c r="D41" s="18"/>
      <c r="E41" s="18"/>
      <c r="F41" s="18"/>
      <c r="G41" s="18"/>
      <c r="H41" s="18" t="s">
        <v>100</v>
      </c>
      <c r="I41" s="18"/>
      <c r="J41" s="8"/>
      <c r="K41" s="7"/>
      <c r="L41" s="18" t="s">
        <v>506</v>
      </c>
      <c r="M41" s="18"/>
      <c r="N41" s="18"/>
      <c r="O41" s="18"/>
      <c r="P41" s="18"/>
      <c r="Q41" s="18"/>
      <c r="R41" s="18"/>
      <c r="S41" s="18"/>
      <c r="T41" s="18"/>
      <c r="U41" s="18"/>
      <c r="V41" s="18"/>
      <c r="W41" s="18"/>
      <c r="X41" s="18"/>
      <c r="Y41" s="8"/>
    </row>
    <row r="42" spans="1:25" ht="51.75" thickBot="1" x14ac:dyDescent="0.3">
      <c r="A42" s="53" t="s">
        <v>60</v>
      </c>
      <c r="B42" s="19" t="s">
        <v>61</v>
      </c>
      <c r="C42" s="20" t="s">
        <v>62</v>
      </c>
      <c r="D42" s="20" t="s">
        <v>63</v>
      </c>
      <c r="E42" s="20" t="s">
        <v>64</v>
      </c>
      <c r="F42" s="20" t="s">
        <v>65</v>
      </c>
      <c r="G42" s="20" t="s">
        <v>66</v>
      </c>
      <c r="H42" s="20" t="s">
        <v>67</v>
      </c>
      <c r="I42" s="20" t="s">
        <v>68</v>
      </c>
      <c r="J42" s="21" t="s">
        <v>69</v>
      </c>
      <c r="K42" s="19" t="s">
        <v>70</v>
      </c>
      <c r="L42" s="20" t="s">
        <v>71</v>
      </c>
      <c r="M42" s="20" t="s">
        <v>72</v>
      </c>
      <c r="N42" s="20" t="s">
        <v>73</v>
      </c>
      <c r="O42" s="20" t="s">
        <v>74</v>
      </c>
      <c r="P42" s="20" t="s">
        <v>75</v>
      </c>
      <c r="Q42" s="20" t="s">
        <v>76</v>
      </c>
      <c r="R42" s="20" t="s">
        <v>77</v>
      </c>
      <c r="S42" s="20" t="s">
        <v>78</v>
      </c>
      <c r="T42" s="20" t="s">
        <v>79</v>
      </c>
      <c r="U42" s="20" t="s">
        <v>80</v>
      </c>
      <c r="V42" s="20" t="s">
        <v>81</v>
      </c>
      <c r="W42" s="20" t="s">
        <v>82</v>
      </c>
      <c r="X42" s="20" t="s">
        <v>83</v>
      </c>
      <c r="Y42" s="21" t="s">
        <v>84</v>
      </c>
    </row>
    <row r="43" spans="1:25" ht="38.25" x14ac:dyDescent="0.25">
      <c r="A43" s="54" t="s">
        <v>507</v>
      </c>
      <c r="B43" s="9">
        <v>1</v>
      </c>
      <c r="C43" s="22" t="s">
        <v>508</v>
      </c>
      <c r="D43" s="22" t="s">
        <v>509</v>
      </c>
      <c r="E43" s="22" t="s">
        <v>485</v>
      </c>
      <c r="F43" s="22" t="s">
        <v>483</v>
      </c>
      <c r="G43" s="22" t="s">
        <v>89</v>
      </c>
      <c r="H43" s="23" t="s">
        <v>486</v>
      </c>
      <c r="I43" s="24">
        <v>10000</v>
      </c>
      <c r="J43" s="58"/>
      <c r="K43" s="9">
        <v>1</v>
      </c>
      <c r="L43" s="25"/>
      <c r="M43" s="26"/>
      <c r="N43" s="27">
        <f>IF(M43&gt;0,ROUND(L43/M43,4),0)</f>
        <v>0</v>
      </c>
      <c r="O43" s="28"/>
      <c r="P43" s="29"/>
      <c r="Q43" s="27">
        <f>ROUND(ROUND(N43,4)*(1-O43),4)</f>
        <v>0</v>
      </c>
      <c r="R43" s="27">
        <f>ROUND(ROUND(Q43,4)*(1+P43),4)</f>
        <v>0</v>
      </c>
      <c r="S43" s="27">
        <f>ROUND($I43*Q43,4)</f>
        <v>0</v>
      </c>
      <c r="T43" s="27">
        <f>ROUND($I43*R43,4)</f>
        <v>0</v>
      </c>
      <c r="U43" s="30"/>
      <c r="V43" s="30"/>
      <c r="W43" s="30"/>
      <c r="X43" s="30"/>
      <c r="Y43" s="31"/>
    </row>
    <row r="44" spans="1:25" ht="38.25" x14ac:dyDescent="0.25">
      <c r="A44" s="55" t="s">
        <v>510</v>
      </c>
      <c r="B44" s="11">
        <v>2</v>
      </c>
      <c r="C44" s="32" t="s">
        <v>511</v>
      </c>
      <c r="D44" s="32" t="s">
        <v>509</v>
      </c>
      <c r="E44" s="32" t="s">
        <v>485</v>
      </c>
      <c r="F44" s="32" t="s">
        <v>483</v>
      </c>
      <c r="G44" s="32" t="s">
        <v>89</v>
      </c>
      <c r="H44" s="33" t="s">
        <v>512</v>
      </c>
      <c r="I44" s="34">
        <v>20000</v>
      </c>
      <c r="J44" s="59"/>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8.25" x14ac:dyDescent="0.25">
      <c r="A45" s="55" t="s">
        <v>513</v>
      </c>
      <c r="B45" s="11">
        <v>3</v>
      </c>
      <c r="C45" s="32" t="s">
        <v>514</v>
      </c>
      <c r="D45" s="32" t="s">
        <v>509</v>
      </c>
      <c r="E45" s="32" t="s">
        <v>485</v>
      </c>
      <c r="F45" s="32" t="s">
        <v>483</v>
      </c>
      <c r="G45" s="32" t="s">
        <v>89</v>
      </c>
      <c r="H45" s="33" t="s">
        <v>486</v>
      </c>
      <c r="I45" s="34">
        <v>20000</v>
      </c>
      <c r="J45" s="59"/>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38.25" x14ac:dyDescent="0.25">
      <c r="A46" s="55" t="s">
        <v>515</v>
      </c>
      <c r="B46" s="11">
        <v>4</v>
      </c>
      <c r="C46" s="32" t="s">
        <v>516</v>
      </c>
      <c r="D46" s="32" t="s">
        <v>509</v>
      </c>
      <c r="E46" s="32" t="s">
        <v>485</v>
      </c>
      <c r="F46" s="32" t="s">
        <v>483</v>
      </c>
      <c r="G46" s="32" t="s">
        <v>89</v>
      </c>
      <c r="H46" s="33" t="s">
        <v>512</v>
      </c>
      <c r="I46" s="34">
        <v>15000</v>
      </c>
      <c r="J46" s="59"/>
      <c r="K46" s="11">
        <v>1</v>
      </c>
      <c r="L46" s="35"/>
      <c r="M46" s="36"/>
      <c r="N46" s="37">
        <f>IF(M46&gt;0,ROUND(L46/M46,4),0)</f>
        <v>0</v>
      </c>
      <c r="O46" s="38"/>
      <c r="P46" s="39"/>
      <c r="Q46" s="37">
        <f>ROUND(ROUND(N46,4)*(1-O46),4)</f>
        <v>0</v>
      </c>
      <c r="R46" s="37">
        <f>ROUND(ROUND(Q46,4)*(1+P46),4)</f>
        <v>0</v>
      </c>
      <c r="S46" s="37">
        <f>ROUND($I46*Q46,4)</f>
        <v>0</v>
      </c>
      <c r="T46" s="37">
        <f>ROUND($I46*R46,4)</f>
        <v>0</v>
      </c>
      <c r="U46" s="40"/>
      <c r="V46" s="40"/>
      <c r="W46" s="40"/>
      <c r="X46" s="40"/>
      <c r="Y46" s="41"/>
    </row>
    <row r="47" spans="1:25" ht="38.25" x14ac:dyDescent="0.25">
      <c r="A47" s="55" t="s">
        <v>517</v>
      </c>
      <c r="B47" s="11">
        <v>5</v>
      </c>
      <c r="C47" s="32" t="s">
        <v>518</v>
      </c>
      <c r="D47" s="32" t="s">
        <v>509</v>
      </c>
      <c r="E47" s="32" t="s">
        <v>485</v>
      </c>
      <c r="F47" s="32" t="s">
        <v>483</v>
      </c>
      <c r="G47" s="32" t="s">
        <v>89</v>
      </c>
      <c r="H47" s="33" t="s">
        <v>486</v>
      </c>
      <c r="I47" s="34">
        <v>6000</v>
      </c>
      <c r="J47" s="59"/>
      <c r="K47" s="11">
        <v>1</v>
      </c>
      <c r="L47" s="35"/>
      <c r="M47" s="36"/>
      <c r="N47" s="37">
        <f>IF(M47&gt;0,ROUND(L47/M47,4),0)</f>
        <v>0</v>
      </c>
      <c r="O47" s="38"/>
      <c r="P47" s="39"/>
      <c r="Q47" s="37">
        <f>ROUND(ROUND(N47,4)*(1-O47),4)</f>
        <v>0</v>
      </c>
      <c r="R47" s="37">
        <f>ROUND(ROUND(Q47,4)*(1+P47),4)</f>
        <v>0</v>
      </c>
      <c r="S47" s="37">
        <f>ROUND($I47*Q47,4)</f>
        <v>0</v>
      </c>
      <c r="T47" s="37">
        <f>ROUND($I47*R47,4)</f>
        <v>0</v>
      </c>
      <c r="U47" s="40"/>
      <c r="V47" s="40"/>
      <c r="W47" s="40"/>
      <c r="X47" s="40"/>
      <c r="Y47" s="41"/>
    </row>
    <row r="48" spans="1:25" ht="38.25" x14ac:dyDescent="0.25">
      <c r="A48" s="55" t="s">
        <v>519</v>
      </c>
      <c r="B48" s="11">
        <v>6</v>
      </c>
      <c r="C48" s="32" t="s">
        <v>520</v>
      </c>
      <c r="D48" s="32" t="s">
        <v>509</v>
      </c>
      <c r="E48" s="32" t="s">
        <v>485</v>
      </c>
      <c r="F48" s="32" t="s">
        <v>483</v>
      </c>
      <c r="G48" s="32" t="s">
        <v>89</v>
      </c>
      <c r="H48" s="33" t="s">
        <v>512</v>
      </c>
      <c r="I48" s="34">
        <v>2500</v>
      </c>
      <c r="J48" s="59"/>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38.25" x14ac:dyDescent="0.25">
      <c r="A49" s="55" t="s">
        <v>521</v>
      </c>
      <c r="B49" s="11">
        <v>7</v>
      </c>
      <c r="C49" s="32" t="s">
        <v>522</v>
      </c>
      <c r="D49" s="32" t="s">
        <v>509</v>
      </c>
      <c r="E49" s="32" t="s">
        <v>485</v>
      </c>
      <c r="F49" s="32" t="s">
        <v>483</v>
      </c>
      <c r="G49" s="32" t="s">
        <v>89</v>
      </c>
      <c r="H49" s="33" t="s">
        <v>512</v>
      </c>
      <c r="I49" s="34">
        <v>600</v>
      </c>
      <c r="J49" s="59"/>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ht="38.25" x14ac:dyDescent="0.25">
      <c r="A50" s="55" t="s">
        <v>523</v>
      </c>
      <c r="B50" s="11">
        <v>8</v>
      </c>
      <c r="C50" s="32" t="s">
        <v>524</v>
      </c>
      <c r="D50" s="32" t="s">
        <v>509</v>
      </c>
      <c r="E50" s="32" t="s">
        <v>485</v>
      </c>
      <c r="F50" s="32" t="s">
        <v>483</v>
      </c>
      <c r="G50" s="32" t="s">
        <v>89</v>
      </c>
      <c r="H50" s="33" t="s">
        <v>512</v>
      </c>
      <c r="I50" s="34">
        <v>1000</v>
      </c>
      <c r="J50" s="59"/>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ht="39" thickBot="1" x14ac:dyDescent="0.3">
      <c r="A51" s="56" t="s">
        <v>89</v>
      </c>
      <c r="B51" s="13">
        <v>9</v>
      </c>
      <c r="C51" s="42" t="s">
        <v>525</v>
      </c>
      <c r="D51" s="42" t="s">
        <v>526</v>
      </c>
      <c r="E51" s="42" t="s">
        <v>485</v>
      </c>
      <c r="F51" s="42" t="s">
        <v>483</v>
      </c>
      <c r="G51" s="42" t="s">
        <v>89</v>
      </c>
      <c r="H51" s="43" t="s">
        <v>512</v>
      </c>
      <c r="I51" s="44">
        <v>200</v>
      </c>
      <c r="J51" s="60"/>
      <c r="K51" s="13">
        <v>1</v>
      </c>
      <c r="L51" s="45"/>
      <c r="M51" s="46"/>
      <c r="N51" s="47">
        <f>IF(M51&gt;0,ROUND(L51/M51,4),0)</f>
        <v>0</v>
      </c>
      <c r="O51" s="48"/>
      <c r="P51" s="49"/>
      <c r="Q51" s="47">
        <f>ROUND(ROUND(N51,4)*(1-O51),4)</f>
        <v>0</v>
      </c>
      <c r="R51" s="47">
        <f>ROUND(ROUND(Q51,4)*(1+P51),4)</f>
        <v>0</v>
      </c>
      <c r="S51" s="47">
        <f>ROUND($I51*Q51,4)</f>
        <v>0</v>
      </c>
      <c r="T51" s="47">
        <f>ROUND($I51*R51,4)</f>
        <v>0</v>
      </c>
      <c r="U51" s="50"/>
      <c r="V51" s="50"/>
      <c r="W51" s="50"/>
      <c r="X51" s="50"/>
      <c r="Y51" s="51"/>
    </row>
    <row r="52" spans="1:25" ht="13.5" thickBot="1" x14ac:dyDescent="0.3">
      <c r="R52" s="61" t="s">
        <v>97</v>
      </c>
      <c r="S52" s="62">
        <f>SUM(S43:S51)</f>
        <v>0</v>
      </c>
      <c r="T52" s="63">
        <f>SUM(T43:T51)</f>
        <v>0</v>
      </c>
    </row>
    <row r="54" spans="1:25" ht="13.5" thickBot="1" x14ac:dyDescent="0.3"/>
    <row r="55" spans="1:25" ht="13.5" thickBot="1" x14ac:dyDescent="0.3">
      <c r="A55" s="52" t="s">
        <v>55</v>
      </c>
      <c r="B55" s="57" t="s">
        <v>123</v>
      </c>
      <c r="C55" s="18" t="s">
        <v>527</v>
      </c>
      <c r="D55" s="18"/>
      <c r="E55" s="18"/>
      <c r="F55" s="18"/>
      <c r="G55" s="18"/>
      <c r="H55" s="18" t="s">
        <v>100</v>
      </c>
      <c r="I55" s="18"/>
      <c r="J55" s="8"/>
      <c r="K55" s="7"/>
      <c r="L55" s="18" t="s">
        <v>528</v>
      </c>
      <c r="M55" s="18"/>
      <c r="N55" s="18"/>
      <c r="O55" s="18"/>
      <c r="P55" s="18"/>
      <c r="Q55" s="18"/>
      <c r="R55" s="18"/>
      <c r="S55" s="18"/>
      <c r="T55" s="18"/>
      <c r="U55" s="18"/>
      <c r="V55" s="18"/>
      <c r="W55" s="18"/>
      <c r="X55" s="18"/>
      <c r="Y55" s="8"/>
    </row>
    <row r="56" spans="1:25" ht="51.75" thickBot="1" x14ac:dyDescent="0.3">
      <c r="A56" s="53" t="s">
        <v>60</v>
      </c>
      <c r="B56" s="19" t="s">
        <v>61</v>
      </c>
      <c r="C56" s="20" t="s">
        <v>62</v>
      </c>
      <c r="D56" s="20" t="s">
        <v>63</v>
      </c>
      <c r="E56" s="20" t="s">
        <v>64</v>
      </c>
      <c r="F56" s="20" t="s">
        <v>65</v>
      </c>
      <c r="G56" s="20" t="s">
        <v>66</v>
      </c>
      <c r="H56" s="20" t="s">
        <v>67</v>
      </c>
      <c r="I56" s="20" t="s">
        <v>68</v>
      </c>
      <c r="J56" s="21" t="s">
        <v>69</v>
      </c>
      <c r="K56" s="19" t="s">
        <v>70</v>
      </c>
      <c r="L56" s="20" t="s">
        <v>71</v>
      </c>
      <c r="M56" s="20" t="s">
        <v>72</v>
      </c>
      <c r="N56" s="20" t="s">
        <v>73</v>
      </c>
      <c r="O56" s="20" t="s">
        <v>74</v>
      </c>
      <c r="P56" s="20" t="s">
        <v>75</v>
      </c>
      <c r="Q56" s="20" t="s">
        <v>76</v>
      </c>
      <c r="R56" s="20" t="s">
        <v>77</v>
      </c>
      <c r="S56" s="20" t="s">
        <v>78</v>
      </c>
      <c r="T56" s="20" t="s">
        <v>79</v>
      </c>
      <c r="U56" s="20" t="s">
        <v>80</v>
      </c>
      <c r="V56" s="20" t="s">
        <v>81</v>
      </c>
      <c r="W56" s="20" t="s">
        <v>82</v>
      </c>
      <c r="X56" s="20" t="s">
        <v>83</v>
      </c>
      <c r="Y56" s="21" t="s">
        <v>84</v>
      </c>
    </row>
    <row r="57" spans="1:25" ht="63.75" x14ac:dyDescent="0.25">
      <c r="A57" s="54" t="s">
        <v>529</v>
      </c>
      <c r="B57" s="9">
        <v>1</v>
      </c>
      <c r="C57" s="22" t="s">
        <v>530</v>
      </c>
      <c r="D57" s="22" t="s">
        <v>484</v>
      </c>
      <c r="E57" s="22" t="s">
        <v>531</v>
      </c>
      <c r="F57" s="22" t="s">
        <v>485</v>
      </c>
      <c r="G57" s="22" t="s">
        <v>532</v>
      </c>
      <c r="H57" s="23" t="s">
        <v>512</v>
      </c>
      <c r="I57" s="24">
        <v>6000</v>
      </c>
      <c r="J57" s="58"/>
      <c r="K57" s="9">
        <v>1</v>
      </c>
      <c r="L57" s="25"/>
      <c r="M57" s="26"/>
      <c r="N57" s="27">
        <f>IF(M57&gt;0,ROUND(L57/M57,4),0)</f>
        <v>0</v>
      </c>
      <c r="O57" s="28"/>
      <c r="P57" s="29"/>
      <c r="Q57" s="27">
        <f>ROUND(ROUND(N57,4)*(1-O57),4)</f>
        <v>0</v>
      </c>
      <c r="R57" s="27">
        <f>ROUND(ROUND(Q57,4)*(1+P57),4)</f>
        <v>0</v>
      </c>
      <c r="S57" s="27">
        <f>ROUND($I57*Q57,4)</f>
        <v>0</v>
      </c>
      <c r="T57" s="27">
        <f>ROUND($I57*R57,4)</f>
        <v>0</v>
      </c>
      <c r="U57" s="30"/>
      <c r="V57" s="30"/>
      <c r="W57" s="30"/>
      <c r="X57" s="30"/>
      <c r="Y57" s="31"/>
    </row>
    <row r="58" spans="1:25" ht="63.75" x14ac:dyDescent="0.25">
      <c r="A58" s="55" t="s">
        <v>533</v>
      </c>
      <c r="B58" s="11">
        <v>2</v>
      </c>
      <c r="C58" s="32" t="s">
        <v>534</v>
      </c>
      <c r="D58" s="32" t="s">
        <v>484</v>
      </c>
      <c r="E58" s="32" t="s">
        <v>531</v>
      </c>
      <c r="F58" s="32" t="s">
        <v>485</v>
      </c>
      <c r="G58" s="32" t="s">
        <v>532</v>
      </c>
      <c r="H58" s="33" t="s">
        <v>512</v>
      </c>
      <c r="I58" s="34">
        <v>3400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63.75" x14ac:dyDescent="0.25">
      <c r="A59" s="55" t="s">
        <v>535</v>
      </c>
      <c r="B59" s="11">
        <v>3</v>
      </c>
      <c r="C59" s="32" t="s">
        <v>536</v>
      </c>
      <c r="D59" s="32" t="s">
        <v>484</v>
      </c>
      <c r="E59" s="32" t="s">
        <v>531</v>
      </c>
      <c r="F59" s="32" t="s">
        <v>485</v>
      </c>
      <c r="G59" s="32" t="s">
        <v>532</v>
      </c>
      <c r="H59" s="33" t="s">
        <v>512</v>
      </c>
      <c r="I59" s="34">
        <v>5300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63.75" x14ac:dyDescent="0.25">
      <c r="A60" s="55" t="s">
        <v>537</v>
      </c>
      <c r="B60" s="11">
        <v>4</v>
      </c>
      <c r="C60" s="32" t="s">
        <v>538</v>
      </c>
      <c r="D60" s="32" t="s">
        <v>484</v>
      </c>
      <c r="E60" s="32" t="s">
        <v>531</v>
      </c>
      <c r="F60" s="32" t="s">
        <v>485</v>
      </c>
      <c r="G60" s="32" t="s">
        <v>532</v>
      </c>
      <c r="H60" s="33" t="s">
        <v>512</v>
      </c>
      <c r="I60" s="34">
        <v>2300</v>
      </c>
      <c r="J60" s="59"/>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63.75" x14ac:dyDescent="0.25">
      <c r="A61" s="55" t="s">
        <v>539</v>
      </c>
      <c r="B61" s="11">
        <v>5</v>
      </c>
      <c r="C61" s="32" t="s">
        <v>540</v>
      </c>
      <c r="D61" s="32" t="s">
        <v>484</v>
      </c>
      <c r="E61" s="32" t="s">
        <v>531</v>
      </c>
      <c r="F61" s="32" t="s">
        <v>485</v>
      </c>
      <c r="G61" s="32" t="s">
        <v>532</v>
      </c>
      <c r="H61" s="33" t="s">
        <v>512</v>
      </c>
      <c r="I61" s="34">
        <v>3700</v>
      </c>
      <c r="J61" s="59"/>
      <c r="K61" s="11">
        <v>1</v>
      </c>
      <c r="L61" s="35"/>
      <c r="M61" s="36"/>
      <c r="N61" s="37">
        <f>IF(M61&gt;0,ROUND(L61/M61,4),0)</f>
        <v>0</v>
      </c>
      <c r="O61" s="38"/>
      <c r="P61" s="39"/>
      <c r="Q61" s="37">
        <f>ROUND(ROUND(N61,4)*(1-O61),4)</f>
        <v>0</v>
      </c>
      <c r="R61" s="37">
        <f>ROUND(ROUND(Q61,4)*(1+P61),4)</f>
        <v>0</v>
      </c>
      <c r="S61" s="37">
        <f>ROUND($I61*Q61,4)</f>
        <v>0</v>
      </c>
      <c r="T61" s="37">
        <f>ROUND($I61*R61,4)</f>
        <v>0</v>
      </c>
      <c r="U61" s="40"/>
      <c r="V61" s="40"/>
      <c r="W61" s="40"/>
      <c r="X61" s="40"/>
      <c r="Y61" s="41"/>
    </row>
    <row r="62" spans="1:25" ht="64.5" thickBot="1" x14ac:dyDescent="0.3">
      <c r="A62" s="56" t="s">
        <v>541</v>
      </c>
      <c r="B62" s="13">
        <v>6</v>
      </c>
      <c r="C62" s="42" t="s">
        <v>542</v>
      </c>
      <c r="D62" s="42" t="s">
        <v>484</v>
      </c>
      <c r="E62" s="42" t="s">
        <v>531</v>
      </c>
      <c r="F62" s="42" t="s">
        <v>485</v>
      </c>
      <c r="G62" s="42" t="s">
        <v>532</v>
      </c>
      <c r="H62" s="43" t="s">
        <v>512</v>
      </c>
      <c r="I62" s="44">
        <v>2000</v>
      </c>
      <c r="J62" s="60"/>
      <c r="K62" s="13">
        <v>1</v>
      </c>
      <c r="L62" s="45"/>
      <c r="M62" s="46"/>
      <c r="N62" s="47">
        <f>IF(M62&gt;0,ROUND(L62/M62,4),0)</f>
        <v>0</v>
      </c>
      <c r="O62" s="48"/>
      <c r="P62" s="49"/>
      <c r="Q62" s="47">
        <f>ROUND(ROUND(N62,4)*(1-O62),4)</f>
        <v>0</v>
      </c>
      <c r="R62" s="47">
        <f>ROUND(ROUND(Q62,4)*(1+P62),4)</f>
        <v>0</v>
      </c>
      <c r="S62" s="47">
        <f>ROUND($I62*Q62,4)</f>
        <v>0</v>
      </c>
      <c r="T62" s="47">
        <f>ROUND($I62*R62,4)</f>
        <v>0</v>
      </c>
      <c r="U62" s="50"/>
      <c r="V62" s="50"/>
      <c r="W62" s="50"/>
      <c r="X62" s="50"/>
      <c r="Y62" s="51"/>
    </row>
    <row r="63" spans="1:25" ht="13.5" thickBot="1" x14ac:dyDescent="0.3">
      <c r="R63" s="61" t="s">
        <v>97</v>
      </c>
      <c r="S63" s="62">
        <f>SUM(S57:S62)</f>
        <v>0</v>
      </c>
      <c r="T63" s="63">
        <f>SUM(T57:T62)</f>
        <v>0</v>
      </c>
    </row>
    <row r="65" spans="1:25" ht="13.5" thickBot="1" x14ac:dyDescent="0.3"/>
    <row r="66" spans="1:25" ht="13.5" thickBot="1" x14ac:dyDescent="0.3">
      <c r="A66" s="52" t="s">
        <v>55</v>
      </c>
      <c r="B66" s="57" t="s">
        <v>134</v>
      </c>
      <c r="C66" s="18" t="s">
        <v>543</v>
      </c>
      <c r="D66" s="18"/>
      <c r="E66" s="18"/>
      <c r="F66" s="18"/>
      <c r="G66" s="18"/>
      <c r="H66" s="18" t="s">
        <v>58</v>
      </c>
      <c r="I66" s="18"/>
      <c r="J66" s="8"/>
      <c r="K66" s="7"/>
      <c r="L66" s="18" t="s">
        <v>544</v>
      </c>
      <c r="M66" s="18"/>
      <c r="N66" s="18"/>
      <c r="O66" s="18"/>
      <c r="P66" s="18"/>
      <c r="Q66" s="18"/>
      <c r="R66" s="18"/>
      <c r="S66" s="18"/>
      <c r="T66" s="18"/>
      <c r="U66" s="18"/>
      <c r="V66" s="18"/>
      <c r="W66" s="18"/>
      <c r="X66" s="18"/>
      <c r="Y66" s="8"/>
    </row>
    <row r="67" spans="1:25" ht="51.75" thickBot="1" x14ac:dyDescent="0.3">
      <c r="A67" s="53" t="s">
        <v>60</v>
      </c>
      <c r="B67" s="19" t="s">
        <v>61</v>
      </c>
      <c r="C67" s="20" t="s">
        <v>62</v>
      </c>
      <c r="D67" s="20" t="s">
        <v>63</v>
      </c>
      <c r="E67" s="20" t="s">
        <v>64</v>
      </c>
      <c r="F67" s="20" t="s">
        <v>65</v>
      </c>
      <c r="G67" s="20" t="s">
        <v>66</v>
      </c>
      <c r="H67" s="20" t="s">
        <v>67</v>
      </c>
      <c r="I67" s="20" t="s">
        <v>68</v>
      </c>
      <c r="J67" s="21" t="s">
        <v>69</v>
      </c>
      <c r="K67" s="19" t="s">
        <v>70</v>
      </c>
      <c r="L67" s="20" t="s">
        <v>71</v>
      </c>
      <c r="M67" s="20" t="s">
        <v>72</v>
      </c>
      <c r="N67" s="20" t="s">
        <v>73</v>
      </c>
      <c r="O67" s="20" t="s">
        <v>74</v>
      </c>
      <c r="P67" s="20" t="s">
        <v>75</v>
      </c>
      <c r="Q67" s="20" t="s">
        <v>76</v>
      </c>
      <c r="R67" s="20" t="s">
        <v>77</v>
      </c>
      <c r="S67" s="20" t="s">
        <v>78</v>
      </c>
      <c r="T67" s="20" t="s">
        <v>79</v>
      </c>
      <c r="U67" s="20" t="s">
        <v>80</v>
      </c>
      <c r="V67" s="20" t="s">
        <v>81</v>
      </c>
      <c r="W67" s="20" t="s">
        <v>82</v>
      </c>
      <c r="X67" s="20" t="s">
        <v>83</v>
      </c>
      <c r="Y67" s="21" t="s">
        <v>84</v>
      </c>
    </row>
    <row r="68" spans="1:25" ht="76.5" x14ac:dyDescent="0.25">
      <c r="A68" s="54" t="s">
        <v>545</v>
      </c>
      <c r="B68" s="9">
        <v>1</v>
      </c>
      <c r="C68" s="22" t="s">
        <v>546</v>
      </c>
      <c r="D68" s="22" t="s">
        <v>547</v>
      </c>
      <c r="E68" s="22" t="s">
        <v>548</v>
      </c>
      <c r="F68" s="22" t="s">
        <v>549</v>
      </c>
      <c r="G68" s="22" t="s">
        <v>550</v>
      </c>
      <c r="H68" s="23" t="s">
        <v>90</v>
      </c>
      <c r="I68" s="24">
        <v>1560</v>
      </c>
      <c r="J68" s="58"/>
      <c r="K68" s="9">
        <v>1</v>
      </c>
      <c r="L68" s="25"/>
      <c r="M68" s="26"/>
      <c r="N68" s="27">
        <f>IF(M68&gt;0,ROUND(L68/M68,4),0)</f>
        <v>0</v>
      </c>
      <c r="O68" s="28"/>
      <c r="P68" s="29"/>
      <c r="Q68" s="27">
        <f>ROUND(ROUND(N68,4)*(1-O68),4)</f>
        <v>0</v>
      </c>
      <c r="R68" s="27">
        <f>ROUND(ROUND(Q68,4)*(1+P68),4)</f>
        <v>0</v>
      </c>
      <c r="S68" s="27">
        <f>ROUND($I68*Q68,4)</f>
        <v>0</v>
      </c>
      <c r="T68" s="27">
        <f>ROUND($I68*R68,4)</f>
        <v>0</v>
      </c>
      <c r="U68" s="30"/>
      <c r="V68" s="30"/>
      <c r="W68" s="30"/>
      <c r="X68" s="30"/>
      <c r="Y68" s="31"/>
    </row>
    <row r="69" spans="1:25" ht="38.25" x14ac:dyDescent="0.25">
      <c r="A69" s="55" t="s">
        <v>551</v>
      </c>
      <c r="B69" s="11">
        <v>2</v>
      </c>
      <c r="C69" s="32" t="s">
        <v>552</v>
      </c>
      <c r="D69" s="32" t="s">
        <v>553</v>
      </c>
      <c r="E69" s="32" t="s">
        <v>554</v>
      </c>
      <c r="F69" s="32" t="s">
        <v>555</v>
      </c>
      <c r="G69" s="32" t="s">
        <v>556</v>
      </c>
      <c r="H69" s="33" t="s">
        <v>90</v>
      </c>
      <c r="I69" s="34">
        <v>4850</v>
      </c>
      <c r="J69" s="59"/>
      <c r="K69" s="11">
        <v>1</v>
      </c>
      <c r="L69" s="35"/>
      <c r="M69" s="36"/>
      <c r="N69" s="37">
        <f>IF(M69&gt;0,ROUND(L69/M69,4),0)</f>
        <v>0</v>
      </c>
      <c r="O69" s="38"/>
      <c r="P69" s="39"/>
      <c r="Q69" s="37">
        <f>ROUND(ROUND(N69,4)*(1-O69),4)</f>
        <v>0</v>
      </c>
      <c r="R69" s="37">
        <f>ROUND(ROUND(Q69,4)*(1+P69),4)</f>
        <v>0</v>
      </c>
      <c r="S69" s="37">
        <f>ROUND($I69*Q69,4)</f>
        <v>0</v>
      </c>
      <c r="T69" s="37">
        <f>ROUND($I69*R69,4)</f>
        <v>0</v>
      </c>
      <c r="U69" s="40"/>
      <c r="V69" s="40"/>
      <c r="W69" s="40"/>
      <c r="X69" s="40"/>
      <c r="Y69" s="41"/>
    </row>
    <row r="70" spans="1:25" ht="178.5" x14ac:dyDescent="0.25">
      <c r="A70" s="55" t="s">
        <v>557</v>
      </c>
      <c r="B70" s="11">
        <v>3</v>
      </c>
      <c r="C70" s="32" t="s">
        <v>558</v>
      </c>
      <c r="D70" s="32" t="s">
        <v>559</v>
      </c>
      <c r="E70" s="32" t="s">
        <v>560</v>
      </c>
      <c r="F70" s="32" t="s">
        <v>561</v>
      </c>
      <c r="G70" s="32" t="s">
        <v>562</v>
      </c>
      <c r="H70" s="33" t="s">
        <v>90</v>
      </c>
      <c r="I70" s="34">
        <v>1500</v>
      </c>
      <c r="J70" s="59"/>
      <c r="K70" s="11">
        <v>1</v>
      </c>
      <c r="L70" s="35"/>
      <c r="M70" s="36"/>
      <c r="N70" s="37">
        <f>IF(M70&gt;0,ROUND(L70/M70,4),0)</f>
        <v>0</v>
      </c>
      <c r="O70" s="38"/>
      <c r="P70" s="39"/>
      <c r="Q70" s="37">
        <f>ROUND(ROUND(N70,4)*(1-O70),4)</f>
        <v>0</v>
      </c>
      <c r="R70" s="37">
        <f>ROUND(ROUND(Q70,4)*(1+P70),4)</f>
        <v>0</v>
      </c>
      <c r="S70" s="37">
        <f>ROUND($I70*Q70,4)</f>
        <v>0</v>
      </c>
      <c r="T70" s="37">
        <f>ROUND($I70*R70,4)</f>
        <v>0</v>
      </c>
      <c r="U70" s="40"/>
      <c r="V70" s="40"/>
      <c r="W70" s="40"/>
      <c r="X70" s="40"/>
      <c r="Y70" s="41"/>
    </row>
    <row r="71" spans="1:25" ht="63.75" x14ac:dyDescent="0.25">
      <c r="A71" s="55" t="s">
        <v>563</v>
      </c>
      <c r="B71" s="11">
        <v>4</v>
      </c>
      <c r="C71" s="32" t="s">
        <v>564</v>
      </c>
      <c r="D71" s="32" t="s">
        <v>565</v>
      </c>
      <c r="E71" s="32" t="s">
        <v>531</v>
      </c>
      <c r="F71" s="32" t="s">
        <v>89</v>
      </c>
      <c r="G71" s="32" t="s">
        <v>89</v>
      </c>
      <c r="H71" s="33" t="s">
        <v>90</v>
      </c>
      <c r="I71" s="34">
        <v>1500</v>
      </c>
      <c r="J71" s="59"/>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51" x14ac:dyDescent="0.25">
      <c r="A72" s="55" t="s">
        <v>566</v>
      </c>
      <c r="B72" s="11">
        <v>5</v>
      </c>
      <c r="C72" s="32" t="s">
        <v>567</v>
      </c>
      <c r="D72" s="32" t="s">
        <v>568</v>
      </c>
      <c r="E72" s="32" t="s">
        <v>569</v>
      </c>
      <c r="F72" s="32" t="s">
        <v>570</v>
      </c>
      <c r="G72" s="32" t="s">
        <v>89</v>
      </c>
      <c r="H72" s="33" t="s">
        <v>90</v>
      </c>
      <c r="I72" s="34">
        <v>75000</v>
      </c>
      <c r="J72" s="59"/>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51" x14ac:dyDescent="0.25">
      <c r="A73" s="55" t="s">
        <v>571</v>
      </c>
      <c r="B73" s="11">
        <v>6</v>
      </c>
      <c r="C73" s="32" t="s">
        <v>572</v>
      </c>
      <c r="D73" s="32" t="s">
        <v>573</v>
      </c>
      <c r="E73" s="32" t="s">
        <v>574</v>
      </c>
      <c r="F73" s="32" t="s">
        <v>575</v>
      </c>
      <c r="G73" s="32" t="s">
        <v>576</v>
      </c>
      <c r="H73" s="33" t="s">
        <v>577</v>
      </c>
      <c r="I73" s="34">
        <v>10</v>
      </c>
      <c r="J73" s="59"/>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51" x14ac:dyDescent="0.25">
      <c r="A74" s="55" t="s">
        <v>578</v>
      </c>
      <c r="B74" s="11">
        <v>7</v>
      </c>
      <c r="C74" s="32" t="s">
        <v>579</v>
      </c>
      <c r="D74" s="32" t="s">
        <v>580</v>
      </c>
      <c r="E74" s="32" t="s">
        <v>581</v>
      </c>
      <c r="F74" s="32" t="s">
        <v>582</v>
      </c>
      <c r="G74" s="32" t="s">
        <v>583</v>
      </c>
      <c r="H74" s="33" t="s">
        <v>486</v>
      </c>
      <c r="I74" s="34">
        <v>9000</v>
      </c>
      <c r="J74" s="59"/>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51.75" thickBot="1" x14ac:dyDescent="0.3">
      <c r="A75" s="56" t="s">
        <v>584</v>
      </c>
      <c r="B75" s="13">
        <v>8</v>
      </c>
      <c r="C75" s="42" t="s">
        <v>585</v>
      </c>
      <c r="D75" s="42" t="s">
        <v>586</v>
      </c>
      <c r="E75" s="42" t="s">
        <v>587</v>
      </c>
      <c r="F75" s="42" t="s">
        <v>582</v>
      </c>
      <c r="G75" s="42" t="s">
        <v>588</v>
      </c>
      <c r="H75" s="43" t="s">
        <v>486</v>
      </c>
      <c r="I75" s="44">
        <v>700</v>
      </c>
      <c r="J75" s="60"/>
      <c r="K75" s="13">
        <v>1</v>
      </c>
      <c r="L75" s="45"/>
      <c r="M75" s="46"/>
      <c r="N75" s="47">
        <f>IF(M75&gt;0,ROUND(L75/M75,4),0)</f>
        <v>0</v>
      </c>
      <c r="O75" s="48"/>
      <c r="P75" s="49"/>
      <c r="Q75" s="47">
        <f>ROUND(ROUND(N75,4)*(1-O75),4)</f>
        <v>0</v>
      </c>
      <c r="R75" s="47">
        <f>ROUND(ROUND(Q75,4)*(1+P75),4)</f>
        <v>0</v>
      </c>
      <c r="S75" s="47">
        <f>ROUND($I75*Q75,4)</f>
        <v>0</v>
      </c>
      <c r="T75" s="47">
        <f>ROUND($I75*R75,4)</f>
        <v>0</v>
      </c>
      <c r="U75" s="50"/>
      <c r="V75" s="50"/>
      <c r="W75" s="50"/>
      <c r="X75" s="50"/>
      <c r="Y75" s="51"/>
    </row>
    <row r="76" spans="1:25" ht="13.5" thickBot="1" x14ac:dyDescent="0.3">
      <c r="R76" s="61" t="s">
        <v>97</v>
      </c>
      <c r="S76" s="62">
        <f>SUM(S68:S75)</f>
        <v>0</v>
      </c>
      <c r="T76" s="63">
        <f>SUM(T68:T75)</f>
        <v>0</v>
      </c>
    </row>
    <row r="78" spans="1:25" ht="13.5" thickBot="1" x14ac:dyDescent="0.3"/>
    <row r="79" spans="1:25" ht="13.5" thickBot="1" x14ac:dyDescent="0.3">
      <c r="A79" s="52" t="s">
        <v>55</v>
      </c>
      <c r="B79" s="57" t="s">
        <v>142</v>
      </c>
      <c r="C79" s="18" t="s">
        <v>589</v>
      </c>
      <c r="D79" s="18"/>
      <c r="E79" s="18"/>
      <c r="F79" s="18"/>
      <c r="G79" s="18"/>
      <c r="H79" s="18" t="s">
        <v>100</v>
      </c>
      <c r="I79" s="18"/>
      <c r="J79" s="8"/>
      <c r="K79" s="7"/>
      <c r="L79" s="18" t="s">
        <v>590</v>
      </c>
      <c r="M79" s="18"/>
      <c r="N79" s="18"/>
      <c r="O79" s="18"/>
      <c r="P79" s="18"/>
      <c r="Q79" s="18"/>
      <c r="R79" s="18"/>
      <c r="S79" s="18"/>
      <c r="T79" s="18"/>
      <c r="U79" s="18"/>
      <c r="V79" s="18"/>
      <c r="W79" s="18"/>
      <c r="X79" s="18"/>
      <c r="Y79" s="8"/>
    </row>
    <row r="80" spans="1:25" ht="51.75" thickBot="1" x14ac:dyDescent="0.3">
      <c r="A80" s="53" t="s">
        <v>60</v>
      </c>
      <c r="B80" s="19" t="s">
        <v>61</v>
      </c>
      <c r="C80" s="20" t="s">
        <v>62</v>
      </c>
      <c r="D80" s="20" t="s">
        <v>63</v>
      </c>
      <c r="E80" s="20" t="s">
        <v>64</v>
      </c>
      <c r="F80" s="20" t="s">
        <v>65</v>
      </c>
      <c r="G80" s="20" t="s">
        <v>66</v>
      </c>
      <c r="H80" s="20" t="s">
        <v>67</v>
      </c>
      <c r="I80" s="20" t="s">
        <v>68</v>
      </c>
      <c r="J80" s="21" t="s">
        <v>69</v>
      </c>
      <c r="K80" s="19" t="s">
        <v>70</v>
      </c>
      <c r="L80" s="20" t="s">
        <v>71</v>
      </c>
      <c r="M80" s="20" t="s">
        <v>72</v>
      </c>
      <c r="N80" s="20" t="s">
        <v>73</v>
      </c>
      <c r="O80" s="20" t="s">
        <v>74</v>
      </c>
      <c r="P80" s="20" t="s">
        <v>75</v>
      </c>
      <c r="Q80" s="20" t="s">
        <v>76</v>
      </c>
      <c r="R80" s="20" t="s">
        <v>77</v>
      </c>
      <c r="S80" s="20" t="s">
        <v>78</v>
      </c>
      <c r="T80" s="20" t="s">
        <v>79</v>
      </c>
      <c r="U80" s="20" t="s">
        <v>80</v>
      </c>
      <c r="V80" s="20" t="s">
        <v>81</v>
      </c>
      <c r="W80" s="20" t="s">
        <v>82</v>
      </c>
      <c r="X80" s="20" t="s">
        <v>83</v>
      </c>
      <c r="Y80" s="21" t="s">
        <v>84</v>
      </c>
    </row>
    <row r="81" spans="1:25" ht="38.25" x14ac:dyDescent="0.25">
      <c r="A81" s="54" t="s">
        <v>591</v>
      </c>
      <c r="B81" s="9">
        <v>1</v>
      </c>
      <c r="C81" s="22" t="s">
        <v>592</v>
      </c>
      <c r="D81" s="22" t="s">
        <v>593</v>
      </c>
      <c r="E81" s="22" t="s">
        <v>594</v>
      </c>
      <c r="F81" s="22" t="s">
        <v>89</v>
      </c>
      <c r="G81" s="22" t="s">
        <v>89</v>
      </c>
      <c r="H81" s="23" t="s">
        <v>595</v>
      </c>
      <c r="I81" s="24">
        <v>5</v>
      </c>
      <c r="J81" s="58"/>
      <c r="K81" s="9">
        <v>1</v>
      </c>
      <c r="L81" s="25"/>
      <c r="M81" s="26"/>
      <c r="N81" s="27">
        <f>IF(M81&gt;0,ROUND(L81/M81,4),0)</f>
        <v>0</v>
      </c>
      <c r="O81" s="28"/>
      <c r="P81" s="29"/>
      <c r="Q81" s="27">
        <f>ROUND(ROUND(N81,4)*(1-O81),4)</f>
        <v>0</v>
      </c>
      <c r="R81" s="27">
        <f>ROUND(ROUND(Q81,4)*(1+P81),4)</f>
        <v>0</v>
      </c>
      <c r="S81" s="27">
        <f>ROUND($I81*Q81,4)</f>
        <v>0</v>
      </c>
      <c r="T81" s="27">
        <f>ROUND($I81*R81,4)</f>
        <v>0</v>
      </c>
      <c r="U81" s="30"/>
      <c r="V81" s="30"/>
      <c r="W81" s="30"/>
      <c r="X81" s="30"/>
      <c r="Y81" s="31"/>
    </row>
    <row r="82" spans="1:25" ht="90" thickBot="1" x14ac:dyDescent="0.3">
      <c r="A82" s="56" t="s">
        <v>596</v>
      </c>
      <c r="B82" s="13">
        <v>2</v>
      </c>
      <c r="C82" s="42" t="s">
        <v>597</v>
      </c>
      <c r="D82" s="42" t="s">
        <v>598</v>
      </c>
      <c r="E82" s="42" t="s">
        <v>599</v>
      </c>
      <c r="F82" s="42" t="s">
        <v>600</v>
      </c>
      <c r="G82" s="42" t="s">
        <v>89</v>
      </c>
      <c r="H82" s="43" t="s">
        <v>595</v>
      </c>
      <c r="I82" s="44">
        <v>5000</v>
      </c>
      <c r="J82" s="60"/>
      <c r="K82" s="13">
        <v>1</v>
      </c>
      <c r="L82" s="45"/>
      <c r="M82" s="46"/>
      <c r="N82" s="47">
        <f>IF(M82&gt;0,ROUND(L82/M82,4),0)</f>
        <v>0</v>
      </c>
      <c r="O82" s="48"/>
      <c r="P82" s="49"/>
      <c r="Q82" s="47">
        <f>ROUND(ROUND(N82,4)*(1-O82),4)</f>
        <v>0</v>
      </c>
      <c r="R82" s="47">
        <f>ROUND(ROUND(Q82,4)*(1+P82),4)</f>
        <v>0</v>
      </c>
      <c r="S82" s="47">
        <f>ROUND($I82*Q82,4)</f>
        <v>0</v>
      </c>
      <c r="T82" s="47">
        <f>ROUND($I82*R82,4)</f>
        <v>0</v>
      </c>
      <c r="U82" s="50"/>
      <c r="V82" s="50"/>
      <c r="W82" s="50"/>
      <c r="X82" s="50"/>
      <c r="Y82" s="51"/>
    </row>
    <row r="83" spans="1:25" ht="13.5" thickBot="1" x14ac:dyDescent="0.3">
      <c r="R83" s="61" t="s">
        <v>97</v>
      </c>
      <c r="S83" s="62">
        <f>SUM(S81:S82)</f>
        <v>0</v>
      </c>
      <c r="T83" s="63">
        <f>SUM(T81:T82)</f>
        <v>0</v>
      </c>
    </row>
    <row r="85" spans="1:25" ht="13.5" thickBot="1" x14ac:dyDescent="0.3"/>
    <row r="86" spans="1:25" ht="13.5" thickBot="1" x14ac:dyDescent="0.3">
      <c r="A86" s="52" t="s">
        <v>55</v>
      </c>
      <c r="B86" s="57" t="s">
        <v>149</v>
      </c>
      <c r="C86" s="18" t="s">
        <v>601</v>
      </c>
      <c r="D86" s="18"/>
      <c r="E86" s="18"/>
      <c r="F86" s="18"/>
      <c r="G86" s="18"/>
      <c r="H86" s="18" t="s">
        <v>100</v>
      </c>
      <c r="I86" s="18"/>
      <c r="J86" s="8"/>
      <c r="K86" s="7"/>
      <c r="L86" s="18" t="s">
        <v>602</v>
      </c>
      <c r="M86" s="18"/>
      <c r="N86" s="18"/>
      <c r="O86" s="18"/>
      <c r="P86" s="18"/>
      <c r="Q86" s="18"/>
      <c r="R86" s="18"/>
      <c r="S86" s="18"/>
      <c r="T86" s="18"/>
      <c r="U86" s="18"/>
      <c r="V86" s="18"/>
      <c r="W86" s="18"/>
      <c r="X86" s="18"/>
      <c r="Y86" s="8"/>
    </row>
    <row r="87" spans="1:25" ht="51.75" thickBot="1" x14ac:dyDescent="0.3">
      <c r="A87" s="53" t="s">
        <v>60</v>
      </c>
      <c r="B87" s="19" t="s">
        <v>61</v>
      </c>
      <c r="C87" s="20" t="s">
        <v>62</v>
      </c>
      <c r="D87" s="20" t="s">
        <v>63</v>
      </c>
      <c r="E87" s="20" t="s">
        <v>64</v>
      </c>
      <c r="F87" s="20" t="s">
        <v>65</v>
      </c>
      <c r="G87" s="20" t="s">
        <v>66</v>
      </c>
      <c r="H87" s="20" t="s">
        <v>67</v>
      </c>
      <c r="I87" s="20" t="s">
        <v>68</v>
      </c>
      <c r="J87" s="21" t="s">
        <v>69</v>
      </c>
      <c r="K87" s="19" t="s">
        <v>70</v>
      </c>
      <c r="L87" s="20" t="s">
        <v>71</v>
      </c>
      <c r="M87" s="20" t="s">
        <v>72</v>
      </c>
      <c r="N87" s="20" t="s">
        <v>73</v>
      </c>
      <c r="O87" s="20" t="s">
        <v>74</v>
      </c>
      <c r="P87" s="20" t="s">
        <v>75</v>
      </c>
      <c r="Q87" s="20" t="s">
        <v>76</v>
      </c>
      <c r="R87" s="20" t="s">
        <v>77</v>
      </c>
      <c r="S87" s="20" t="s">
        <v>78</v>
      </c>
      <c r="T87" s="20" t="s">
        <v>79</v>
      </c>
      <c r="U87" s="20" t="s">
        <v>80</v>
      </c>
      <c r="V87" s="20" t="s">
        <v>81</v>
      </c>
      <c r="W87" s="20" t="s">
        <v>82</v>
      </c>
      <c r="X87" s="20" t="s">
        <v>83</v>
      </c>
      <c r="Y87" s="21" t="s">
        <v>84</v>
      </c>
    </row>
    <row r="88" spans="1:25" ht="217.5" thickBot="1" x14ac:dyDescent="0.3">
      <c r="A88" s="74" t="s">
        <v>603</v>
      </c>
      <c r="B88" s="75">
        <v>1</v>
      </c>
      <c r="C88" s="64" t="s">
        <v>604</v>
      </c>
      <c r="D88" s="64" t="s">
        <v>605</v>
      </c>
      <c r="E88" s="64" t="s">
        <v>606</v>
      </c>
      <c r="F88" s="64" t="s">
        <v>607</v>
      </c>
      <c r="G88" s="64" t="s">
        <v>608</v>
      </c>
      <c r="H88" s="65" t="s">
        <v>609</v>
      </c>
      <c r="I88" s="66">
        <v>315750</v>
      </c>
      <c r="J88" s="76"/>
      <c r="K88" s="75">
        <v>1</v>
      </c>
      <c r="L88" s="67"/>
      <c r="M88" s="68"/>
      <c r="N88" s="69">
        <f>IF(M88&gt;0,ROUND(L88/M88,4),0)</f>
        <v>0</v>
      </c>
      <c r="O88" s="70"/>
      <c r="P88" s="71"/>
      <c r="Q88" s="69">
        <f>ROUND(ROUND(N88,4)*(1-O88),4)</f>
        <v>0</v>
      </c>
      <c r="R88" s="69">
        <f>ROUND(ROUND(Q88,4)*(1+P88),4)</f>
        <v>0</v>
      </c>
      <c r="S88" s="69">
        <f>ROUND($I88*Q88,4)</f>
        <v>0</v>
      </c>
      <c r="T88" s="69">
        <f>ROUND($I88*R88,4)</f>
        <v>0</v>
      </c>
      <c r="U88" s="72"/>
      <c r="V88" s="72"/>
      <c r="W88" s="72"/>
      <c r="X88" s="72"/>
      <c r="Y88" s="73"/>
    </row>
    <row r="89" spans="1:25" ht="13.5" thickBot="1" x14ac:dyDescent="0.3">
      <c r="R89" s="61" t="s">
        <v>97</v>
      </c>
      <c r="S89" s="62">
        <f>SUM(S88:S88)</f>
        <v>0</v>
      </c>
      <c r="T89" s="63">
        <f>SUM(T88:T88)</f>
        <v>0</v>
      </c>
    </row>
    <row r="91" spans="1:25" ht="13.5" thickBot="1" x14ac:dyDescent="0.3"/>
    <row r="92" spans="1:25" ht="13.5" thickBot="1" x14ac:dyDescent="0.3">
      <c r="A92" s="52" t="s">
        <v>55</v>
      </c>
      <c r="B92" s="57" t="s">
        <v>156</v>
      </c>
      <c r="C92" s="18" t="s">
        <v>610</v>
      </c>
      <c r="D92" s="18"/>
      <c r="E92" s="18"/>
      <c r="F92" s="18"/>
      <c r="G92" s="18"/>
      <c r="H92" s="18" t="s">
        <v>58</v>
      </c>
      <c r="I92" s="18"/>
      <c r="J92" s="8"/>
      <c r="K92" s="7"/>
      <c r="L92" s="18" t="s">
        <v>611</v>
      </c>
      <c r="M92" s="18"/>
      <c r="N92" s="18"/>
      <c r="O92" s="18"/>
      <c r="P92" s="18"/>
      <c r="Q92" s="18"/>
      <c r="R92" s="18"/>
      <c r="S92" s="18"/>
      <c r="T92" s="18"/>
      <c r="U92" s="18"/>
      <c r="V92" s="18"/>
      <c r="W92" s="18"/>
      <c r="X92" s="18"/>
      <c r="Y92" s="8"/>
    </row>
    <row r="93" spans="1:25" ht="51.75" thickBot="1" x14ac:dyDescent="0.3">
      <c r="A93" s="53" t="s">
        <v>60</v>
      </c>
      <c r="B93" s="19" t="s">
        <v>61</v>
      </c>
      <c r="C93" s="20" t="s">
        <v>62</v>
      </c>
      <c r="D93" s="20" t="s">
        <v>63</v>
      </c>
      <c r="E93" s="20" t="s">
        <v>64</v>
      </c>
      <c r="F93" s="20" t="s">
        <v>65</v>
      </c>
      <c r="G93" s="20" t="s">
        <v>66</v>
      </c>
      <c r="H93" s="20" t="s">
        <v>67</v>
      </c>
      <c r="I93" s="20" t="s">
        <v>68</v>
      </c>
      <c r="J93" s="21" t="s">
        <v>69</v>
      </c>
      <c r="K93" s="19" t="s">
        <v>70</v>
      </c>
      <c r="L93" s="20" t="s">
        <v>71</v>
      </c>
      <c r="M93" s="20" t="s">
        <v>72</v>
      </c>
      <c r="N93" s="20" t="s">
        <v>73</v>
      </c>
      <c r="O93" s="20" t="s">
        <v>74</v>
      </c>
      <c r="P93" s="20" t="s">
        <v>75</v>
      </c>
      <c r="Q93" s="20" t="s">
        <v>76</v>
      </c>
      <c r="R93" s="20" t="s">
        <v>77</v>
      </c>
      <c r="S93" s="20" t="s">
        <v>78</v>
      </c>
      <c r="T93" s="20" t="s">
        <v>79</v>
      </c>
      <c r="U93" s="20" t="s">
        <v>80</v>
      </c>
      <c r="V93" s="20" t="s">
        <v>81</v>
      </c>
      <c r="W93" s="20" t="s">
        <v>82</v>
      </c>
      <c r="X93" s="20" t="s">
        <v>83</v>
      </c>
      <c r="Y93" s="21" t="s">
        <v>84</v>
      </c>
    </row>
    <row r="94" spans="1:25" ht="25.5" x14ac:dyDescent="0.25">
      <c r="A94" s="54" t="s">
        <v>612</v>
      </c>
      <c r="B94" s="9">
        <v>1</v>
      </c>
      <c r="C94" s="22" t="s">
        <v>613</v>
      </c>
      <c r="D94" s="22" t="s">
        <v>614</v>
      </c>
      <c r="E94" s="22" t="s">
        <v>615</v>
      </c>
      <c r="F94" s="22" t="s">
        <v>616</v>
      </c>
      <c r="G94" s="22" t="s">
        <v>89</v>
      </c>
      <c r="H94" s="23" t="s">
        <v>486</v>
      </c>
      <c r="I94" s="24">
        <v>20</v>
      </c>
      <c r="J94" s="58"/>
      <c r="K94" s="9">
        <v>1</v>
      </c>
      <c r="L94" s="25"/>
      <c r="M94" s="26"/>
      <c r="N94" s="27">
        <f>IF(M94&gt;0,ROUND(L94/M94,4),0)</f>
        <v>0</v>
      </c>
      <c r="O94" s="28"/>
      <c r="P94" s="29"/>
      <c r="Q94" s="27">
        <f>ROUND(ROUND(N94,4)*(1-O94),4)</f>
        <v>0</v>
      </c>
      <c r="R94" s="27">
        <f>ROUND(ROUND(Q94,4)*(1+P94),4)</f>
        <v>0</v>
      </c>
      <c r="S94" s="27">
        <f>ROUND($I94*Q94,4)</f>
        <v>0</v>
      </c>
      <c r="T94" s="27">
        <f>ROUND($I94*R94,4)</f>
        <v>0</v>
      </c>
      <c r="U94" s="30"/>
      <c r="V94" s="30"/>
      <c r="W94" s="30"/>
      <c r="X94" s="30"/>
      <c r="Y94" s="31"/>
    </row>
    <row r="95" spans="1:25" ht="25.5" x14ac:dyDescent="0.25">
      <c r="A95" s="55" t="s">
        <v>617</v>
      </c>
      <c r="B95" s="11">
        <v>2</v>
      </c>
      <c r="C95" s="32" t="s">
        <v>618</v>
      </c>
      <c r="D95" s="32" t="s">
        <v>614</v>
      </c>
      <c r="E95" s="32" t="s">
        <v>615</v>
      </c>
      <c r="F95" s="32" t="s">
        <v>616</v>
      </c>
      <c r="G95" s="32" t="s">
        <v>89</v>
      </c>
      <c r="H95" s="33" t="s">
        <v>486</v>
      </c>
      <c r="I95" s="34">
        <v>20</v>
      </c>
      <c r="J95" s="59"/>
      <c r="K95" s="11">
        <v>1</v>
      </c>
      <c r="L95" s="35"/>
      <c r="M95" s="36"/>
      <c r="N95" s="37">
        <f>IF(M95&gt;0,ROUND(L95/M95,4),0)</f>
        <v>0</v>
      </c>
      <c r="O95" s="38"/>
      <c r="P95" s="39"/>
      <c r="Q95" s="37">
        <f>ROUND(ROUND(N95,4)*(1-O95),4)</f>
        <v>0</v>
      </c>
      <c r="R95" s="37">
        <f>ROUND(ROUND(Q95,4)*(1+P95),4)</f>
        <v>0</v>
      </c>
      <c r="S95" s="37">
        <f>ROUND($I95*Q95,4)</f>
        <v>0</v>
      </c>
      <c r="T95" s="37">
        <f>ROUND($I95*R95,4)</f>
        <v>0</v>
      </c>
      <c r="U95" s="40"/>
      <c r="V95" s="40"/>
      <c r="W95" s="40"/>
      <c r="X95" s="40"/>
      <c r="Y95" s="41"/>
    </row>
    <row r="96" spans="1:25" ht="25.5" x14ac:dyDescent="0.25">
      <c r="A96" s="55" t="s">
        <v>619</v>
      </c>
      <c r="B96" s="11">
        <v>3</v>
      </c>
      <c r="C96" s="32" t="s">
        <v>620</v>
      </c>
      <c r="D96" s="32" t="s">
        <v>614</v>
      </c>
      <c r="E96" s="32" t="s">
        <v>615</v>
      </c>
      <c r="F96" s="32" t="s">
        <v>616</v>
      </c>
      <c r="G96" s="32" t="s">
        <v>89</v>
      </c>
      <c r="H96" s="33" t="s">
        <v>486</v>
      </c>
      <c r="I96" s="34">
        <v>20</v>
      </c>
      <c r="J96" s="59"/>
      <c r="K96" s="11">
        <v>1</v>
      </c>
      <c r="L96" s="35"/>
      <c r="M96" s="36"/>
      <c r="N96" s="37">
        <f>IF(M96&gt;0,ROUND(L96/M96,4),0)</f>
        <v>0</v>
      </c>
      <c r="O96" s="38"/>
      <c r="P96" s="39"/>
      <c r="Q96" s="37">
        <f>ROUND(ROUND(N96,4)*(1-O96),4)</f>
        <v>0</v>
      </c>
      <c r="R96" s="37">
        <f>ROUND(ROUND(Q96,4)*(1+P96),4)</f>
        <v>0</v>
      </c>
      <c r="S96" s="37">
        <f>ROUND($I96*Q96,4)</f>
        <v>0</v>
      </c>
      <c r="T96" s="37">
        <f>ROUND($I96*R96,4)</f>
        <v>0</v>
      </c>
      <c r="U96" s="40"/>
      <c r="V96" s="40"/>
      <c r="W96" s="40"/>
      <c r="X96" s="40"/>
      <c r="Y96" s="41"/>
    </row>
    <row r="97" spans="1:25" ht="25.5" x14ac:dyDescent="0.25">
      <c r="A97" s="55" t="s">
        <v>621</v>
      </c>
      <c r="B97" s="11">
        <v>4</v>
      </c>
      <c r="C97" s="32" t="s">
        <v>622</v>
      </c>
      <c r="D97" s="32" t="s">
        <v>614</v>
      </c>
      <c r="E97" s="32" t="s">
        <v>615</v>
      </c>
      <c r="F97" s="32" t="s">
        <v>616</v>
      </c>
      <c r="G97" s="32" t="s">
        <v>89</v>
      </c>
      <c r="H97" s="33" t="s">
        <v>486</v>
      </c>
      <c r="I97" s="34">
        <v>20</v>
      </c>
      <c r="J97" s="59"/>
      <c r="K97" s="11">
        <v>1</v>
      </c>
      <c r="L97" s="35"/>
      <c r="M97" s="36"/>
      <c r="N97" s="37">
        <f>IF(M97&gt;0,ROUND(L97/M97,4),0)</f>
        <v>0</v>
      </c>
      <c r="O97" s="38"/>
      <c r="P97" s="39"/>
      <c r="Q97" s="37">
        <f>ROUND(ROUND(N97,4)*(1-O97),4)</f>
        <v>0</v>
      </c>
      <c r="R97" s="37">
        <f>ROUND(ROUND(Q97,4)*(1+P97),4)</f>
        <v>0</v>
      </c>
      <c r="S97" s="37">
        <f>ROUND($I97*Q97,4)</f>
        <v>0</v>
      </c>
      <c r="T97" s="37">
        <f>ROUND($I97*R97,4)</f>
        <v>0</v>
      </c>
      <c r="U97" s="40"/>
      <c r="V97" s="40"/>
      <c r="W97" s="40"/>
      <c r="X97" s="40"/>
      <c r="Y97" s="41"/>
    </row>
    <row r="98" spans="1:25" ht="25.5" x14ac:dyDescent="0.25">
      <c r="A98" s="55" t="s">
        <v>623</v>
      </c>
      <c r="B98" s="11">
        <v>5</v>
      </c>
      <c r="C98" s="32" t="s">
        <v>624</v>
      </c>
      <c r="D98" s="32" t="s">
        <v>614</v>
      </c>
      <c r="E98" s="32" t="s">
        <v>615</v>
      </c>
      <c r="F98" s="32" t="s">
        <v>616</v>
      </c>
      <c r="G98" s="32" t="s">
        <v>89</v>
      </c>
      <c r="H98" s="33" t="s">
        <v>486</v>
      </c>
      <c r="I98" s="34">
        <v>20</v>
      </c>
      <c r="J98" s="59"/>
      <c r="K98" s="11">
        <v>1</v>
      </c>
      <c r="L98" s="35"/>
      <c r="M98" s="36"/>
      <c r="N98" s="37">
        <f>IF(M98&gt;0,ROUND(L98/M98,4),0)</f>
        <v>0</v>
      </c>
      <c r="O98" s="38"/>
      <c r="P98" s="39"/>
      <c r="Q98" s="37">
        <f>ROUND(ROUND(N98,4)*(1-O98),4)</f>
        <v>0</v>
      </c>
      <c r="R98" s="37">
        <f>ROUND(ROUND(Q98,4)*(1+P98),4)</f>
        <v>0</v>
      </c>
      <c r="S98" s="37">
        <f>ROUND($I98*Q98,4)</f>
        <v>0</v>
      </c>
      <c r="T98" s="37">
        <f>ROUND($I98*R98,4)</f>
        <v>0</v>
      </c>
      <c r="U98" s="40"/>
      <c r="V98" s="40"/>
      <c r="W98" s="40"/>
      <c r="X98" s="40"/>
      <c r="Y98" s="41"/>
    </row>
    <row r="99" spans="1:25" ht="39" thickBot="1" x14ac:dyDescent="0.3">
      <c r="A99" s="56" t="s">
        <v>625</v>
      </c>
      <c r="B99" s="13">
        <v>6</v>
      </c>
      <c r="C99" s="42" t="s">
        <v>626</v>
      </c>
      <c r="D99" s="42" t="s">
        <v>627</v>
      </c>
      <c r="E99" s="42" t="s">
        <v>628</v>
      </c>
      <c r="F99" s="42" t="s">
        <v>629</v>
      </c>
      <c r="G99" s="42" t="s">
        <v>630</v>
      </c>
      <c r="H99" s="43" t="s">
        <v>90</v>
      </c>
      <c r="I99" s="44">
        <v>5</v>
      </c>
      <c r="J99" s="60"/>
      <c r="K99" s="13">
        <v>1</v>
      </c>
      <c r="L99" s="45"/>
      <c r="M99" s="46"/>
      <c r="N99" s="47">
        <f>IF(M99&gt;0,ROUND(L99/M99,4),0)</f>
        <v>0</v>
      </c>
      <c r="O99" s="48"/>
      <c r="P99" s="49"/>
      <c r="Q99" s="47">
        <f>ROUND(ROUND(N99,4)*(1-O99),4)</f>
        <v>0</v>
      </c>
      <c r="R99" s="47">
        <f>ROUND(ROUND(Q99,4)*(1+P99),4)</f>
        <v>0</v>
      </c>
      <c r="S99" s="47">
        <f>ROUND($I99*Q99,4)</f>
        <v>0</v>
      </c>
      <c r="T99" s="47">
        <f>ROUND($I99*R99,4)</f>
        <v>0</v>
      </c>
      <c r="U99" s="50"/>
      <c r="V99" s="50"/>
      <c r="W99" s="50"/>
      <c r="X99" s="50"/>
      <c r="Y99" s="51"/>
    </row>
    <row r="100" spans="1:25" ht="13.5" thickBot="1" x14ac:dyDescent="0.3">
      <c r="R100" s="61" t="s">
        <v>97</v>
      </c>
      <c r="S100" s="62">
        <f>SUM(S94:S99)</f>
        <v>0</v>
      </c>
      <c r="T100" s="63">
        <f>SUM(T94:T99)</f>
        <v>0</v>
      </c>
    </row>
    <row r="102" spans="1:25" ht="13.5" thickBot="1" x14ac:dyDescent="0.3"/>
    <row r="103" spans="1:25" ht="13.5" thickBot="1" x14ac:dyDescent="0.3">
      <c r="A103" s="52" t="s">
        <v>55</v>
      </c>
      <c r="B103" s="57" t="s">
        <v>181</v>
      </c>
      <c r="C103" s="18" t="s">
        <v>631</v>
      </c>
      <c r="D103" s="18"/>
      <c r="E103" s="18"/>
      <c r="F103" s="18"/>
      <c r="G103" s="18"/>
      <c r="H103" s="18" t="s">
        <v>58</v>
      </c>
      <c r="I103" s="18"/>
      <c r="J103" s="8"/>
      <c r="K103" s="7"/>
      <c r="L103" s="18" t="s">
        <v>632</v>
      </c>
      <c r="M103" s="18"/>
      <c r="N103" s="18"/>
      <c r="O103" s="18"/>
      <c r="P103" s="18"/>
      <c r="Q103" s="18"/>
      <c r="R103" s="18"/>
      <c r="S103" s="18"/>
      <c r="T103" s="18"/>
      <c r="U103" s="18"/>
      <c r="V103" s="18"/>
      <c r="W103" s="18"/>
      <c r="X103" s="18"/>
      <c r="Y103" s="8"/>
    </row>
    <row r="104" spans="1:25" ht="51.75" thickBot="1" x14ac:dyDescent="0.3">
      <c r="A104" s="53" t="s">
        <v>60</v>
      </c>
      <c r="B104" s="19" t="s">
        <v>61</v>
      </c>
      <c r="C104" s="20" t="s">
        <v>62</v>
      </c>
      <c r="D104" s="20" t="s">
        <v>63</v>
      </c>
      <c r="E104" s="20" t="s">
        <v>64</v>
      </c>
      <c r="F104" s="20" t="s">
        <v>65</v>
      </c>
      <c r="G104" s="20" t="s">
        <v>66</v>
      </c>
      <c r="H104" s="20" t="s">
        <v>67</v>
      </c>
      <c r="I104" s="20" t="s">
        <v>68</v>
      </c>
      <c r="J104" s="21" t="s">
        <v>69</v>
      </c>
      <c r="K104" s="19" t="s">
        <v>70</v>
      </c>
      <c r="L104" s="20" t="s">
        <v>71</v>
      </c>
      <c r="M104" s="20" t="s">
        <v>72</v>
      </c>
      <c r="N104" s="20" t="s">
        <v>73</v>
      </c>
      <c r="O104" s="20" t="s">
        <v>74</v>
      </c>
      <c r="P104" s="20" t="s">
        <v>75</v>
      </c>
      <c r="Q104" s="20" t="s">
        <v>76</v>
      </c>
      <c r="R104" s="20" t="s">
        <v>77</v>
      </c>
      <c r="S104" s="20" t="s">
        <v>78</v>
      </c>
      <c r="T104" s="20" t="s">
        <v>79</v>
      </c>
      <c r="U104" s="20" t="s">
        <v>80</v>
      </c>
      <c r="V104" s="20" t="s">
        <v>81</v>
      </c>
      <c r="W104" s="20" t="s">
        <v>82</v>
      </c>
      <c r="X104" s="20" t="s">
        <v>83</v>
      </c>
      <c r="Y104" s="21" t="s">
        <v>84</v>
      </c>
    </row>
    <row r="105" spans="1:25" x14ac:dyDescent="0.25">
      <c r="A105" s="54" t="s">
        <v>633</v>
      </c>
      <c r="B105" s="9">
        <v>1</v>
      </c>
      <c r="C105" s="22" t="s">
        <v>634</v>
      </c>
      <c r="D105" s="22" t="s">
        <v>635</v>
      </c>
      <c r="E105" s="22" t="s">
        <v>636</v>
      </c>
      <c r="F105" s="22" t="s">
        <v>89</v>
      </c>
      <c r="G105" s="22" t="s">
        <v>89</v>
      </c>
      <c r="H105" s="23" t="s">
        <v>637</v>
      </c>
      <c r="I105" s="24">
        <v>7000</v>
      </c>
      <c r="J105" s="58"/>
      <c r="K105" s="9">
        <v>1</v>
      </c>
      <c r="L105" s="25"/>
      <c r="M105" s="26"/>
      <c r="N105" s="27">
        <f>IF(M105&gt;0,ROUND(L105/M105,4),0)</f>
        <v>0</v>
      </c>
      <c r="O105" s="28"/>
      <c r="P105" s="29"/>
      <c r="Q105" s="27">
        <f>ROUND(ROUND(N105,4)*(1-O105),4)</f>
        <v>0</v>
      </c>
      <c r="R105" s="27">
        <f>ROUND(ROUND(Q105,4)*(1+P105),4)</f>
        <v>0</v>
      </c>
      <c r="S105" s="27">
        <f>ROUND($I105*Q105,4)</f>
        <v>0</v>
      </c>
      <c r="T105" s="27">
        <f>ROUND($I105*R105,4)</f>
        <v>0</v>
      </c>
      <c r="U105" s="30"/>
      <c r="V105" s="30"/>
      <c r="W105" s="30"/>
      <c r="X105" s="30"/>
      <c r="Y105" s="31"/>
    </row>
    <row r="106" spans="1:25" ht="51" x14ac:dyDescent="0.25">
      <c r="A106" s="55" t="s">
        <v>638</v>
      </c>
      <c r="B106" s="11">
        <v>2</v>
      </c>
      <c r="C106" s="32" t="s">
        <v>639</v>
      </c>
      <c r="D106" s="32" t="s">
        <v>640</v>
      </c>
      <c r="E106" s="32" t="s">
        <v>641</v>
      </c>
      <c r="F106" s="32" t="s">
        <v>642</v>
      </c>
      <c r="G106" s="32" t="s">
        <v>89</v>
      </c>
      <c r="H106" s="33" t="s">
        <v>637</v>
      </c>
      <c r="I106" s="34">
        <v>18000</v>
      </c>
      <c r="J106" s="59"/>
      <c r="K106" s="11">
        <v>1</v>
      </c>
      <c r="L106" s="35"/>
      <c r="M106" s="36"/>
      <c r="N106" s="37">
        <f>IF(M106&gt;0,ROUND(L106/M106,4),0)</f>
        <v>0</v>
      </c>
      <c r="O106" s="38"/>
      <c r="P106" s="39"/>
      <c r="Q106" s="37">
        <f>ROUND(ROUND(N106,4)*(1-O106),4)</f>
        <v>0</v>
      </c>
      <c r="R106" s="37">
        <f>ROUND(ROUND(Q106,4)*(1+P106),4)</f>
        <v>0</v>
      </c>
      <c r="S106" s="37">
        <f>ROUND($I106*Q106,4)</f>
        <v>0</v>
      </c>
      <c r="T106" s="37">
        <f>ROUND($I106*R106,4)</f>
        <v>0</v>
      </c>
      <c r="U106" s="40"/>
      <c r="V106" s="40"/>
      <c r="W106" s="40"/>
      <c r="X106" s="40"/>
      <c r="Y106" s="41"/>
    </row>
    <row r="107" spans="1:25" ht="38.25" x14ac:dyDescent="0.25">
      <c r="A107" s="55" t="s">
        <v>643</v>
      </c>
      <c r="B107" s="11">
        <v>3</v>
      </c>
      <c r="C107" s="32" t="s">
        <v>644</v>
      </c>
      <c r="D107" s="32" t="s">
        <v>645</v>
      </c>
      <c r="E107" s="32" t="s">
        <v>646</v>
      </c>
      <c r="F107" s="32" t="s">
        <v>642</v>
      </c>
      <c r="G107" s="32" t="s">
        <v>89</v>
      </c>
      <c r="H107" s="33" t="s">
        <v>637</v>
      </c>
      <c r="I107" s="34">
        <v>5000</v>
      </c>
      <c r="J107" s="59"/>
      <c r="K107" s="11">
        <v>1</v>
      </c>
      <c r="L107" s="35"/>
      <c r="M107" s="36"/>
      <c r="N107" s="37">
        <f>IF(M107&gt;0,ROUND(L107/M107,4),0)</f>
        <v>0</v>
      </c>
      <c r="O107" s="38"/>
      <c r="P107" s="39"/>
      <c r="Q107" s="37">
        <f>ROUND(ROUND(N107,4)*(1-O107),4)</f>
        <v>0</v>
      </c>
      <c r="R107" s="37">
        <f>ROUND(ROUND(Q107,4)*(1+P107),4)</f>
        <v>0</v>
      </c>
      <c r="S107" s="37">
        <f>ROUND($I107*Q107,4)</f>
        <v>0</v>
      </c>
      <c r="T107" s="37">
        <f>ROUND($I107*R107,4)</f>
        <v>0</v>
      </c>
      <c r="U107" s="40"/>
      <c r="V107" s="40"/>
      <c r="W107" s="40"/>
      <c r="X107" s="40"/>
      <c r="Y107" s="41"/>
    </row>
    <row r="108" spans="1:25" ht="39" thickBot="1" x14ac:dyDescent="0.3">
      <c r="A108" s="56" t="s">
        <v>647</v>
      </c>
      <c r="B108" s="13">
        <v>4</v>
      </c>
      <c r="C108" s="42" t="s">
        <v>648</v>
      </c>
      <c r="D108" s="42" t="s">
        <v>645</v>
      </c>
      <c r="E108" s="42" t="s">
        <v>646</v>
      </c>
      <c r="F108" s="42" t="s">
        <v>642</v>
      </c>
      <c r="G108" s="42" t="s">
        <v>89</v>
      </c>
      <c r="H108" s="43" t="s">
        <v>649</v>
      </c>
      <c r="I108" s="44">
        <v>2000</v>
      </c>
      <c r="J108" s="60"/>
      <c r="K108" s="13">
        <v>1</v>
      </c>
      <c r="L108" s="45"/>
      <c r="M108" s="46"/>
      <c r="N108" s="47">
        <f>IF(M108&gt;0,ROUND(L108/M108,4),0)</f>
        <v>0</v>
      </c>
      <c r="O108" s="48"/>
      <c r="P108" s="49"/>
      <c r="Q108" s="47">
        <f>ROUND(ROUND(N108,4)*(1-O108),4)</f>
        <v>0</v>
      </c>
      <c r="R108" s="47">
        <f>ROUND(ROUND(Q108,4)*(1+P108),4)</f>
        <v>0</v>
      </c>
      <c r="S108" s="47">
        <f>ROUND($I108*Q108,4)</f>
        <v>0</v>
      </c>
      <c r="T108" s="47">
        <f>ROUND($I108*R108,4)</f>
        <v>0</v>
      </c>
      <c r="U108" s="50"/>
      <c r="V108" s="50"/>
      <c r="W108" s="50"/>
      <c r="X108" s="50"/>
      <c r="Y108" s="51"/>
    </row>
    <row r="109" spans="1:25" ht="13.5" thickBot="1" x14ac:dyDescent="0.3">
      <c r="R109" s="61" t="s">
        <v>97</v>
      </c>
      <c r="S109" s="62">
        <f>SUM(S105:S108)</f>
        <v>0</v>
      </c>
      <c r="T109" s="63">
        <f>SUM(T105:T108)</f>
        <v>0</v>
      </c>
    </row>
    <row r="111" spans="1:25" ht="13.5" thickBot="1" x14ac:dyDescent="0.3"/>
    <row r="112" spans="1:25" ht="13.5" thickBot="1" x14ac:dyDescent="0.3">
      <c r="A112" s="52" t="s">
        <v>55</v>
      </c>
      <c r="B112" s="57" t="s">
        <v>187</v>
      </c>
      <c r="C112" s="18" t="s">
        <v>650</v>
      </c>
      <c r="D112" s="18"/>
      <c r="E112" s="18"/>
      <c r="F112" s="18"/>
      <c r="G112" s="18"/>
      <c r="H112" s="18" t="s">
        <v>100</v>
      </c>
      <c r="I112" s="18"/>
      <c r="J112" s="8"/>
      <c r="K112" s="7"/>
      <c r="L112" s="18" t="s">
        <v>651</v>
      </c>
      <c r="M112" s="18"/>
      <c r="N112" s="18"/>
      <c r="O112" s="18"/>
      <c r="P112" s="18"/>
      <c r="Q112" s="18"/>
      <c r="R112" s="18"/>
      <c r="S112" s="18"/>
      <c r="T112" s="18"/>
      <c r="U112" s="18"/>
      <c r="V112" s="18"/>
      <c r="W112" s="18"/>
      <c r="X112" s="18"/>
      <c r="Y112" s="8"/>
    </row>
    <row r="113" spans="1:25" ht="51.75" thickBot="1" x14ac:dyDescent="0.3">
      <c r="A113" s="53" t="s">
        <v>60</v>
      </c>
      <c r="B113" s="19" t="s">
        <v>61</v>
      </c>
      <c r="C113" s="20" t="s">
        <v>62</v>
      </c>
      <c r="D113" s="20" t="s">
        <v>63</v>
      </c>
      <c r="E113" s="20" t="s">
        <v>64</v>
      </c>
      <c r="F113" s="20" t="s">
        <v>65</v>
      </c>
      <c r="G113" s="20" t="s">
        <v>66</v>
      </c>
      <c r="H113" s="20" t="s">
        <v>67</v>
      </c>
      <c r="I113" s="20" t="s">
        <v>68</v>
      </c>
      <c r="J113" s="21" t="s">
        <v>69</v>
      </c>
      <c r="K113" s="19" t="s">
        <v>70</v>
      </c>
      <c r="L113" s="20" t="s">
        <v>71</v>
      </c>
      <c r="M113" s="20" t="s">
        <v>72</v>
      </c>
      <c r="N113" s="20" t="s">
        <v>73</v>
      </c>
      <c r="O113" s="20" t="s">
        <v>74</v>
      </c>
      <c r="P113" s="20" t="s">
        <v>75</v>
      </c>
      <c r="Q113" s="20" t="s">
        <v>76</v>
      </c>
      <c r="R113" s="20" t="s">
        <v>77</v>
      </c>
      <c r="S113" s="20" t="s">
        <v>78</v>
      </c>
      <c r="T113" s="20" t="s">
        <v>79</v>
      </c>
      <c r="U113" s="20" t="s">
        <v>80</v>
      </c>
      <c r="V113" s="20" t="s">
        <v>81</v>
      </c>
      <c r="W113" s="20" t="s">
        <v>82</v>
      </c>
      <c r="X113" s="20" t="s">
        <v>83</v>
      </c>
      <c r="Y113" s="21" t="s">
        <v>84</v>
      </c>
    </row>
    <row r="114" spans="1:25" ht="51" x14ac:dyDescent="0.25">
      <c r="A114" s="54" t="s">
        <v>652</v>
      </c>
      <c r="B114" s="9">
        <v>1</v>
      </c>
      <c r="C114" s="22" t="s">
        <v>651</v>
      </c>
      <c r="D114" s="22" t="s">
        <v>653</v>
      </c>
      <c r="E114" s="22" t="s">
        <v>654</v>
      </c>
      <c r="F114" s="22" t="s">
        <v>655</v>
      </c>
      <c r="G114" s="22" t="s">
        <v>656</v>
      </c>
      <c r="H114" s="23" t="s">
        <v>90</v>
      </c>
      <c r="I114" s="24">
        <v>60</v>
      </c>
      <c r="J114" s="58"/>
      <c r="K114" s="9">
        <v>1</v>
      </c>
      <c r="L114" s="25"/>
      <c r="M114" s="26"/>
      <c r="N114" s="27">
        <f>IF(M114&gt;0,ROUND(L114/M114,4),0)</f>
        <v>0</v>
      </c>
      <c r="O114" s="28"/>
      <c r="P114" s="29"/>
      <c r="Q114" s="27">
        <f>ROUND(ROUND(N114,4)*(1-O114),4)</f>
        <v>0</v>
      </c>
      <c r="R114" s="27">
        <f>ROUND(ROUND(Q114,4)*(1+P114),4)</f>
        <v>0</v>
      </c>
      <c r="S114" s="27">
        <f>ROUND($I114*Q114,4)</f>
        <v>0</v>
      </c>
      <c r="T114" s="27">
        <f>ROUND($I114*R114,4)</f>
        <v>0</v>
      </c>
      <c r="U114" s="30"/>
      <c r="V114" s="30"/>
      <c r="W114" s="30"/>
      <c r="X114" s="30"/>
      <c r="Y114" s="31"/>
    </row>
    <row r="115" spans="1:25" ht="38.25" x14ac:dyDescent="0.25">
      <c r="A115" s="55" t="s">
        <v>657</v>
      </c>
      <c r="B115" s="11">
        <v>2</v>
      </c>
      <c r="C115" s="32" t="s">
        <v>658</v>
      </c>
      <c r="D115" s="32" t="s">
        <v>659</v>
      </c>
      <c r="E115" s="32" t="s">
        <v>654</v>
      </c>
      <c r="F115" s="32" t="s">
        <v>655</v>
      </c>
      <c r="G115" s="32" t="s">
        <v>89</v>
      </c>
      <c r="H115" s="33" t="s">
        <v>90</v>
      </c>
      <c r="I115" s="34">
        <v>20</v>
      </c>
      <c r="J115" s="59"/>
      <c r="K115" s="11">
        <v>1</v>
      </c>
      <c r="L115" s="35"/>
      <c r="M115" s="36"/>
      <c r="N115" s="37">
        <f>IF(M115&gt;0,ROUND(L115/M115,4),0)</f>
        <v>0</v>
      </c>
      <c r="O115" s="38"/>
      <c r="P115" s="39"/>
      <c r="Q115" s="37">
        <f>ROUND(ROUND(N115,4)*(1-O115),4)</f>
        <v>0</v>
      </c>
      <c r="R115" s="37">
        <f>ROUND(ROUND(Q115,4)*(1+P115),4)</f>
        <v>0</v>
      </c>
      <c r="S115" s="37">
        <f>ROUND($I115*Q115,4)</f>
        <v>0</v>
      </c>
      <c r="T115" s="37">
        <f>ROUND($I115*R115,4)</f>
        <v>0</v>
      </c>
      <c r="U115" s="40"/>
      <c r="V115" s="40"/>
      <c r="W115" s="40"/>
      <c r="X115" s="40"/>
      <c r="Y115" s="41"/>
    </row>
    <row r="116" spans="1:25" ht="39" thickBot="1" x14ac:dyDescent="0.3">
      <c r="A116" s="56" t="s">
        <v>660</v>
      </c>
      <c r="B116" s="13">
        <v>3</v>
      </c>
      <c r="C116" s="42" t="s">
        <v>661</v>
      </c>
      <c r="D116" s="42" t="s">
        <v>659</v>
      </c>
      <c r="E116" s="42" t="s">
        <v>654</v>
      </c>
      <c r="F116" s="42" t="s">
        <v>655</v>
      </c>
      <c r="G116" s="42" t="s">
        <v>89</v>
      </c>
      <c r="H116" s="43" t="s">
        <v>90</v>
      </c>
      <c r="I116" s="44">
        <v>20</v>
      </c>
      <c r="J116" s="60"/>
      <c r="K116" s="13">
        <v>1</v>
      </c>
      <c r="L116" s="45"/>
      <c r="M116" s="46"/>
      <c r="N116" s="47">
        <f>IF(M116&gt;0,ROUND(L116/M116,4),0)</f>
        <v>0</v>
      </c>
      <c r="O116" s="48"/>
      <c r="P116" s="49"/>
      <c r="Q116" s="47">
        <f>ROUND(ROUND(N116,4)*(1-O116),4)</f>
        <v>0</v>
      </c>
      <c r="R116" s="47">
        <f>ROUND(ROUND(Q116,4)*(1+P116),4)</f>
        <v>0</v>
      </c>
      <c r="S116" s="47">
        <f>ROUND($I116*Q116,4)</f>
        <v>0</v>
      </c>
      <c r="T116" s="47">
        <f>ROUND($I116*R116,4)</f>
        <v>0</v>
      </c>
      <c r="U116" s="50"/>
      <c r="V116" s="50"/>
      <c r="W116" s="50"/>
      <c r="X116" s="50"/>
      <c r="Y116" s="51"/>
    </row>
    <row r="117" spans="1:25" ht="13.5" thickBot="1" x14ac:dyDescent="0.3">
      <c r="R117" s="61" t="s">
        <v>97</v>
      </c>
      <c r="S117" s="62">
        <f>SUM(S114:S116)</f>
        <v>0</v>
      </c>
      <c r="T117" s="63">
        <f>SUM(T114:T116)</f>
        <v>0</v>
      </c>
    </row>
    <row r="119" spans="1:25" ht="13.5" thickBot="1" x14ac:dyDescent="0.3"/>
    <row r="120" spans="1:25" ht="13.5" thickBot="1" x14ac:dyDescent="0.3">
      <c r="A120" s="52" t="s">
        <v>55</v>
      </c>
      <c r="B120" s="57" t="s">
        <v>206</v>
      </c>
      <c r="C120" s="18" t="s">
        <v>662</v>
      </c>
      <c r="D120" s="18"/>
      <c r="E120" s="18"/>
      <c r="F120" s="18"/>
      <c r="G120" s="18"/>
      <c r="H120" s="18" t="s">
        <v>58</v>
      </c>
      <c r="I120" s="18"/>
      <c r="J120" s="8"/>
      <c r="K120" s="7"/>
      <c r="L120" s="18" t="s">
        <v>663</v>
      </c>
      <c r="M120" s="18"/>
      <c r="N120" s="18"/>
      <c r="O120" s="18"/>
      <c r="P120" s="18"/>
      <c r="Q120" s="18"/>
      <c r="R120" s="18"/>
      <c r="S120" s="18"/>
      <c r="T120" s="18"/>
      <c r="U120" s="18"/>
      <c r="V120" s="18"/>
      <c r="W120" s="18"/>
      <c r="X120" s="18"/>
      <c r="Y120" s="8"/>
    </row>
    <row r="121" spans="1:25" ht="51.75" thickBot="1" x14ac:dyDescent="0.3">
      <c r="A121" s="53" t="s">
        <v>60</v>
      </c>
      <c r="B121" s="19" t="s">
        <v>61</v>
      </c>
      <c r="C121" s="20" t="s">
        <v>62</v>
      </c>
      <c r="D121" s="20" t="s">
        <v>63</v>
      </c>
      <c r="E121" s="20" t="s">
        <v>64</v>
      </c>
      <c r="F121" s="20" t="s">
        <v>65</v>
      </c>
      <c r="G121" s="20" t="s">
        <v>66</v>
      </c>
      <c r="H121" s="20" t="s">
        <v>67</v>
      </c>
      <c r="I121" s="20" t="s">
        <v>68</v>
      </c>
      <c r="J121" s="21" t="s">
        <v>69</v>
      </c>
      <c r="K121" s="19" t="s">
        <v>70</v>
      </c>
      <c r="L121" s="20" t="s">
        <v>71</v>
      </c>
      <c r="M121" s="20" t="s">
        <v>72</v>
      </c>
      <c r="N121" s="20" t="s">
        <v>73</v>
      </c>
      <c r="O121" s="20" t="s">
        <v>74</v>
      </c>
      <c r="P121" s="20" t="s">
        <v>75</v>
      </c>
      <c r="Q121" s="20" t="s">
        <v>76</v>
      </c>
      <c r="R121" s="20" t="s">
        <v>77</v>
      </c>
      <c r="S121" s="20" t="s">
        <v>78</v>
      </c>
      <c r="T121" s="20" t="s">
        <v>79</v>
      </c>
      <c r="U121" s="20" t="s">
        <v>80</v>
      </c>
      <c r="V121" s="20" t="s">
        <v>81</v>
      </c>
      <c r="W121" s="20" t="s">
        <v>82</v>
      </c>
      <c r="X121" s="20" t="s">
        <v>83</v>
      </c>
      <c r="Y121" s="21" t="s">
        <v>84</v>
      </c>
    </row>
    <row r="122" spans="1:25" ht="25.5" x14ac:dyDescent="0.25">
      <c r="A122" s="54" t="s">
        <v>664</v>
      </c>
      <c r="B122" s="9">
        <v>1</v>
      </c>
      <c r="C122" s="22" t="s">
        <v>665</v>
      </c>
      <c r="D122" s="22" t="s">
        <v>666</v>
      </c>
      <c r="E122" s="22" t="s">
        <v>89</v>
      </c>
      <c r="F122" s="22" t="s">
        <v>667</v>
      </c>
      <c r="G122" s="22" t="s">
        <v>89</v>
      </c>
      <c r="H122" s="23" t="s">
        <v>90</v>
      </c>
      <c r="I122" s="24">
        <v>51000</v>
      </c>
      <c r="J122" s="58"/>
      <c r="K122" s="9">
        <v>1</v>
      </c>
      <c r="L122" s="25"/>
      <c r="M122" s="26"/>
      <c r="N122" s="27">
        <f>IF(M122&gt;0,ROUND(L122/M122,4),0)</f>
        <v>0</v>
      </c>
      <c r="O122" s="28"/>
      <c r="P122" s="29"/>
      <c r="Q122" s="27">
        <f>ROUND(ROUND(N122,4)*(1-O122),4)</f>
        <v>0</v>
      </c>
      <c r="R122" s="27">
        <f>ROUND(ROUND(Q122,4)*(1+P122),4)</f>
        <v>0</v>
      </c>
      <c r="S122" s="27">
        <f>ROUND($I122*Q122,4)</f>
        <v>0</v>
      </c>
      <c r="T122" s="27">
        <f>ROUND($I122*R122,4)</f>
        <v>0</v>
      </c>
      <c r="U122" s="30"/>
      <c r="V122" s="30"/>
      <c r="W122" s="30"/>
      <c r="X122" s="30"/>
      <c r="Y122" s="31"/>
    </row>
    <row r="123" spans="1:25" ht="25.5" x14ac:dyDescent="0.25">
      <c r="A123" s="55" t="s">
        <v>668</v>
      </c>
      <c r="B123" s="11">
        <v>2</v>
      </c>
      <c r="C123" s="32" t="s">
        <v>669</v>
      </c>
      <c r="D123" s="32" t="s">
        <v>670</v>
      </c>
      <c r="E123" s="32" t="s">
        <v>671</v>
      </c>
      <c r="F123" s="32" t="s">
        <v>667</v>
      </c>
      <c r="G123" s="32" t="s">
        <v>89</v>
      </c>
      <c r="H123" s="33" t="s">
        <v>90</v>
      </c>
      <c r="I123" s="34">
        <v>100</v>
      </c>
      <c r="J123" s="59"/>
      <c r="K123" s="11">
        <v>1</v>
      </c>
      <c r="L123" s="35"/>
      <c r="M123" s="36"/>
      <c r="N123" s="37">
        <f>IF(M123&gt;0,ROUND(L123/M123,4),0)</f>
        <v>0</v>
      </c>
      <c r="O123" s="38"/>
      <c r="P123" s="39"/>
      <c r="Q123" s="37">
        <f>ROUND(ROUND(N123,4)*(1-O123),4)</f>
        <v>0</v>
      </c>
      <c r="R123" s="37">
        <f>ROUND(ROUND(Q123,4)*(1+P123),4)</f>
        <v>0</v>
      </c>
      <c r="S123" s="37">
        <f>ROUND($I123*Q123,4)</f>
        <v>0</v>
      </c>
      <c r="T123" s="37">
        <f>ROUND($I123*R123,4)</f>
        <v>0</v>
      </c>
      <c r="U123" s="40"/>
      <c r="V123" s="40"/>
      <c r="W123" s="40"/>
      <c r="X123" s="40"/>
      <c r="Y123" s="41"/>
    </row>
    <row r="124" spans="1:25" ht="38.25" x14ac:dyDescent="0.25">
      <c r="A124" s="55" t="s">
        <v>672</v>
      </c>
      <c r="B124" s="11">
        <v>3</v>
      </c>
      <c r="C124" s="32" t="s">
        <v>673</v>
      </c>
      <c r="D124" s="32" t="s">
        <v>674</v>
      </c>
      <c r="E124" s="32" t="s">
        <v>675</v>
      </c>
      <c r="F124" s="32" t="s">
        <v>667</v>
      </c>
      <c r="G124" s="32" t="s">
        <v>676</v>
      </c>
      <c r="H124" s="33" t="s">
        <v>609</v>
      </c>
      <c r="I124" s="34">
        <v>100</v>
      </c>
      <c r="J124" s="59"/>
      <c r="K124" s="11">
        <v>1</v>
      </c>
      <c r="L124" s="35"/>
      <c r="M124" s="36"/>
      <c r="N124" s="37">
        <f>IF(M124&gt;0,ROUND(L124/M124,4),0)</f>
        <v>0</v>
      </c>
      <c r="O124" s="38"/>
      <c r="P124" s="39"/>
      <c r="Q124" s="37">
        <f>ROUND(ROUND(N124,4)*(1-O124),4)</f>
        <v>0</v>
      </c>
      <c r="R124" s="37">
        <f>ROUND(ROUND(Q124,4)*(1+P124),4)</f>
        <v>0</v>
      </c>
      <c r="S124" s="37">
        <f>ROUND($I124*Q124,4)</f>
        <v>0</v>
      </c>
      <c r="T124" s="37">
        <f>ROUND($I124*R124,4)</f>
        <v>0</v>
      </c>
      <c r="U124" s="40"/>
      <c r="V124" s="40"/>
      <c r="W124" s="40"/>
      <c r="X124" s="40"/>
      <c r="Y124" s="41"/>
    </row>
    <row r="125" spans="1:25" ht="39" thickBot="1" x14ac:dyDescent="0.3">
      <c r="A125" s="56" t="s">
        <v>677</v>
      </c>
      <c r="B125" s="13">
        <v>4</v>
      </c>
      <c r="C125" s="42" t="s">
        <v>678</v>
      </c>
      <c r="D125" s="42" t="s">
        <v>679</v>
      </c>
      <c r="E125" s="42" t="s">
        <v>680</v>
      </c>
      <c r="F125" s="42" t="s">
        <v>667</v>
      </c>
      <c r="G125" s="42" t="s">
        <v>89</v>
      </c>
      <c r="H125" s="43" t="s">
        <v>90</v>
      </c>
      <c r="I125" s="44">
        <v>51000</v>
      </c>
      <c r="J125" s="60"/>
      <c r="K125" s="13">
        <v>1</v>
      </c>
      <c r="L125" s="45"/>
      <c r="M125" s="46"/>
      <c r="N125" s="47">
        <f>IF(M125&gt;0,ROUND(L125/M125,4),0)</f>
        <v>0</v>
      </c>
      <c r="O125" s="48"/>
      <c r="P125" s="49"/>
      <c r="Q125" s="47">
        <f>ROUND(ROUND(N125,4)*(1-O125),4)</f>
        <v>0</v>
      </c>
      <c r="R125" s="47">
        <f>ROUND(ROUND(Q125,4)*(1+P125),4)</f>
        <v>0</v>
      </c>
      <c r="S125" s="47">
        <f>ROUND($I125*Q125,4)</f>
        <v>0</v>
      </c>
      <c r="T125" s="47">
        <f>ROUND($I125*R125,4)</f>
        <v>0</v>
      </c>
      <c r="U125" s="50"/>
      <c r="V125" s="50"/>
      <c r="W125" s="50"/>
      <c r="X125" s="50"/>
      <c r="Y125" s="51"/>
    </row>
    <row r="126" spans="1:25" ht="13.5" thickBot="1" x14ac:dyDescent="0.3">
      <c r="R126" s="61" t="s">
        <v>97</v>
      </c>
      <c r="S126" s="62">
        <f>SUM(S122:S125)</f>
        <v>0</v>
      </c>
      <c r="T126" s="63">
        <f>SUM(T122:T125)</f>
        <v>0</v>
      </c>
    </row>
    <row r="128" spans="1:25" ht="13.5" thickBot="1" x14ac:dyDescent="0.3"/>
    <row r="129" spans="1:25" ht="13.5" thickBot="1" x14ac:dyDescent="0.3">
      <c r="A129" s="52" t="s">
        <v>55</v>
      </c>
      <c r="B129" s="57" t="s">
        <v>212</v>
      </c>
      <c r="C129" s="18" t="s">
        <v>681</v>
      </c>
      <c r="D129" s="18"/>
      <c r="E129" s="18"/>
      <c r="F129" s="18"/>
      <c r="G129" s="18"/>
      <c r="H129" s="18" t="s">
        <v>100</v>
      </c>
      <c r="I129" s="18"/>
      <c r="J129" s="8"/>
      <c r="K129" s="7"/>
      <c r="L129" s="18" t="s">
        <v>682</v>
      </c>
      <c r="M129" s="18"/>
      <c r="N129" s="18"/>
      <c r="O129" s="18"/>
      <c r="P129" s="18"/>
      <c r="Q129" s="18"/>
      <c r="R129" s="18"/>
      <c r="S129" s="18"/>
      <c r="T129" s="18"/>
      <c r="U129" s="18"/>
      <c r="V129" s="18"/>
      <c r="W129" s="18"/>
      <c r="X129" s="18"/>
      <c r="Y129" s="8"/>
    </row>
    <row r="130" spans="1:25" ht="51.75" thickBot="1" x14ac:dyDescent="0.3">
      <c r="A130" s="53" t="s">
        <v>60</v>
      </c>
      <c r="B130" s="19" t="s">
        <v>61</v>
      </c>
      <c r="C130" s="20" t="s">
        <v>62</v>
      </c>
      <c r="D130" s="20" t="s">
        <v>63</v>
      </c>
      <c r="E130" s="20" t="s">
        <v>64</v>
      </c>
      <c r="F130" s="20" t="s">
        <v>65</v>
      </c>
      <c r="G130" s="20" t="s">
        <v>66</v>
      </c>
      <c r="H130" s="20" t="s">
        <v>67</v>
      </c>
      <c r="I130" s="20" t="s">
        <v>68</v>
      </c>
      <c r="J130" s="21" t="s">
        <v>69</v>
      </c>
      <c r="K130" s="19" t="s">
        <v>70</v>
      </c>
      <c r="L130" s="20" t="s">
        <v>71</v>
      </c>
      <c r="M130" s="20" t="s">
        <v>72</v>
      </c>
      <c r="N130" s="20" t="s">
        <v>73</v>
      </c>
      <c r="O130" s="20" t="s">
        <v>74</v>
      </c>
      <c r="P130" s="20" t="s">
        <v>75</v>
      </c>
      <c r="Q130" s="20" t="s">
        <v>76</v>
      </c>
      <c r="R130" s="20" t="s">
        <v>77</v>
      </c>
      <c r="S130" s="20" t="s">
        <v>78</v>
      </c>
      <c r="T130" s="20" t="s">
        <v>79</v>
      </c>
      <c r="U130" s="20" t="s">
        <v>80</v>
      </c>
      <c r="V130" s="20" t="s">
        <v>81</v>
      </c>
      <c r="W130" s="20" t="s">
        <v>82</v>
      </c>
      <c r="X130" s="20" t="s">
        <v>83</v>
      </c>
      <c r="Y130" s="21" t="s">
        <v>84</v>
      </c>
    </row>
    <row r="131" spans="1:25" ht="25.5" x14ac:dyDescent="0.25">
      <c r="A131" s="54" t="s">
        <v>683</v>
      </c>
      <c r="B131" s="9">
        <v>1</v>
      </c>
      <c r="C131" s="22" t="s">
        <v>684</v>
      </c>
      <c r="D131" s="22" t="s">
        <v>685</v>
      </c>
      <c r="E131" s="22" t="s">
        <v>686</v>
      </c>
      <c r="F131" s="22" t="s">
        <v>687</v>
      </c>
      <c r="G131" s="22" t="s">
        <v>89</v>
      </c>
      <c r="H131" s="23" t="s">
        <v>90</v>
      </c>
      <c r="I131" s="24">
        <v>750</v>
      </c>
      <c r="J131" s="58"/>
      <c r="K131" s="9">
        <v>1</v>
      </c>
      <c r="L131" s="25"/>
      <c r="M131" s="26"/>
      <c r="N131" s="27">
        <f>IF(M131&gt;0,ROUND(L131/M131,4),0)</f>
        <v>0</v>
      </c>
      <c r="O131" s="28"/>
      <c r="P131" s="29"/>
      <c r="Q131" s="27">
        <f>ROUND(ROUND(N131,4)*(1-O131),4)</f>
        <v>0</v>
      </c>
      <c r="R131" s="27">
        <f>ROUND(ROUND(Q131,4)*(1+P131),4)</f>
        <v>0</v>
      </c>
      <c r="S131" s="27">
        <f>ROUND($I131*Q131,4)</f>
        <v>0</v>
      </c>
      <c r="T131" s="27">
        <f>ROUND($I131*R131,4)</f>
        <v>0</v>
      </c>
      <c r="U131" s="30"/>
      <c r="V131" s="30"/>
      <c r="W131" s="30"/>
      <c r="X131" s="30"/>
      <c r="Y131" s="31"/>
    </row>
    <row r="132" spans="1:25" ht="25.5" x14ac:dyDescent="0.25">
      <c r="A132" s="55" t="s">
        <v>688</v>
      </c>
      <c r="B132" s="11">
        <v>2</v>
      </c>
      <c r="C132" s="32" t="s">
        <v>689</v>
      </c>
      <c r="D132" s="32" t="s">
        <v>690</v>
      </c>
      <c r="E132" s="32" t="s">
        <v>686</v>
      </c>
      <c r="F132" s="32" t="s">
        <v>687</v>
      </c>
      <c r="G132" s="32" t="s">
        <v>89</v>
      </c>
      <c r="H132" s="33" t="s">
        <v>90</v>
      </c>
      <c r="I132" s="34">
        <v>200</v>
      </c>
      <c r="J132" s="59"/>
      <c r="K132" s="11">
        <v>1</v>
      </c>
      <c r="L132" s="35"/>
      <c r="M132" s="36"/>
      <c r="N132" s="37">
        <f>IF(M132&gt;0,ROUND(L132/M132,4),0)</f>
        <v>0</v>
      </c>
      <c r="O132" s="38"/>
      <c r="P132" s="39"/>
      <c r="Q132" s="37">
        <f>ROUND(ROUND(N132,4)*(1-O132),4)</f>
        <v>0</v>
      </c>
      <c r="R132" s="37">
        <f>ROUND(ROUND(Q132,4)*(1+P132),4)</f>
        <v>0</v>
      </c>
      <c r="S132" s="37">
        <f>ROUND($I132*Q132,4)</f>
        <v>0</v>
      </c>
      <c r="T132" s="37">
        <f>ROUND($I132*R132,4)</f>
        <v>0</v>
      </c>
      <c r="U132" s="40"/>
      <c r="V132" s="40"/>
      <c r="W132" s="40"/>
      <c r="X132" s="40"/>
      <c r="Y132" s="41"/>
    </row>
    <row r="133" spans="1:25" ht="26.25" thickBot="1" x14ac:dyDescent="0.3">
      <c r="A133" s="56" t="s">
        <v>691</v>
      </c>
      <c r="B133" s="13">
        <v>3</v>
      </c>
      <c r="C133" s="42" t="s">
        <v>692</v>
      </c>
      <c r="D133" s="42" t="s">
        <v>693</v>
      </c>
      <c r="E133" s="42" t="s">
        <v>686</v>
      </c>
      <c r="F133" s="42" t="s">
        <v>687</v>
      </c>
      <c r="G133" s="42" t="s">
        <v>89</v>
      </c>
      <c r="H133" s="43" t="s">
        <v>90</v>
      </c>
      <c r="I133" s="44">
        <v>100</v>
      </c>
      <c r="J133" s="60"/>
      <c r="K133" s="13">
        <v>1</v>
      </c>
      <c r="L133" s="45"/>
      <c r="M133" s="46"/>
      <c r="N133" s="47">
        <f>IF(M133&gt;0,ROUND(L133/M133,4),0)</f>
        <v>0</v>
      </c>
      <c r="O133" s="48"/>
      <c r="P133" s="49"/>
      <c r="Q133" s="47">
        <f>ROUND(ROUND(N133,4)*(1-O133),4)</f>
        <v>0</v>
      </c>
      <c r="R133" s="47">
        <f>ROUND(ROUND(Q133,4)*(1+P133),4)</f>
        <v>0</v>
      </c>
      <c r="S133" s="47">
        <f>ROUND($I133*Q133,4)</f>
        <v>0</v>
      </c>
      <c r="T133" s="47">
        <f>ROUND($I133*R133,4)</f>
        <v>0</v>
      </c>
      <c r="U133" s="50"/>
      <c r="V133" s="50"/>
      <c r="W133" s="50"/>
      <c r="X133" s="50"/>
      <c r="Y133" s="51"/>
    </row>
    <row r="134" spans="1:25" ht="13.5" thickBot="1" x14ac:dyDescent="0.3">
      <c r="R134" s="61" t="s">
        <v>97</v>
      </c>
      <c r="S134" s="62">
        <f>SUM(S131:S133)</f>
        <v>0</v>
      </c>
      <c r="T134" s="63">
        <f>SUM(T131:T133)</f>
        <v>0</v>
      </c>
    </row>
    <row r="136" spans="1:25" ht="13.5" thickBot="1" x14ac:dyDescent="0.3"/>
    <row r="137" spans="1:25" ht="13.5" thickBot="1" x14ac:dyDescent="0.3">
      <c r="A137" s="52" t="s">
        <v>55</v>
      </c>
      <c r="B137" s="57" t="s">
        <v>218</v>
      </c>
      <c r="C137" s="18" t="s">
        <v>694</v>
      </c>
      <c r="D137" s="18"/>
      <c r="E137" s="18"/>
      <c r="F137" s="18"/>
      <c r="G137" s="18"/>
      <c r="H137" s="18" t="s">
        <v>100</v>
      </c>
      <c r="I137" s="18"/>
      <c r="J137" s="8"/>
      <c r="K137" s="7"/>
      <c r="L137" s="18" t="s">
        <v>695</v>
      </c>
      <c r="M137" s="18"/>
      <c r="N137" s="18"/>
      <c r="O137" s="18"/>
      <c r="P137" s="18"/>
      <c r="Q137" s="18"/>
      <c r="R137" s="18"/>
      <c r="S137" s="18"/>
      <c r="T137" s="18"/>
      <c r="U137" s="18"/>
      <c r="V137" s="18"/>
      <c r="W137" s="18"/>
      <c r="X137" s="18"/>
      <c r="Y137" s="8"/>
    </row>
    <row r="138" spans="1:25" ht="51.75" thickBot="1" x14ac:dyDescent="0.3">
      <c r="A138" s="53" t="s">
        <v>60</v>
      </c>
      <c r="B138" s="19" t="s">
        <v>61</v>
      </c>
      <c r="C138" s="20" t="s">
        <v>62</v>
      </c>
      <c r="D138" s="20" t="s">
        <v>63</v>
      </c>
      <c r="E138" s="20" t="s">
        <v>64</v>
      </c>
      <c r="F138" s="20" t="s">
        <v>65</v>
      </c>
      <c r="G138" s="20" t="s">
        <v>66</v>
      </c>
      <c r="H138" s="20" t="s">
        <v>67</v>
      </c>
      <c r="I138" s="20" t="s">
        <v>68</v>
      </c>
      <c r="J138" s="21" t="s">
        <v>69</v>
      </c>
      <c r="K138" s="19" t="s">
        <v>70</v>
      </c>
      <c r="L138" s="20" t="s">
        <v>71</v>
      </c>
      <c r="M138" s="20" t="s">
        <v>72</v>
      </c>
      <c r="N138" s="20" t="s">
        <v>73</v>
      </c>
      <c r="O138" s="20" t="s">
        <v>74</v>
      </c>
      <c r="P138" s="20" t="s">
        <v>75</v>
      </c>
      <c r="Q138" s="20" t="s">
        <v>76</v>
      </c>
      <c r="R138" s="20" t="s">
        <v>77</v>
      </c>
      <c r="S138" s="20" t="s">
        <v>78</v>
      </c>
      <c r="T138" s="20" t="s">
        <v>79</v>
      </c>
      <c r="U138" s="20" t="s">
        <v>80</v>
      </c>
      <c r="V138" s="20" t="s">
        <v>81</v>
      </c>
      <c r="W138" s="20" t="s">
        <v>82</v>
      </c>
      <c r="X138" s="20" t="s">
        <v>83</v>
      </c>
      <c r="Y138" s="21" t="s">
        <v>84</v>
      </c>
    </row>
    <row r="139" spans="1:25" ht="64.5" thickBot="1" x14ac:dyDescent="0.3">
      <c r="A139" s="74" t="s">
        <v>696</v>
      </c>
      <c r="B139" s="75">
        <v>1</v>
      </c>
      <c r="C139" s="64" t="s">
        <v>697</v>
      </c>
      <c r="D139" s="64" t="s">
        <v>698</v>
      </c>
      <c r="E139" s="64" t="s">
        <v>699</v>
      </c>
      <c r="F139" s="64" t="s">
        <v>89</v>
      </c>
      <c r="G139" s="64" t="s">
        <v>89</v>
      </c>
      <c r="H139" s="65" t="s">
        <v>90</v>
      </c>
      <c r="I139" s="66">
        <v>205</v>
      </c>
      <c r="J139" s="76"/>
      <c r="K139" s="75">
        <v>1</v>
      </c>
      <c r="L139" s="67"/>
      <c r="M139" s="68"/>
      <c r="N139" s="69">
        <f>IF(M139&gt;0,ROUND(L139/M139,4),0)</f>
        <v>0</v>
      </c>
      <c r="O139" s="70"/>
      <c r="P139" s="71"/>
      <c r="Q139" s="69">
        <f>ROUND(ROUND(N139,4)*(1-O139),4)</f>
        <v>0</v>
      </c>
      <c r="R139" s="69">
        <f>ROUND(ROUND(Q139,4)*(1+P139),4)</f>
        <v>0</v>
      </c>
      <c r="S139" s="69">
        <f>ROUND($I139*Q139,4)</f>
        <v>0</v>
      </c>
      <c r="T139" s="69">
        <f>ROUND($I139*R139,4)</f>
        <v>0</v>
      </c>
      <c r="U139" s="72"/>
      <c r="V139" s="72"/>
      <c r="W139" s="72"/>
      <c r="X139" s="72"/>
      <c r="Y139" s="73"/>
    </row>
    <row r="140" spans="1:25" ht="13.5" thickBot="1" x14ac:dyDescent="0.3">
      <c r="R140" s="61" t="s">
        <v>97</v>
      </c>
      <c r="S140" s="62">
        <f>SUM(S139:S139)</f>
        <v>0</v>
      </c>
      <c r="T140" s="63">
        <f>SUM(T139:T139)</f>
        <v>0</v>
      </c>
    </row>
    <row r="142" spans="1:25" ht="13.5" thickBot="1" x14ac:dyDescent="0.3"/>
    <row r="143" spans="1:25" ht="13.5" thickBot="1" x14ac:dyDescent="0.3">
      <c r="A143" s="52" t="s">
        <v>55</v>
      </c>
      <c r="B143" s="57" t="s">
        <v>223</v>
      </c>
      <c r="C143" s="18" t="s">
        <v>700</v>
      </c>
      <c r="D143" s="18"/>
      <c r="E143" s="18"/>
      <c r="F143" s="18"/>
      <c r="G143" s="18"/>
      <c r="H143" s="18" t="s">
        <v>100</v>
      </c>
      <c r="I143" s="18"/>
      <c r="J143" s="8"/>
      <c r="K143" s="7"/>
      <c r="L143" s="18" t="s">
        <v>701</v>
      </c>
      <c r="M143" s="18"/>
      <c r="N143" s="18"/>
      <c r="O143" s="18"/>
      <c r="P143" s="18"/>
      <c r="Q143" s="18"/>
      <c r="R143" s="18"/>
      <c r="S143" s="18"/>
      <c r="T143" s="18"/>
      <c r="U143" s="18"/>
      <c r="V143" s="18"/>
      <c r="W143" s="18"/>
      <c r="X143" s="18"/>
      <c r="Y143" s="8"/>
    </row>
    <row r="144" spans="1:25" ht="51.75" thickBot="1" x14ac:dyDescent="0.3">
      <c r="A144" s="53" t="s">
        <v>60</v>
      </c>
      <c r="B144" s="19" t="s">
        <v>61</v>
      </c>
      <c r="C144" s="20" t="s">
        <v>62</v>
      </c>
      <c r="D144" s="20" t="s">
        <v>63</v>
      </c>
      <c r="E144" s="20" t="s">
        <v>64</v>
      </c>
      <c r="F144" s="20" t="s">
        <v>65</v>
      </c>
      <c r="G144" s="20" t="s">
        <v>66</v>
      </c>
      <c r="H144" s="20" t="s">
        <v>67</v>
      </c>
      <c r="I144" s="20" t="s">
        <v>68</v>
      </c>
      <c r="J144" s="21" t="s">
        <v>69</v>
      </c>
      <c r="K144" s="19" t="s">
        <v>70</v>
      </c>
      <c r="L144" s="20" t="s">
        <v>71</v>
      </c>
      <c r="M144" s="20" t="s">
        <v>72</v>
      </c>
      <c r="N144" s="20" t="s">
        <v>73</v>
      </c>
      <c r="O144" s="20" t="s">
        <v>74</v>
      </c>
      <c r="P144" s="20" t="s">
        <v>75</v>
      </c>
      <c r="Q144" s="20" t="s">
        <v>76</v>
      </c>
      <c r="R144" s="20" t="s">
        <v>77</v>
      </c>
      <c r="S144" s="20" t="s">
        <v>78</v>
      </c>
      <c r="T144" s="20" t="s">
        <v>79</v>
      </c>
      <c r="U144" s="20" t="s">
        <v>80</v>
      </c>
      <c r="V144" s="20" t="s">
        <v>81</v>
      </c>
      <c r="W144" s="20" t="s">
        <v>82</v>
      </c>
      <c r="X144" s="20" t="s">
        <v>83</v>
      </c>
      <c r="Y144" s="21" t="s">
        <v>84</v>
      </c>
    </row>
    <row r="145" spans="1:25" ht="51" x14ac:dyDescent="0.25">
      <c r="A145" s="54" t="s">
        <v>702</v>
      </c>
      <c r="B145" s="9">
        <v>1</v>
      </c>
      <c r="C145" s="22" t="s">
        <v>703</v>
      </c>
      <c r="D145" s="22" t="s">
        <v>704</v>
      </c>
      <c r="E145" s="22" t="s">
        <v>705</v>
      </c>
      <c r="F145" s="22" t="s">
        <v>706</v>
      </c>
      <c r="G145" s="22" t="s">
        <v>89</v>
      </c>
      <c r="H145" s="23" t="s">
        <v>707</v>
      </c>
      <c r="I145" s="24">
        <v>5000</v>
      </c>
      <c r="J145" s="58"/>
      <c r="K145" s="9">
        <v>1</v>
      </c>
      <c r="L145" s="25"/>
      <c r="M145" s="26"/>
      <c r="N145" s="27">
        <f>IF(M145&gt;0,ROUND(L145/M145,4),0)</f>
        <v>0</v>
      </c>
      <c r="O145" s="28"/>
      <c r="P145" s="29"/>
      <c r="Q145" s="27">
        <f>ROUND(ROUND(N145,4)*(1-O145),4)</f>
        <v>0</v>
      </c>
      <c r="R145" s="27">
        <f>ROUND(ROUND(Q145,4)*(1+P145),4)</f>
        <v>0</v>
      </c>
      <c r="S145" s="27">
        <f>ROUND($I145*Q145,4)</f>
        <v>0</v>
      </c>
      <c r="T145" s="27">
        <f>ROUND($I145*R145,4)</f>
        <v>0</v>
      </c>
      <c r="U145" s="30"/>
      <c r="V145" s="30"/>
      <c r="W145" s="30"/>
      <c r="X145" s="30"/>
      <c r="Y145" s="31"/>
    </row>
    <row r="146" spans="1:25" ht="51.75" thickBot="1" x14ac:dyDescent="0.3">
      <c r="A146" s="56" t="s">
        <v>708</v>
      </c>
      <c r="B146" s="13">
        <v>2</v>
      </c>
      <c r="C146" s="42" t="s">
        <v>709</v>
      </c>
      <c r="D146" s="42" t="s">
        <v>704</v>
      </c>
      <c r="E146" s="42" t="s">
        <v>705</v>
      </c>
      <c r="F146" s="42" t="s">
        <v>706</v>
      </c>
      <c r="G146" s="42" t="s">
        <v>89</v>
      </c>
      <c r="H146" s="43" t="s">
        <v>707</v>
      </c>
      <c r="I146" s="44">
        <v>5000</v>
      </c>
      <c r="J146" s="60"/>
      <c r="K146" s="13">
        <v>1</v>
      </c>
      <c r="L146" s="45"/>
      <c r="M146" s="46"/>
      <c r="N146" s="47">
        <f>IF(M146&gt;0,ROUND(L146/M146,4),0)</f>
        <v>0</v>
      </c>
      <c r="O146" s="48"/>
      <c r="P146" s="49"/>
      <c r="Q146" s="47">
        <f>ROUND(ROUND(N146,4)*(1-O146),4)</f>
        <v>0</v>
      </c>
      <c r="R146" s="47">
        <f>ROUND(ROUND(Q146,4)*(1+P146),4)</f>
        <v>0</v>
      </c>
      <c r="S146" s="47">
        <f>ROUND($I146*Q146,4)</f>
        <v>0</v>
      </c>
      <c r="T146" s="47">
        <f>ROUND($I146*R146,4)</f>
        <v>0</v>
      </c>
      <c r="U146" s="50"/>
      <c r="V146" s="50"/>
      <c r="W146" s="50"/>
      <c r="X146" s="50"/>
      <c r="Y146" s="51"/>
    </row>
    <row r="147" spans="1:25" ht="13.5" thickBot="1" x14ac:dyDescent="0.3">
      <c r="R147" s="61" t="s">
        <v>97</v>
      </c>
      <c r="S147" s="62">
        <f>SUM(S145:S146)</f>
        <v>0</v>
      </c>
      <c r="T147" s="63">
        <f>SUM(T145:T146)</f>
        <v>0</v>
      </c>
    </row>
    <row r="149" spans="1:25" ht="13.5" thickBot="1" x14ac:dyDescent="0.3"/>
    <row r="150" spans="1:25" ht="13.5" thickBot="1" x14ac:dyDescent="0.3">
      <c r="A150" s="52" t="s">
        <v>55</v>
      </c>
      <c r="B150" s="57" t="s">
        <v>227</v>
      </c>
      <c r="C150" s="18" t="s">
        <v>710</v>
      </c>
      <c r="D150" s="18"/>
      <c r="E150" s="18"/>
      <c r="F150" s="18"/>
      <c r="G150" s="18"/>
      <c r="H150" s="18" t="s">
        <v>100</v>
      </c>
      <c r="I150" s="18"/>
      <c r="J150" s="8"/>
      <c r="K150" s="7"/>
      <c r="L150" s="18" t="s">
        <v>711</v>
      </c>
      <c r="M150" s="18"/>
      <c r="N150" s="18"/>
      <c r="O150" s="18"/>
      <c r="P150" s="18"/>
      <c r="Q150" s="18"/>
      <c r="R150" s="18"/>
      <c r="S150" s="18"/>
      <c r="T150" s="18"/>
      <c r="U150" s="18"/>
      <c r="V150" s="18"/>
      <c r="W150" s="18"/>
      <c r="X150" s="18"/>
      <c r="Y150" s="8"/>
    </row>
    <row r="151" spans="1:25" ht="51.75" thickBot="1" x14ac:dyDescent="0.3">
      <c r="A151" s="53" t="s">
        <v>60</v>
      </c>
      <c r="B151" s="19" t="s">
        <v>61</v>
      </c>
      <c r="C151" s="20" t="s">
        <v>62</v>
      </c>
      <c r="D151" s="20" t="s">
        <v>63</v>
      </c>
      <c r="E151" s="20" t="s">
        <v>64</v>
      </c>
      <c r="F151" s="20" t="s">
        <v>65</v>
      </c>
      <c r="G151" s="20" t="s">
        <v>66</v>
      </c>
      <c r="H151" s="20" t="s">
        <v>67</v>
      </c>
      <c r="I151" s="20" t="s">
        <v>68</v>
      </c>
      <c r="J151" s="21" t="s">
        <v>69</v>
      </c>
      <c r="K151" s="19" t="s">
        <v>70</v>
      </c>
      <c r="L151" s="20" t="s">
        <v>71</v>
      </c>
      <c r="M151" s="20" t="s">
        <v>72</v>
      </c>
      <c r="N151" s="20" t="s">
        <v>73</v>
      </c>
      <c r="O151" s="20" t="s">
        <v>74</v>
      </c>
      <c r="P151" s="20" t="s">
        <v>75</v>
      </c>
      <c r="Q151" s="20" t="s">
        <v>76</v>
      </c>
      <c r="R151" s="20" t="s">
        <v>77</v>
      </c>
      <c r="S151" s="20" t="s">
        <v>78</v>
      </c>
      <c r="T151" s="20" t="s">
        <v>79</v>
      </c>
      <c r="U151" s="20" t="s">
        <v>80</v>
      </c>
      <c r="V151" s="20" t="s">
        <v>81</v>
      </c>
      <c r="W151" s="20" t="s">
        <v>82</v>
      </c>
      <c r="X151" s="20" t="s">
        <v>83</v>
      </c>
      <c r="Y151" s="21" t="s">
        <v>84</v>
      </c>
    </row>
    <row r="152" spans="1:25" x14ac:dyDescent="0.25">
      <c r="A152" s="54" t="s">
        <v>712</v>
      </c>
      <c r="B152" s="9">
        <v>1</v>
      </c>
      <c r="C152" s="22" t="s">
        <v>713</v>
      </c>
      <c r="D152" s="22" t="s">
        <v>714</v>
      </c>
      <c r="E152" s="22" t="s">
        <v>715</v>
      </c>
      <c r="F152" s="22" t="s">
        <v>89</v>
      </c>
      <c r="G152" s="22" t="s">
        <v>89</v>
      </c>
      <c r="H152" s="23" t="s">
        <v>707</v>
      </c>
      <c r="I152" s="24">
        <v>100</v>
      </c>
      <c r="J152" s="58"/>
      <c r="K152" s="9">
        <v>1</v>
      </c>
      <c r="L152" s="25"/>
      <c r="M152" s="26"/>
      <c r="N152" s="27">
        <f>IF(M152&gt;0,ROUND(L152/M152,4),0)</f>
        <v>0</v>
      </c>
      <c r="O152" s="28"/>
      <c r="P152" s="29"/>
      <c r="Q152" s="27">
        <f>ROUND(ROUND(N152,4)*(1-O152),4)</f>
        <v>0</v>
      </c>
      <c r="R152" s="27">
        <f>ROUND(ROUND(Q152,4)*(1+P152),4)</f>
        <v>0</v>
      </c>
      <c r="S152" s="27">
        <f>ROUND($I152*Q152,4)</f>
        <v>0</v>
      </c>
      <c r="T152" s="27">
        <f>ROUND($I152*R152,4)</f>
        <v>0</v>
      </c>
      <c r="U152" s="30"/>
      <c r="V152" s="30"/>
      <c r="W152" s="30"/>
      <c r="X152" s="30"/>
      <c r="Y152" s="31"/>
    </row>
    <row r="153" spans="1:25" x14ac:dyDescent="0.25">
      <c r="A153" s="55" t="s">
        <v>716</v>
      </c>
      <c r="B153" s="11">
        <v>2</v>
      </c>
      <c r="C153" s="32" t="s">
        <v>717</v>
      </c>
      <c r="D153" s="32" t="s">
        <v>714</v>
      </c>
      <c r="E153" s="32" t="s">
        <v>715</v>
      </c>
      <c r="F153" s="32" t="s">
        <v>89</v>
      </c>
      <c r="G153" s="32" t="s">
        <v>89</v>
      </c>
      <c r="H153" s="33" t="s">
        <v>707</v>
      </c>
      <c r="I153" s="34">
        <v>200</v>
      </c>
      <c r="J153" s="59"/>
      <c r="K153" s="11">
        <v>1</v>
      </c>
      <c r="L153" s="35"/>
      <c r="M153" s="36"/>
      <c r="N153" s="37">
        <f>IF(M153&gt;0,ROUND(L153/M153,4),0)</f>
        <v>0</v>
      </c>
      <c r="O153" s="38"/>
      <c r="P153" s="39"/>
      <c r="Q153" s="37">
        <f>ROUND(ROUND(N153,4)*(1-O153),4)</f>
        <v>0</v>
      </c>
      <c r="R153" s="37">
        <f>ROUND(ROUND(Q153,4)*(1+P153),4)</f>
        <v>0</v>
      </c>
      <c r="S153" s="37">
        <f>ROUND($I153*Q153,4)</f>
        <v>0</v>
      </c>
      <c r="T153" s="37">
        <f>ROUND($I153*R153,4)</f>
        <v>0</v>
      </c>
      <c r="U153" s="40"/>
      <c r="V153" s="40"/>
      <c r="W153" s="40"/>
      <c r="X153" s="40"/>
      <c r="Y153" s="41"/>
    </row>
    <row r="154" spans="1:25" x14ac:dyDescent="0.25">
      <c r="A154" s="55" t="s">
        <v>718</v>
      </c>
      <c r="B154" s="11">
        <v>3</v>
      </c>
      <c r="C154" s="32" t="s">
        <v>719</v>
      </c>
      <c r="D154" s="32" t="s">
        <v>714</v>
      </c>
      <c r="E154" s="32" t="s">
        <v>715</v>
      </c>
      <c r="F154" s="32" t="s">
        <v>89</v>
      </c>
      <c r="G154" s="32" t="s">
        <v>89</v>
      </c>
      <c r="H154" s="33" t="s">
        <v>707</v>
      </c>
      <c r="I154" s="34">
        <v>450</v>
      </c>
      <c r="J154" s="59"/>
      <c r="K154" s="11">
        <v>1</v>
      </c>
      <c r="L154" s="35"/>
      <c r="M154" s="36"/>
      <c r="N154" s="37">
        <f>IF(M154&gt;0,ROUND(L154/M154,4),0)</f>
        <v>0</v>
      </c>
      <c r="O154" s="38"/>
      <c r="P154" s="39"/>
      <c r="Q154" s="37">
        <f>ROUND(ROUND(N154,4)*(1-O154),4)</f>
        <v>0</v>
      </c>
      <c r="R154" s="37">
        <f>ROUND(ROUND(Q154,4)*(1+P154),4)</f>
        <v>0</v>
      </c>
      <c r="S154" s="37">
        <f>ROUND($I154*Q154,4)</f>
        <v>0</v>
      </c>
      <c r="T154" s="37">
        <f>ROUND($I154*R154,4)</f>
        <v>0</v>
      </c>
      <c r="U154" s="40"/>
      <c r="V154" s="40"/>
      <c r="W154" s="40"/>
      <c r="X154" s="40"/>
      <c r="Y154" s="41"/>
    </row>
    <row r="155" spans="1:25" x14ac:dyDescent="0.25">
      <c r="A155" s="55" t="s">
        <v>720</v>
      </c>
      <c r="B155" s="11">
        <v>4</v>
      </c>
      <c r="C155" s="32" t="s">
        <v>721</v>
      </c>
      <c r="D155" s="32" t="s">
        <v>714</v>
      </c>
      <c r="E155" s="32" t="s">
        <v>715</v>
      </c>
      <c r="F155" s="32" t="s">
        <v>89</v>
      </c>
      <c r="G155" s="32" t="s">
        <v>89</v>
      </c>
      <c r="H155" s="33" t="s">
        <v>707</v>
      </c>
      <c r="I155" s="34">
        <v>625</v>
      </c>
      <c r="J155" s="59"/>
      <c r="K155" s="11">
        <v>1</v>
      </c>
      <c r="L155" s="35"/>
      <c r="M155" s="36"/>
      <c r="N155" s="37">
        <f>IF(M155&gt;0,ROUND(L155/M155,4),0)</f>
        <v>0</v>
      </c>
      <c r="O155" s="38"/>
      <c r="P155" s="39"/>
      <c r="Q155" s="37">
        <f>ROUND(ROUND(N155,4)*(1-O155),4)</f>
        <v>0</v>
      </c>
      <c r="R155" s="37">
        <f>ROUND(ROUND(Q155,4)*(1+P155),4)</f>
        <v>0</v>
      </c>
      <c r="S155" s="37">
        <f>ROUND($I155*Q155,4)</f>
        <v>0</v>
      </c>
      <c r="T155" s="37">
        <f>ROUND($I155*R155,4)</f>
        <v>0</v>
      </c>
      <c r="U155" s="40"/>
      <c r="V155" s="40"/>
      <c r="W155" s="40"/>
      <c r="X155" s="40"/>
      <c r="Y155" s="41"/>
    </row>
    <row r="156" spans="1:25" x14ac:dyDescent="0.25">
      <c r="A156" s="55" t="s">
        <v>722</v>
      </c>
      <c r="B156" s="11">
        <v>5</v>
      </c>
      <c r="C156" s="32" t="s">
        <v>723</v>
      </c>
      <c r="D156" s="32" t="s">
        <v>714</v>
      </c>
      <c r="E156" s="32" t="s">
        <v>89</v>
      </c>
      <c r="F156" s="32" t="s">
        <v>89</v>
      </c>
      <c r="G156" s="32" t="s">
        <v>89</v>
      </c>
      <c r="H156" s="33" t="s">
        <v>707</v>
      </c>
      <c r="I156" s="34">
        <v>100</v>
      </c>
      <c r="J156" s="59"/>
      <c r="K156" s="11">
        <v>1</v>
      </c>
      <c r="L156" s="35"/>
      <c r="M156" s="36"/>
      <c r="N156" s="37">
        <f>IF(M156&gt;0,ROUND(L156/M156,4),0)</f>
        <v>0</v>
      </c>
      <c r="O156" s="38"/>
      <c r="P156" s="39"/>
      <c r="Q156" s="37">
        <f>ROUND(ROUND(N156,4)*(1-O156),4)</f>
        <v>0</v>
      </c>
      <c r="R156" s="37">
        <f>ROUND(ROUND(Q156,4)*(1+P156),4)</f>
        <v>0</v>
      </c>
      <c r="S156" s="37">
        <f>ROUND($I156*Q156,4)</f>
        <v>0</v>
      </c>
      <c r="T156" s="37">
        <f>ROUND($I156*R156,4)</f>
        <v>0</v>
      </c>
      <c r="U156" s="40"/>
      <c r="V156" s="40"/>
      <c r="W156" s="40"/>
      <c r="X156" s="40"/>
      <c r="Y156" s="41"/>
    </row>
    <row r="157" spans="1:25" ht="13.5" thickBot="1" x14ac:dyDescent="0.3">
      <c r="A157" s="56" t="s">
        <v>724</v>
      </c>
      <c r="B157" s="13">
        <v>6</v>
      </c>
      <c r="C157" s="42" t="s">
        <v>725</v>
      </c>
      <c r="D157" s="42" t="s">
        <v>714</v>
      </c>
      <c r="E157" s="42" t="s">
        <v>89</v>
      </c>
      <c r="F157" s="42" t="s">
        <v>89</v>
      </c>
      <c r="G157" s="42" t="s">
        <v>89</v>
      </c>
      <c r="H157" s="43" t="s">
        <v>707</v>
      </c>
      <c r="I157" s="44">
        <v>15</v>
      </c>
      <c r="J157" s="60"/>
      <c r="K157" s="13">
        <v>1</v>
      </c>
      <c r="L157" s="45"/>
      <c r="M157" s="46"/>
      <c r="N157" s="47">
        <f>IF(M157&gt;0,ROUND(L157/M157,4),0)</f>
        <v>0</v>
      </c>
      <c r="O157" s="48"/>
      <c r="P157" s="49"/>
      <c r="Q157" s="47">
        <f>ROUND(ROUND(N157,4)*(1-O157),4)</f>
        <v>0</v>
      </c>
      <c r="R157" s="47">
        <f>ROUND(ROUND(Q157,4)*(1+P157),4)</f>
        <v>0</v>
      </c>
      <c r="S157" s="47">
        <f>ROUND($I157*Q157,4)</f>
        <v>0</v>
      </c>
      <c r="T157" s="47">
        <f>ROUND($I157*R157,4)</f>
        <v>0</v>
      </c>
      <c r="U157" s="50"/>
      <c r="V157" s="50"/>
      <c r="W157" s="50"/>
      <c r="X157" s="50"/>
      <c r="Y157" s="51"/>
    </row>
    <row r="158" spans="1:25" ht="13.5" thickBot="1" x14ac:dyDescent="0.3">
      <c r="R158" s="61" t="s">
        <v>97</v>
      </c>
      <c r="S158" s="62">
        <f>SUM(S152:S157)</f>
        <v>0</v>
      </c>
      <c r="T158" s="63">
        <f>SUM(T152:T157)</f>
        <v>0</v>
      </c>
    </row>
    <row r="160" spans="1:25" ht="13.5" thickBot="1" x14ac:dyDescent="0.3"/>
    <row r="161" spans="1:25" ht="13.5" thickBot="1" x14ac:dyDescent="0.3">
      <c r="A161" s="52" t="s">
        <v>55</v>
      </c>
      <c r="B161" s="57" t="s">
        <v>726</v>
      </c>
      <c r="C161" s="18" t="s">
        <v>727</v>
      </c>
      <c r="D161" s="18"/>
      <c r="E161" s="18"/>
      <c r="F161" s="18"/>
      <c r="G161" s="18"/>
      <c r="H161" s="18" t="s">
        <v>100</v>
      </c>
      <c r="I161" s="18"/>
      <c r="J161" s="8"/>
      <c r="K161" s="7"/>
      <c r="L161" s="18" t="s">
        <v>728</v>
      </c>
      <c r="M161" s="18"/>
      <c r="N161" s="18"/>
      <c r="O161" s="18"/>
      <c r="P161" s="18"/>
      <c r="Q161" s="18"/>
      <c r="R161" s="18"/>
      <c r="S161" s="18"/>
      <c r="T161" s="18"/>
      <c r="U161" s="18"/>
      <c r="V161" s="18"/>
      <c r="W161" s="18"/>
      <c r="X161" s="18"/>
      <c r="Y161" s="8"/>
    </row>
    <row r="162" spans="1:25" ht="51.75" thickBot="1" x14ac:dyDescent="0.3">
      <c r="A162" s="53" t="s">
        <v>60</v>
      </c>
      <c r="B162" s="19" t="s">
        <v>61</v>
      </c>
      <c r="C162" s="20" t="s">
        <v>62</v>
      </c>
      <c r="D162" s="20" t="s">
        <v>63</v>
      </c>
      <c r="E162" s="20" t="s">
        <v>64</v>
      </c>
      <c r="F162" s="20" t="s">
        <v>65</v>
      </c>
      <c r="G162" s="20" t="s">
        <v>66</v>
      </c>
      <c r="H162" s="20" t="s">
        <v>67</v>
      </c>
      <c r="I162" s="20" t="s">
        <v>68</v>
      </c>
      <c r="J162" s="21" t="s">
        <v>69</v>
      </c>
      <c r="K162" s="19" t="s">
        <v>70</v>
      </c>
      <c r="L162" s="20" t="s">
        <v>71</v>
      </c>
      <c r="M162" s="20" t="s">
        <v>72</v>
      </c>
      <c r="N162" s="20" t="s">
        <v>73</v>
      </c>
      <c r="O162" s="20" t="s">
        <v>74</v>
      </c>
      <c r="P162" s="20" t="s">
        <v>75</v>
      </c>
      <c r="Q162" s="20" t="s">
        <v>76</v>
      </c>
      <c r="R162" s="20" t="s">
        <v>77</v>
      </c>
      <c r="S162" s="20" t="s">
        <v>78</v>
      </c>
      <c r="T162" s="20" t="s">
        <v>79</v>
      </c>
      <c r="U162" s="20" t="s">
        <v>80</v>
      </c>
      <c r="V162" s="20" t="s">
        <v>81</v>
      </c>
      <c r="W162" s="20" t="s">
        <v>82</v>
      </c>
      <c r="X162" s="20" t="s">
        <v>83</v>
      </c>
      <c r="Y162" s="21" t="s">
        <v>84</v>
      </c>
    </row>
    <row r="163" spans="1:25" x14ac:dyDescent="0.25">
      <c r="A163" s="54" t="s">
        <v>729</v>
      </c>
      <c r="B163" s="9">
        <v>1</v>
      </c>
      <c r="C163" s="22" t="s">
        <v>730</v>
      </c>
      <c r="D163" s="22" t="s">
        <v>714</v>
      </c>
      <c r="E163" s="22" t="s">
        <v>715</v>
      </c>
      <c r="F163" s="22" t="s">
        <v>89</v>
      </c>
      <c r="G163" s="22" t="s">
        <v>89</v>
      </c>
      <c r="H163" s="23" t="s">
        <v>707</v>
      </c>
      <c r="I163" s="24">
        <v>495</v>
      </c>
      <c r="J163" s="58"/>
      <c r="K163" s="9">
        <v>1</v>
      </c>
      <c r="L163" s="25"/>
      <c r="M163" s="26"/>
      <c r="N163" s="27">
        <f>IF(M163&gt;0,ROUND(L163/M163,4),0)</f>
        <v>0</v>
      </c>
      <c r="O163" s="28"/>
      <c r="P163" s="29"/>
      <c r="Q163" s="27">
        <f>ROUND(ROUND(N163,4)*(1-O163),4)</f>
        <v>0</v>
      </c>
      <c r="R163" s="27">
        <f>ROUND(ROUND(Q163,4)*(1+P163),4)</f>
        <v>0</v>
      </c>
      <c r="S163" s="27">
        <f>ROUND($I163*Q163,4)</f>
        <v>0</v>
      </c>
      <c r="T163" s="27">
        <f>ROUND($I163*R163,4)</f>
        <v>0</v>
      </c>
      <c r="U163" s="30"/>
      <c r="V163" s="30"/>
      <c r="W163" s="30"/>
      <c r="X163" s="30"/>
      <c r="Y163" s="31"/>
    </row>
    <row r="164" spans="1:25" x14ac:dyDescent="0.25">
      <c r="A164" s="55" t="s">
        <v>731</v>
      </c>
      <c r="B164" s="11">
        <v>2</v>
      </c>
      <c r="C164" s="32" t="s">
        <v>732</v>
      </c>
      <c r="D164" s="32" t="s">
        <v>714</v>
      </c>
      <c r="E164" s="32" t="s">
        <v>715</v>
      </c>
      <c r="F164" s="32" t="s">
        <v>89</v>
      </c>
      <c r="G164" s="32" t="s">
        <v>89</v>
      </c>
      <c r="H164" s="33" t="s">
        <v>707</v>
      </c>
      <c r="I164" s="34">
        <v>60</v>
      </c>
      <c r="J164" s="59"/>
      <c r="K164" s="11">
        <v>1</v>
      </c>
      <c r="L164" s="35"/>
      <c r="M164" s="36"/>
      <c r="N164" s="37">
        <f>IF(M164&gt;0,ROUND(L164/M164,4),0)</f>
        <v>0</v>
      </c>
      <c r="O164" s="38"/>
      <c r="P164" s="39"/>
      <c r="Q164" s="37">
        <f>ROUND(ROUND(N164,4)*(1-O164),4)</f>
        <v>0</v>
      </c>
      <c r="R164" s="37">
        <f>ROUND(ROUND(Q164,4)*(1+P164),4)</f>
        <v>0</v>
      </c>
      <c r="S164" s="37">
        <f>ROUND($I164*Q164,4)</f>
        <v>0</v>
      </c>
      <c r="T164" s="37">
        <f>ROUND($I164*R164,4)</f>
        <v>0</v>
      </c>
      <c r="U164" s="40"/>
      <c r="V164" s="40"/>
      <c r="W164" s="40"/>
      <c r="X164" s="40"/>
      <c r="Y164" s="41"/>
    </row>
    <row r="165" spans="1:25" x14ac:dyDescent="0.25">
      <c r="A165" s="55" t="s">
        <v>733</v>
      </c>
      <c r="B165" s="11">
        <v>3</v>
      </c>
      <c r="C165" s="32" t="s">
        <v>734</v>
      </c>
      <c r="D165" s="32" t="s">
        <v>714</v>
      </c>
      <c r="E165" s="32" t="s">
        <v>715</v>
      </c>
      <c r="F165" s="32" t="s">
        <v>89</v>
      </c>
      <c r="G165" s="32" t="s">
        <v>89</v>
      </c>
      <c r="H165" s="33" t="s">
        <v>707</v>
      </c>
      <c r="I165" s="34">
        <v>60</v>
      </c>
      <c r="J165" s="59"/>
      <c r="K165" s="11">
        <v>1</v>
      </c>
      <c r="L165" s="35"/>
      <c r="M165" s="36"/>
      <c r="N165" s="37">
        <f>IF(M165&gt;0,ROUND(L165/M165,4),0)</f>
        <v>0</v>
      </c>
      <c r="O165" s="38"/>
      <c r="P165" s="39"/>
      <c r="Q165" s="37">
        <f>ROUND(ROUND(N165,4)*(1-O165),4)</f>
        <v>0</v>
      </c>
      <c r="R165" s="37">
        <f>ROUND(ROUND(Q165,4)*(1+P165),4)</f>
        <v>0</v>
      </c>
      <c r="S165" s="37">
        <f>ROUND($I165*Q165,4)</f>
        <v>0</v>
      </c>
      <c r="T165" s="37">
        <f>ROUND($I165*R165,4)</f>
        <v>0</v>
      </c>
      <c r="U165" s="40"/>
      <c r="V165" s="40"/>
      <c r="W165" s="40"/>
      <c r="X165" s="40"/>
      <c r="Y165" s="41"/>
    </row>
    <row r="166" spans="1:25" x14ac:dyDescent="0.25">
      <c r="A166" s="55" t="s">
        <v>735</v>
      </c>
      <c r="B166" s="11">
        <v>4</v>
      </c>
      <c r="C166" s="32" t="s">
        <v>736</v>
      </c>
      <c r="D166" s="32" t="s">
        <v>714</v>
      </c>
      <c r="E166" s="32" t="s">
        <v>715</v>
      </c>
      <c r="F166" s="32" t="s">
        <v>89</v>
      </c>
      <c r="G166" s="32" t="s">
        <v>89</v>
      </c>
      <c r="H166" s="33" t="s">
        <v>707</v>
      </c>
      <c r="I166" s="34">
        <v>105</v>
      </c>
      <c r="J166" s="59"/>
      <c r="K166" s="11">
        <v>1</v>
      </c>
      <c r="L166" s="35"/>
      <c r="M166" s="36"/>
      <c r="N166" s="37">
        <f>IF(M166&gt;0,ROUND(L166/M166,4),0)</f>
        <v>0</v>
      </c>
      <c r="O166" s="38"/>
      <c r="P166" s="39"/>
      <c r="Q166" s="37">
        <f>ROUND(ROUND(N166,4)*(1-O166),4)</f>
        <v>0</v>
      </c>
      <c r="R166" s="37">
        <f>ROUND(ROUND(Q166,4)*(1+P166),4)</f>
        <v>0</v>
      </c>
      <c r="S166" s="37">
        <f>ROUND($I166*Q166,4)</f>
        <v>0</v>
      </c>
      <c r="T166" s="37">
        <f>ROUND($I166*R166,4)</f>
        <v>0</v>
      </c>
      <c r="U166" s="40"/>
      <c r="V166" s="40"/>
      <c r="W166" s="40"/>
      <c r="X166" s="40"/>
      <c r="Y166" s="41"/>
    </row>
    <row r="167" spans="1:25" x14ac:dyDescent="0.25">
      <c r="A167" s="55" t="s">
        <v>737</v>
      </c>
      <c r="B167" s="11">
        <v>5</v>
      </c>
      <c r="C167" s="32" t="s">
        <v>738</v>
      </c>
      <c r="D167" s="32" t="s">
        <v>714</v>
      </c>
      <c r="E167" s="32" t="s">
        <v>715</v>
      </c>
      <c r="F167" s="32" t="s">
        <v>89</v>
      </c>
      <c r="G167" s="32" t="s">
        <v>89</v>
      </c>
      <c r="H167" s="33" t="s">
        <v>707</v>
      </c>
      <c r="I167" s="34">
        <v>60</v>
      </c>
      <c r="J167" s="59"/>
      <c r="K167" s="11">
        <v>1</v>
      </c>
      <c r="L167" s="35"/>
      <c r="M167" s="36"/>
      <c r="N167" s="37">
        <f>IF(M167&gt;0,ROUND(L167/M167,4),0)</f>
        <v>0</v>
      </c>
      <c r="O167" s="38"/>
      <c r="P167" s="39"/>
      <c r="Q167" s="37">
        <f>ROUND(ROUND(N167,4)*(1-O167),4)</f>
        <v>0</v>
      </c>
      <c r="R167" s="37">
        <f>ROUND(ROUND(Q167,4)*(1+P167),4)</f>
        <v>0</v>
      </c>
      <c r="S167" s="37">
        <f>ROUND($I167*Q167,4)</f>
        <v>0</v>
      </c>
      <c r="T167" s="37">
        <f>ROUND($I167*R167,4)</f>
        <v>0</v>
      </c>
      <c r="U167" s="40"/>
      <c r="V167" s="40"/>
      <c r="W167" s="40"/>
      <c r="X167" s="40"/>
      <c r="Y167" s="41"/>
    </row>
    <row r="168" spans="1:25" ht="13.5" thickBot="1" x14ac:dyDescent="0.3">
      <c r="A168" s="56" t="s">
        <v>739</v>
      </c>
      <c r="B168" s="13">
        <v>6</v>
      </c>
      <c r="C168" s="42" t="s">
        <v>740</v>
      </c>
      <c r="D168" s="42" t="s">
        <v>714</v>
      </c>
      <c r="E168" s="42" t="s">
        <v>715</v>
      </c>
      <c r="F168" s="42" t="s">
        <v>89</v>
      </c>
      <c r="G168" s="42" t="s">
        <v>89</v>
      </c>
      <c r="H168" s="43" t="s">
        <v>707</v>
      </c>
      <c r="I168" s="44">
        <v>45</v>
      </c>
      <c r="J168" s="60"/>
      <c r="K168" s="13">
        <v>1</v>
      </c>
      <c r="L168" s="45"/>
      <c r="M168" s="46"/>
      <c r="N168" s="47">
        <f>IF(M168&gt;0,ROUND(L168/M168,4),0)</f>
        <v>0</v>
      </c>
      <c r="O168" s="48"/>
      <c r="P168" s="49"/>
      <c r="Q168" s="47">
        <f>ROUND(ROUND(N168,4)*(1-O168),4)</f>
        <v>0</v>
      </c>
      <c r="R168" s="47">
        <f>ROUND(ROUND(Q168,4)*(1+P168),4)</f>
        <v>0</v>
      </c>
      <c r="S168" s="47">
        <f>ROUND($I168*Q168,4)</f>
        <v>0</v>
      </c>
      <c r="T168" s="47">
        <f>ROUND($I168*R168,4)</f>
        <v>0</v>
      </c>
      <c r="U168" s="50"/>
      <c r="V168" s="50"/>
      <c r="W168" s="50"/>
      <c r="X168" s="50"/>
      <c r="Y168" s="51"/>
    </row>
    <row r="169" spans="1:25" ht="13.5" thickBot="1" x14ac:dyDescent="0.3">
      <c r="R169" s="61" t="s">
        <v>97</v>
      </c>
      <c r="S169" s="62">
        <f>SUM(S163:S168)</f>
        <v>0</v>
      </c>
      <c r="T169" s="63">
        <f>SUM(T163:T168)</f>
        <v>0</v>
      </c>
    </row>
  </sheetData>
  <sheetProtection algorithmName="SHA-512" hashValue="iHV022An3CUXSm8XF4110AqVA8VSItqQUm4V33ExN3c/C5ToFactxfzsYjBAKpKrcSmSYPtNNSSNFRzhnsrmqg==" saltValue="mCp/3V9Hk+POO++/PMRskw=="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16-03/21&amp;RStran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83"/>
  <sheetViews>
    <sheetView topLeftCell="B1" workbookViewId="0"/>
  </sheetViews>
  <sheetFormatPr defaultRowHeight="12.75" x14ac:dyDescent="0.25"/>
  <cols>
    <col min="1" max="1" width="15.7109375" style="1" hidden="1" customWidth="1"/>
    <col min="2" max="2" width="7.28515625" style="1" customWidth="1"/>
    <col min="3" max="3" width="32" style="1" customWidth="1"/>
    <col min="4" max="4" width="39.7109375" style="1" customWidth="1"/>
    <col min="5" max="5" width="22" style="1" customWidth="1"/>
    <col min="6" max="6" width="19.2851562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741</v>
      </c>
      <c r="C5" s="2" t="s">
        <v>742</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743</v>
      </c>
      <c r="D11" s="18"/>
      <c r="E11" s="18"/>
      <c r="F11" s="18"/>
      <c r="G11" s="18"/>
      <c r="H11" s="18" t="s">
        <v>100</v>
      </c>
      <c r="I11" s="18"/>
      <c r="J11" s="8"/>
      <c r="K11" s="7"/>
      <c r="L11" s="18" t="s">
        <v>744</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63.75" x14ac:dyDescent="0.25">
      <c r="A13" s="54" t="s">
        <v>745</v>
      </c>
      <c r="B13" s="9">
        <v>1</v>
      </c>
      <c r="C13" s="22" t="s">
        <v>746</v>
      </c>
      <c r="D13" s="22" t="s">
        <v>747</v>
      </c>
      <c r="E13" s="22" t="s">
        <v>89</v>
      </c>
      <c r="F13" s="22" t="s">
        <v>89</v>
      </c>
      <c r="G13" s="22" t="s">
        <v>89</v>
      </c>
      <c r="H13" s="23" t="s">
        <v>90</v>
      </c>
      <c r="I13" s="24">
        <v>8000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63.75" x14ac:dyDescent="0.25">
      <c r="A14" s="55" t="s">
        <v>748</v>
      </c>
      <c r="B14" s="11">
        <v>2</v>
      </c>
      <c r="C14" s="32" t="s">
        <v>749</v>
      </c>
      <c r="D14" s="32" t="s">
        <v>747</v>
      </c>
      <c r="E14" s="32" t="s">
        <v>89</v>
      </c>
      <c r="F14" s="32" t="s">
        <v>89</v>
      </c>
      <c r="G14" s="32" t="s">
        <v>89</v>
      </c>
      <c r="H14" s="33" t="s">
        <v>90</v>
      </c>
      <c r="I14" s="34">
        <v>15000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63.75" x14ac:dyDescent="0.25">
      <c r="A15" s="55" t="s">
        <v>750</v>
      </c>
      <c r="B15" s="11">
        <v>3</v>
      </c>
      <c r="C15" s="32" t="s">
        <v>751</v>
      </c>
      <c r="D15" s="32" t="s">
        <v>747</v>
      </c>
      <c r="E15" s="32" t="s">
        <v>89</v>
      </c>
      <c r="F15" s="32" t="s">
        <v>89</v>
      </c>
      <c r="G15" s="32" t="s">
        <v>89</v>
      </c>
      <c r="H15" s="33" t="s">
        <v>90</v>
      </c>
      <c r="I15" s="34">
        <v>16000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64.5" thickBot="1" x14ac:dyDescent="0.3">
      <c r="A16" s="56" t="s">
        <v>752</v>
      </c>
      <c r="B16" s="13">
        <v>4</v>
      </c>
      <c r="C16" s="42" t="s">
        <v>753</v>
      </c>
      <c r="D16" s="42" t="s">
        <v>747</v>
      </c>
      <c r="E16" s="42" t="s">
        <v>89</v>
      </c>
      <c r="F16" s="42" t="s">
        <v>89</v>
      </c>
      <c r="G16" s="42" t="s">
        <v>89</v>
      </c>
      <c r="H16" s="43" t="s">
        <v>90</v>
      </c>
      <c r="I16" s="44">
        <v>11000</v>
      </c>
      <c r="J16" s="60"/>
      <c r="K16" s="13">
        <v>1</v>
      </c>
      <c r="L16" s="45"/>
      <c r="M16" s="46"/>
      <c r="N16" s="47">
        <f>IF(M16&gt;0,ROUND(L16/M16,4),0)</f>
        <v>0</v>
      </c>
      <c r="O16" s="48"/>
      <c r="P16" s="49"/>
      <c r="Q16" s="47">
        <f>ROUND(ROUND(N16,4)*(1-O16),4)</f>
        <v>0</v>
      </c>
      <c r="R16" s="47">
        <f>ROUND(ROUND(Q16,4)*(1+P16),4)</f>
        <v>0</v>
      </c>
      <c r="S16" s="47">
        <f>ROUND($I16*Q16,4)</f>
        <v>0</v>
      </c>
      <c r="T16" s="47">
        <f>ROUND($I16*R16,4)</f>
        <v>0</v>
      </c>
      <c r="U16" s="50"/>
      <c r="V16" s="50"/>
      <c r="W16" s="50"/>
      <c r="X16" s="50"/>
      <c r="Y16" s="51"/>
    </row>
    <row r="17" spans="1:25" ht="13.5" thickBot="1" x14ac:dyDescent="0.3">
      <c r="R17" s="61" t="s">
        <v>97</v>
      </c>
      <c r="S17" s="62">
        <f>SUM(S13:S16)</f>
        <v>0</v>
      </c>
      <c r="T17" s="63">
        <f>SUM(T13:T16)</f>
        <v>0</v>
      </c>
    </row>
    <row r="19" spans="1:25" ht="13.5" thickBot="1" x14ac:dyDescent="0.3"/>
    <row r="20" spans="1:25" ht="13.5" thickBot="1" x14ac:dyDescent="0.3">
      <c r="A20" s="52" t="s">
        <v>55</v>
      </c>
      <c r="B20" s="57" t="s">
        <v>98</v>
      </c>
      <c r="C20" s="18" t="s">
        <v>754</v>
      </c>
      <c r="D20" s="18"/>
      <c r="E20" s="18"/>
      <c r="F20" s="18"/>
      <c r="G20" s="18"/>
      <c r="H20" s="18" t="s">
        <v>100</v>
      </c>
      <c r="I20" s="18"/>
      <c r="J20" s="8"/>
      <c r="K20" s="7"/>
      <c r="L20" s="18" t="s">
        <v>755</v>
      </c>
      <c r="M20" s="18"/>
      <c r="N20" s="18"/>
      <c r="O20" s="18"/>
      <c r="P20" s="18"/>
      <c r="Q20" s="18"/>
      <c r="R20" s="18"/>
      <c r="S20" s="18"/>
      <c r="T20" s="18"/>
      <c r="U20" s="18"/>
      <c r="V20" s="18"/>
      <c r="W20" s="18"/>
      <c r="X20" s="18"/>
      <c r="Y20" s="8"/>
    </row>
    <row r="21" spans="1:25" ht="51.75" thickBot="1" x14ac:dyDescent="0.3">
      <c r="A21" s="53" t="s">
        <v>60</v>
      </c>
      <c r="B21" s="19" t="s">
        <v>61</v>
      </c>
      <c r="C21" s="20" t="s">
        <v>62</v>
      </c>
      <c r="D21" s="20" t="s">
        <v>63</v>
      </c>
      <c r="E21" s="20" t="s">
        <v>64</v>
      </c>
      <c r="F21" s="20" t="s">
        <v>65</v>
      </c>
      <c r="G21" s="20" t="s">
        <v>66</v>
      </c>
      <c r="H21" s="20" t="s">
        <v>67</v>
      </c>
      <c r="I21" s="20" t="s">
        <v>68</v>
      </c>
      <c r="J21" s="21" t="s">
        <v>69</v>
      </c>
      <c r="K21" s="19" t="s">
        <v>70</v>
      </c>
      <c r="L21" s="20" t="s">
        <v>71</v>
      </c>
      <c r="M21" s="20" t="s">
        <v>72</v>
      </c>
      <c r="N21" s="20" t="s">
        <v>73</v>
      </c>
      <c r="O21" s="20" t="s">
        <v>74</v>
      </c>
      <c r="P21" s="20" t="s">
        <v>75</v>
      </c>
      <c r="Q21" s="20" t="s">
        <v>76</v>
      </c>
      <c r="R21" s="20" t="s">
        <v>77</v>
      </c>
      <c r="S21" s="20" t="s">
        <v>78</v>
      </c>
      <c r="T21" s="20" t="s">
        <v>79</v>
      </c>
      <c r="U21" s="20" t="s">
        <v>80</v>
      </c>
      <c r="V21" s="20" t="s">
        <v>81</v>
      </c>
      <c r="W21" s="20" t="s">
        <v>82</v>
      </c>
      <c r="X21" s="20" t="s">
        <v>83</v>
      </c>
      <c r="Y21" s="21" t="s">
        <v>84</v>
      </c>
    </row>
    <row r="22" spans="1:25" ht="51" x14ac:dyDescent="0.25">
      <c r="A22" s="54" t="s">
        <v>756</v>
      </c>
      <c r="B22" s="9">
        <v>1</v>
      </c>
      <c r="C22" s="22" t="s">
        <v>757</v>
      </c>
      <c r="D22" s="22" t="s">
        <v>758</v>
      </c>
      <c r="E22" s="22" t="s">
        <v>89</v>
      </c>
      <c r="F22" s="22" t="s">
        <v>89</v>
      </c>
      <c r="G22" s="22" t="s">
        <v>89</v>
      </c>
      <c r="H22" s="23" t="s">
        <v>90</v>
      </c>
      <c r="I22" s="24">
        <v>1700</v>
      </c>
      <c r="J22" s="58"/>
      <c r="K22" s="9">
        <v>1</v>
      </c>
      <c r="L22" s="25"/>
      <c r="M22" s="26"/>
      <c r="N22" s="27">
        <f>IF(M22&gt;0,ROUND(L22/M22,4),0)</f>
        <v>0</v>
      </c>
      <c r="O22" s="28"/>
      <c r="P22" s="29"/>
      <c r="Q22" s="27">
        <f>ROUND(ROUND(N22,4)*(1-O22),4)</f>
        <v>0</v>
      </c>
      <c r="R22" s="27">
        <f>ROUND(ROUND(Q22,4)*(1+P22),4)</f>
        <v>0</v>
      </c>
      <c r="S22" s="27">
        <f>ROUND($I22*Q22,4)</f>
        <v>0</v>
      </c>
      <c r="T22" s="27">
        <f>ROUND($I22*R22,4)</f>
        <v>0</v>
      </c>
      <c r="U22" s="30"/>
      <c r="V22" s="30"/>
      <c r="W22" s="30"/>
      <c r="X22" s="30"/>
      <c r="Y22" s="31"/>
    </row>
    <row r="23" spans="1:25" ht="51" x14ac:dyDescent="0.25">
      <c r="A23" s="55" t="s">
        <v>759</v>
      </c>
      <c r="B23" s="11">
        <v>2</v>
      </c>
      <c r="C23" s="32" t="s">
        <v>760</v>
      </c>
      <c r="D23" s="32" t="s">
        <v>758</v>
      </c>
      <c r="E23" s="32" t="s">
        <v>89</v>
      </c>
      <c r="F23" s="32" t="s">
        <v>89</v>
      </c>
      <c r="G23" s="32" t="s">
        <v>89</v>
      </c>
      <c r="H23" s="33" t="s">
        <v>90</v>
      </c>
      <c r="I23" s="34">
        <v>8000</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51" x14ac:dyDescent="0.25">
      <c r="A24" s="55" t="s">
        <v>761</v>
      </c>
      <c r="B24" s="11">
        <v>3</v>
      </c>
      <c r="C24" s="32" t="s">
        <v>762</v>
      </c>
      <c r="D24" s="32" t="s">
        <v>758</v>
      </c>
      <c r="E24" s="32" t="s">
        <v>89</v>
      </c>
      <c r="F24" s="32" t="s">
        <v>89</v>
      </c>
      <c r="G24" s="32" t="s">
        <v>89</v>
      </c>
      <c r="H24" s="33" t="s">
        <v>90</v>
      </c>
      <c r="I24" s="34">
        <v>6000</v>
      </c>
      <c r="J24" s="59"/>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51.75" thickBot="1" x14ac:dyDescent="0.3">
      <c r="A25" s="56" t="s">
        <v>763</v>
      </c>
      <c r="B25" s="13">
        <v>4</v>
      </c>
      <c r="C25" s="42" t="s">
        <v>764</v>
      </c>
      <c r="D25" s="42" t="s">
        <v>758</v>
      </c>
      <c r="E25" s="42" t="s">
        <v>89</v>
      </c>
      <c r="F25" s="42" t="s">
        <v>89</v>
      </c>
      <c r="G25" s="42" t="s">
        <v>89</v>
      </c>
      <c r="H25" s="43" t="s">
        <v>90</v>
      </c>
      <c r="I25" s="44">
        <v>800</v>
      </c>
      <c r="J25" s="60"/>
      <c r="K25" s="13">
        <v>1</v>
      </c>
      <c r="L25" s="45"/>
      <c r="M25" s="46"/>
      <c r="N25" s="47">
        <f>IF(M25&gt;0,ROUND(L25/M25,4),0)</f>
        <v>0</v>
      </c>
      <c r="O25" s="48"/>
      <c r="P25" s="49"/>
      <c r="Q25" s="47">
        <f>ROUND(ROUND(N25,4)*(1-O25),4)</f>
        <v>0</v>
      </c>
      <c r="R25" s="47">
        <f>ROUND(ROUND(Q25,4)*(1+P25),4)</f>
        <v>0</v>
      </c>
      <c r="S25" s="47">
        <f>ROUND($I25*Q25,4)</f>
        <v>0</v>
      </c>
      <c r="T25" s="47">
        <f>ROUND($I25*R25,4)</f>
        <v>0</v>
      </c>
      <c r="U25" s="50"/>
      <c r="V25" s="50"/>
      <c r="W25" s="50"/>
      <c r="X25" s="50"/>
      <c r="Y25" s="51"/>
    </row>
    <row r="26" spans="1:25" ht="13.5" thickBot="1" x14ac:dyDescent="0.3">
      <c r="R26" s="61" t="s">
        <v>97</v>
      </c>
      <c r="S26" s="62">
        <f>SUM(S22:S25)</f>
        <v>0</v>
      </c>
      <c r="T26" s="63">
        <f>SUM(T22:T25)</f>
        <v>0</v>
      </c>
    </row>
    <row r="28" spans="1:25" ht="13.5" thickBot="1" x14ac:dyDescent="0.3"/>
    <row r="29" spans="1:25" ht="13.5" thickBot="1" x14ac:dyDescent="0.3">
      <c r="A29" s="52" t="s">
        <v>55</v>
      </c>
      <c r="B29" s="57" t="s">
        <v>105</v>
      </c>
      <c r="C29" s="18" t="s">
        <v>765</v>
      </c>
      <c r="D29" s="18"/>
      <c r="E29" s="18"/>
      <c r="F29" s="18"/>
      <c r="G29" s="18"/>
      <c r="H29" s="18" t="s">
        <v>58</v>
      </c>
      <c r="I29" s="18"/>
      <c r="J29" s="8"/>
      <c r="K29" s="7"/>
      <c r="L29" s="18" t="s">
        <v>766</v>
      </c>
      <c r="M29" s="18"/>
      <c r="N29" s="18"/>
      <c r="O29" s="18"/>
      <c r="P29" s="18"/>
      <c r="Q29" s="18"/>
      <c r="R29" s="18"/>
      <c r="S29" s="18"/>
      <c r="T29" s="18"/>
      <c r="U29" s="18"/>
      <c r="V29" s="18"/>
      <c r="W29" s="18"/>
      <c r="X29" s="18"/>
      <c r="Y29" s="8"/>
    </row>
    <row r="30" spans="1:25" ht="51.75" thickBot="1" x14ac:dyDescent="0.3">
      <c r="A30" s="53" t="s">
        <v>60</v>
      </c>
      <c r="B30" s="19" t="s">
        <v>61</v>
      </c>
      <c r="C30" s="20" t="s">
        <v>62</v>
      </c>
      <c r="D30" s="20" t="s">
        <v>63</v>
      </c>
      <c r="E30" s="20" t="s">
        <v>64</v>
      </c>
      <c r="F30" s="20" t="s">
        <v>65</v>
      </c>
      <c r="G30" s="20" t="s">
        <v>66</v>
      </c>
      <c r="H30" s="20" t="s">
        <v>67</v>
      </c>
      <c r="I30" s="20" t="s">
        <v>68</v>
      </c>
      <c r="J30" s="21" t="s">
        <v>69</v>
      </c>
      <c r="K30" s="19" t="s">
        <v>70</v>
      </c>
      <c r="L30" s="20" t="s">
        <v>71</v>
      </c>
      <c r="M30" s="20" t="s">
        <v>72</v>
      </c>
      <c r="N30" s="20" t="s">
        <v>73</v>
      </c>
      <c r="O30" s="20" t="s">
        <v>74</v>
      </c>
      <c r="P30" s="20" t="s">
        <v>75</v>
      </c>
      <c r="Q30" s="20" t="s">
        <v>76</v>
      </c>
      <c r="R30" s="20" t="s">
        <v>77</v>
      </c>
      <c r="S30" s="20" t="s">
        <v>78</v>
      </c>
      <c r="T30" s="20" t="s">
        <v>79</v>
      </c>
      <c r="U30" s="20" t="s">
        <v>80</v>
      </c>
      <c r="V30" s="20" t="s">
        <v>81</v>
      </c>
      <c r="W30" s="20" t="s">
        <v>82</v>
      </c>
      <c r="X30" s="20" t="s">
        <v>83</v>
      </c>
      <c r="Y30" s="21" t="s">
        <v>84</v>
      </c>
    </row>
    <row r="31" spans="1:25" ht="38.25" x14ac:dyDescent="0.25">
      <c r="A31" s="54" t="s">
        <v>767</v>
      </c>
      <c r="B31" s="9">
        <v>1</v>
      </c>
      <c r="C31" s="22" t="s">
        <v>768</v>
      </c>
      <c r="D31" s="22" t="s">
        <v>769</v>
      </c>
      <c r="E31" s="22" t="s">
        <v>155</v>
      </c>
      <c r="F31" s="22" t="s">
        <v>89</v>
      </c>
      <c r="G31" s="22" t="s">
        <v>89</v>
      </c>
      <c r="H31" s="23" t="s">
        <v>90</v>
      </c>
      <c r="I31" s="24">
        <v>40</v>
      </c>
      <c r="J31" s="58"/>
      <c r="K31" s="9">
        <v>1</v>
      </c>
      <c r="L31" s="25"/>
      <c r="M31" s="26"/>
      <c r="N31" s="27">
        <f>IF(M31&gt;0,ROUND(L31/M31,4),0)</f>
        <v>0</v>
      </c>
      <c r="O31" s="28"/>
      <c r="P31" s="29"/>
      <c r="Q31" s="27">
        <f>ROUND(ROUND(N31,4)*(1-O31),4)</f>
        <v>0</v>
      </c>
      <c r="R31" s="27">
        <f>ROUND(ROUND(Q31,4)*(1+P31),4)</f>
        <v>0</v>
      </c>
      <c r="S31" s="27">
        <f>ROUND($I31*Q31,4)</f>
        <v>0</v>
      </c>
      <c r="T31" s="27">
        <f>ROUND($I31*R31,4)</f>
        <v>0</v>
      </c>
      <c r="U31" s="30"/>
      <c r="V31" s="30"/>
      <c r="W31" s="30"/>
      <c r="X31" s="30"/>
      <c r="Y31" s="31"/>
    </row>
    <row r="32" spans="1:25" ht="26.25" thickBot="1" x14ac:dyDescent="0.3">
      <c r="A32" s="56" t="s">
        <v>770</v>
      </c>
      <c r="B32" s="13">
        <v>2</v>
      </c>
      <c r="C32" s="42" t="s">
        <v>771</v>
      </c>
      <c r="D32" s="42" t="s">
        <v>772</v>
      </c>
      <c r="E32" s="42" t="s">
        <v>155</v>
      </c>
      <c r="F32" s="42" t="s">
        <v>89</v>
      </c>
      <c r="G32" s="42" t="s">
        <v>89</v>
      </c>
      <c r="H32" s="43" t="s">
        <v>90</v>
      </c>
      <c r="I32" s="44">
        <v>60</v>
      </c>
      <c r="J32" s="60"/>
      <c r="K32" s="13">
        <v>1</v>
      </c>
      <c r="L32" s="45"/>
      <c r="M32" s="46"/>
      <c r="N32" s="47">
        <f>IF(M32&gt;0,ROUND(L32/M32,4),0)</f>
        <v>0</v>
      </c>
      <c r="O32" s="48"/>
      <c r="P32" s="49"/>
      <c r="Q32" s="47">
        <f>ROUND(ROUND(N32,4)*(1-O32),4)</f>
        <v>0</v>
      </c>
      <c r="R32" s="47">
        <f>ROUND(ROUND(Q32,4)*(1+P32),4)</f>
        <v>0</v>
      </c>
      <c r="S32" s="47">
        <f>ROUND($I32*Q32,4)</f>
        <v>0</v>
      </c>
      <c r="T32" s="47">
        <f>ROUND($I32*R32,4)</f>
        <v>0</v>
      </c>
      <c r="U32" s="50"/>
      <c r="V32" s="50"/>
      <c r="W32" s="50"/>
      <c r="X32" s="50"/>
      <c r="Y32" s="51"/>
    </row>
    <row r="33" spans="1:25" ht="13.5" thickBot="1" x14ac:dyDescent="0.3">
      <c r="R33" s="61" t="s">
        <v>97</v>
      </c>
      <c r="S33" s="62">
        <f>SUM(S31:S32)</f>
        <v>0</v>
      </c>
      <c r="T33" s="63">
        <f>SUM(T31:T32)</f>
        <v>0</v>
      </c>
    </row>
    <row r="35" spans="1:25" ht="13.5" thickBot="1" x14ac:dyDescent="0.3"/>
    <row r="36" spans="1:25" ht="13.5" thickBot="1" x14ac:dyDescent="0.3">
      <c r="A36" s="52" t="s">
        <v>55</v>
      </c>
      <c r="B36" s="57" t="s">
        <v>111</v>
      </c>
      <c r="C36" s="18" t="s">
        <v>773</v>
      </c>
      <c r="D36" s="18"/>
      <c r="E36" s="18"/>
      <c r="F36" s="18"/>
      <c r="G36" s="18"/>
      <c r="H36" s="18" t="s">
        <v>58</v>
      </c>
      <c r="I36" s="18"/>
      <c r="J36" s="8"/>
      <c r="K36" s="7"/>
      <c r="L36" s="18" t="s">
        <v>774</v>
      </c>
      <c r="M36" s="18"/>
      <c r="N36" s="18"/>
      <c r="O36" s="18"/>
      <c r="P36" s="18"/>
      <c r="Q36" s="18"/>
      <c r="R36" s="18"/>
      <c r="S36" s="18"/>
      <c r="T36" s="18"/>
      <c r="U36" s="18"/>
      <c r="V36" s="18"/>
      <c r="W36" s="18"/>
      <c r="X36" s="18"/>
      <c r="Y36" s="8"/>
    </row>
    <row r="37" spans="1:25" ht="51.75" thickBot="1" x14ac:dyDescent="0.3">
      <c r="A37" s="53" t="s">
        <v>60</v>
      </c>
      <c r="B37" s="19" t="s">
        <v>61</v>
      </c>
      <c r="C37" s="20" t="s">
        <v>62</v>
      </c>
      <c r="D37" s="20" t="s">
        <v>63</v>
      </c>
      <c r="E37" s="20" t="s">
        <v>64</v>
      </c>
      <c r="F37" s="20" t="s">
        <v>65</v>
      </c>
      <c r="G37" s="20" t="s">
        <v>66</v>
      </c>
      <c r="H37" s="20" t="s">
        <v>67</v>
      </c>
      <c r="I37" s="20" t="s">
        <v>68</v>
      </c>
      <c r="J37" s="21" t="s">
        <v>69</v>
      </c>
      <c r="K37" s="19" t="s">
        <v>70</v>
      </c>
      <c r="L37" s="20" t="s">
        <v>71</v>
      </c>
      <c r="M37" s="20" t="s">
        <v>72</v>
      </c>
      <c r="N37" s="20" t="s">
        <v>73</v>
      </c>
      <c r="O37" s="20" t="s">
        <v>74</v>
      </c>
      <c r="P37" s="20" t="s">
        <v>75</v>
      </c>
      <c r="Q37" s="20" t="s">
        <v>76</v>
      </c>
      <c r="R37" s="20" t="s">
        <v>77</v>
      </c>
      <c r="S37" s="20" t="s">
        <v>78</v>
      </c>
      <c r="T37" s="20" t="s">
        <v>79</v>
      </c>
      <c r="U37" s="20" t="s">
        <v>80</v>
      </c>
      <c r="V37" s="20" t="s">
        <v>81</v>
      </c>
      <c r="W37" s="20" t="s">
        <v>82</v>
      </c>
      <c r="X37" s="20" t="s">
        <v>83</v>
      </c>
      <c r="Y37" s="21" t="s">
        <v>84</v>
      </c>
    </row>
    <row r="38" spans="1:25" ht="38.25" x14ac:dyDescent="0.25">
      <c r="A38" s="54" t="s">
        <v>775</v>
      </c>
      <c r="B38" s="9">
        <v>1</v>
      </c>
      <c r="C38" s="22" t="s">
        <v>776</v>
      </c>
      <c r="D38" s="22" t="s">
        <v>777</v>
      </c>
      <c r="E38" s="22" t="s">
        <v>155</v>
      </c>
      <c r="F38" s="22" t="s">
        <v>89</v>
      </c>
      <c r="G38" s="22" t="s">
        <v>89</v>
      </c>
      <c r="H38" s="23" t="s">
        <v>90</v>
      </c>
      <c r="I38" s="24">
        <v>5</v>
      </c>
      <c r="J38" s="58"/>
      <c r="K38" s="9">
        <v>1</v>
      </c>
      <c r="L38" s="25"/>
      <c r="M38" s="26"/>
      <c r="N38" s="27">
        <f>IF(M38&gt;0,ROUND(L38/M38,4),0)</f>
        <v>0</v>
      </c>
      <c r="O38" s="28"/>
      <c r="P38" s="29"/>
      <c r="Q38" s="27">
        <f>ROUND(ROUND(N38,4)*(1-O38),4)</f>
        <v>0</v>
      </c>
      <c r="R38" s="27">
        <f>ROUND(ROUND(Q38,4)*(1+P38),4)</f>
        <v>0</v>
      </c>
      <c r="S38" s="27">
        <f>ROUND($I38*Q38,4)</f>
        <v>0</v>
      </c>
      <c r="T38" s="27">
        <f>ROUND($I38*R38,4)</f>
        <v>0</v>
      </c>
      <c r="U38" s="30"/>
      <c r="V38" s="30"/>
      <c r="W38" s="30"/>
      <c r="X38" s="30"/>
      <c r="Y38" s="31"/>
    </row>
    <row r="39" spans="1:25" ht="26.25" thickBot="1" x14ac:dyDescent="0.3">
      <c r="A39" s="56" t="s">
        <v>778</v>
      </c>
      <c r="B39" s="13">
        <v>2</v>
      </c>
      <c r="C39" s="42" t="s">
        <v>779</v>
      </c>
      <c r="D39" s="42" t="s">
        <v>780</v>
      </c>
      <c r="E39" s="42" t="s">
        <v>155</v>
      </c>
      <c r="F39" s="42" t="s">
        <v>781</v>
      </c>
      <c r="G39" s="42" t="s">
        <v>89</v>
      </c>
      <c r="H39" s="43" t="s">
        <v>90</v>
      </c>
      <c r="I39" s="44">
        <v>5</v>
      </c>
      <c r="J39" s="60"/>
      <c r="K39" s="13">
        <v>1</v>
      </c>
      <c r="L39" s="45"/>
      <c r="M39" s="46"/>
      <c r="N39" s="47">
        <f>IF(M39&gt;0,ROUND(L39/M39,4),0)</f>
        <v>0</v>
      </c>
      <c r="O39" s="48"/>
      <c r="P39" s="49"/>
      <c r="Q39" s="47">
        <f>ROUND(ROUND(N39,4)*(1-O39),4)</f>
        <v>0</v>
      </c>
      <c r="R39" s="47">
        <f>ROUND(ROUND(Q39,4)*(1+P39),4)</f>
        <v>0</v>
      </c>
      <c r="S39" s="47">
        <f>ROUND($I39*Q39,4)</f>
        <v>0</v>
      </c>
      <c r="T39" s="47">
        <f>ROUND($I39*R39,4)</f>
        <v>0</v>
      </c>
      <c r="U39" s="50"/>
      <c r="V39" s="50"/>
      <c r="W39" s="50"/>
      <c r="X39" s="50"/>
      <c r="Y39" s="51"/>
    </row>
    <row r="40" spans="1:25" ht="13.5" thickBot="1" x14ac:dyDescent="0.3">
      <c r="R40" s="61" t="s">
        <v>97</v>
      </c>
      <c r="S40" s="62">
        <f>SUM(S38:S39)</f>
        <v>0</v>
      </c>
      <c r="T40" s="63">
        <f>SUM(T38:T39)</f>
        <v>0</v>
      </c>
    </row>
    <row r="42" spans="1:25" ht="13.5" thickBot="1" x14ac:dyDescent="0.3"/>
    <row r="43" spans="1:25" ht="13.5" thickBot="1" x14ac:dyDescent="0.3">
      <c r="A43" s="52" t="s">
        <v>55</v>
      </c>
      <c r="B43" s="57" t="s">
        <v>123</v>
      </c>
      <c r="C43" s="18" t="s">
        <v>782</v>
      </c>
      <c r="D43" s="18"/>
      <c r="E43" s="18"/>
      <c r="F43" s="18"/>
      <c r="G43" s="18"/>
      <c r="H43" s="18" t="s">
        <v>58</v>
      </c>
      <c r="I43" s="18"/>
      <c r="J43" s="8"/>
      <c r="K43" s="7"/>
      <c r="L43" s="18" t="s">
        <v>783</v>
      </c>
      <c r="M43" s="18"/>
      <c r="N43" s="18"/>
      <c r="O43" s="18"/>
      <c r="P43" s="18"/>
      <c r="Q43" s="18"/>
      <c r="R43" s="18"/>
      <c r="S43" s="18"/>
      <c r="T43" s="18"/>
      <c r="U43" s="18"/>
      <c r="V43" s="18"/>
      <c r="W43" s="18"/>
      <c r="X43" s="18"/>
      <c r="Y43" s="8"/>
    </row>
    <row r="44" spans="1:25" ht="51.75" thickBot="1" x14ac:dyDescent="0.3">
      <c r="A44" s="53" t="s">
        <v>60</v>
      </c>
      <c r="B44" s="19" t="s">
        <v>61</v>
      </c>
      <c r="C44" s="20" t="s">
        <v>62</v>
      </c>
      <c r="D44" s="20" t="s">
        <v>63</v>
      </c>
      <c r="E44" s="20" t="s">
        <v>64</v>
      </c>
      <c r="F44" s="20" t="s">
        <v>65</v>
      </c>
      <c r="G44" s="20" t="s">
        <v>66</v>
      </c>
      <c r="H44" s="20" t="s">
        <v>67</v>
      </c>
      <c r="I44" s="20" t="s">
        <v>68</v>
      </c>
      <c r="J44" s="21" t="s">
        <v>69</v>
      </c>
      <c r="K44" s="19" t="s">
        <v>70</v>
      </c>
      <c r="L44" s="20" t="s">
        <v>71</v>
      </c>
      <c r="M44" s="20" t="s">
        <v>72</v>
      </c>
      <c r="N44" s="20" t="s">
        <v>73</v>
      </c>
      <c r="O44" s="20" t="s">
        <v>74</v>
      </c>
      <c r="P44" s="20" t="s">
        <v>75</v>
      </c>
      <c r="Q44" s="20" t="s">
        <v>76</v>
      </c>
      <c r="R44" s="20" t="s">
        <v>77</v>
      </c>
      <c r="S44" s="20" t="s">
        <v>78</v>
      </c>
      <c r="T44" s="20" t="s">
        <v>79</v>
      </c>
      <c r="U44" s="20" t="s">
        <v>80</v>
      </c>
      <c r="V44" s="20" t="s">
        <v>81</v>
      </c>
      <c r="W44" s="20" t="s">
        <v>82</v>
      </c>
      <c r="X44" s="20" t="s">
        <v>83</v>
      </c>
      <c r="Y44" s="21" t="s">
        <v>84</v>
      </c>
    </row>
    <row r="45" spans="1:25" ht="25.5" x14ac:dyDescent="0.25">
      <c r="A45" s="54" t="s">
        <v>784</v>
      </c>
      <c r="B45" s="9">
        <v>1</v>
      </c>
      <c r="C45" s="22" t="s">
        <v>785</v>
      </c>
      <c r="D45" s="22" t="s">
        <v>786</v>
      </c>
      <c r="E45" s="22" t="s">
        <v>89</v>
      </c>
      <c r="F45" s="22" t="s">
        <v>89</v>
      </c>
      <c r="G45" s="22" t="s">
        <v>89</v>
      </c>
      <c r="H45" s="23" t="s">
        <v>90</v>
      </c>
      <c r="I45" s="24">
        <v>200</v>
      </c>
      <c r="J45" s="58"/>
      <c r="K45" s="9">
        <v>1</v>
      </c>
      <c r="L45" s="25"/>
      <c r="M45" s="26"/>
      <c r="N45" s="27">
        <f>IF(M45&gt;0,ROUND(L45/M45,4),0)</f>
        <v>0</v>
      </c>
      <c r="O45" s="28"/>
      <c r="P45" s="29"/>
      <c r="Q45" s="27">
        <f>ROUND(ROUND(N45,4)*(1-O45),4)</f>
        <v>0</v>
      </c>
      <c r="R45" s="27">
        <f>ROUND(ROUND(Q45,4)*(1+P45),4)</f>
        <v>0</v>
      </c>
      <c r="S45" s="27">
        <f>ROUND($I45*Q45,4)</f>
        <v>0</v>
      </c>
      <c r="T45" s="27">
        <f>ROUND($I45*R45,4)</f>
        <v>0</v>
      </c>
      <c r="U45" s="30"/>
      <c r="V45" s="30"/>
      <c r="W45" s="30"/>
      <c r="X45" s="30"/>
      <c r="Y45" s="31"/>
    </row>
    <row r="46" spans="1:25" ht="25.5" x14ac:dyDescent="0.25">
      <c r="A46" s="55" t="s">
        <v>89</v>
      </c>
      <c r="B46" s="11">
        <v>2</v>
      </c>
      <c r="C46" s="32" t="s">
        <v>787</v>
      </c>
      <c r="D46" s="32" t="s">
        <v>788</v>
      </c>
      <c r="E46" s="32" t="s">
        <v>89</v>
      </c>
      <c r="F46" s="32" t="s">
        <v>89</v>
      </c>
      <c r="G46" s="32" t="s">
        <v>89</v>
      </c>
      <c r="H46" s="33" t="s">
        <v>90</v>
      </c>
      <c r="I46" s="34">
        <v>10</v>
      </c>
      <c r="J46" s="59"/>
      <c r="K46" s="11">
        <v>1</v>
      </c>
      <c r="L46" s="35"/>
      <c r="M46" s="36"/>
      <c r="N46" s="37">
        <f>IF(M46&gt;0,ROUND(L46/M46,4),0)</f>
        <v>0</v>
      </c>
      <c r="O46" s="38"/>
      <c r="P46" s="39"/>
      <c r="Q46" s="37">
        <f>ROUND(ROUND(N46,4)*(1-O46),4)</f>
        <v>0</v>
      </c>
      <c r="R46" s="37">
        <f>ROUND(ROUND(Q46,4)*(1+P46),4)</f>
        <v>0</v>
      </c>
      <c r="S46" s="37">
        <f>ROUND($I46*Q46,4)</f>
        <v>0</v>
      </c>
      <c r="T46" s="37">
        <f>ROUND($I46*R46,4)</f>
        <v>0</v>
      </c>
      <c r="U46" s="40"/>
      <c r="V46" s="40"/>
      <c r="W46" s="40"/>
      <c r="X46" s="40"/>
      <c r="Y46" s="41"/>
    </row>
    <row r="47" spans="1:25" ht="25.5" x14ac:dyDescent="0.25">
      <c r="A47" s="55" t="s">
        <v>789</v>
      </c>
      <c r="B47" s="11">
        <v>3</v>
      </c>
      <c r="C47" s="32" t="s">
        <v>790</v>
      </c>
      <c r="D47" s="32" t="s">
        <v>791</v>
      </c>
      <c r="E47" s="32" t="s">
        <v>89</v>
      </c>
      <c r="F47" s="32" t="s">
        <v>89</v>
      </c>
      <c r="G47" s="32" t="s">
        <v>89</v>
      </c>
      <c r="H47" s="33" t="s">
        <v>90</v>
      </c>
      <c r="I47" s="34">
        <v>700</v>
      </c>
      <c r="J47" s="59"/>
      <c r="K47" s="11">
        <v>1</v>
      </c>
      <c r="L47" s="35"/>
      <c r="M47" s="36"/>
      <c r="N47" s="37">
        <f>IF(M47&gt;0,ROUND(L47/M47,4),0)</f>
        <v>0</v>
      </c>
      <c r="O47" s="38"/>
      <c r="P47" s="39"/>
      <c r="Q47" s="37">
        <f>ROUND(ROUND(N47,4)*(1-O47),4)</f>
        <v>0</v>
      </c>
      <c r="R47" s="37">
        <f>ROUND(ROUND(Q47,4)*(1+P47),4)</f>
        <v>0</v>
      </c>
      <c r="S47" s="37">
        <f>ROUND($I47*Q47,4)</f>
        <v>0</v>
      </c>
      <c r="T47" s="37">
        <f>ROUND($I47*R47,4)</f>
        <v>0</v>
      </c>
      <c r="U47" s="40"/>
      <c r="V47" s="40"/>
      <c r="W47" s="40"/>
      <c r="X47" s="40"/>
      <c r="Y47" s="41"/>
    </row>
    <row r="48" spans="1:25" ht="63.75" x14ac:dyDescent="0.25">
      <c r="A48" s="55" t="s">
        <v>792</v>
      </c>
      <c r="B48" s="11">
        <v>4</v>
      </c>
      <c r="C48" s="32" t="s">
        <v>793</v>
      </c>
      <c r="D48" s="32" t="s">
        <v>794</v>
      </c>
      <c r="E48" s="32" t="s">
        <v>795</v>
      </c>
      <c r="F48" s="32" t="s">
        <v>89</v>
      </c>
      <c r="G48" s="32" t="s">
        <v>89</v>
      </c>
      <c r="H48" s="33" t="s">
        <v>90</v>
      </c>
      <c r="I48" s="34">
        <v>6500</v>
      </c>
      <c r="J48" s="59"/>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26.25" thickBot="1" x14ac:dyDescent="0.3">
      <c r="A49" s="56" t="s">
        <v>89</v>
      </c>
      <c r="B49" s="13">
        <v>5</v>
      </c>
      <c r="C49" s="42" t="s">
        <v>796</v>
      </c>
      <c r="D49" s="42" t="s">
        <v>797</v>
      </c>
      <c r="E49" s="42" t="s">
        <v>798</v>
      </c>
      <c r="F49" s="42" t="s">
        <v>89</v>
      </c>
      <c r="G49" s="42" t="s">
        <v>89</v>
      </c>
      <c r="H49" s="43" t="s">
        <v>90</v>
      </c>
      <c r="I49" s="44">
        <v>30</v>
      </c>
      <c r="J49" s="60"/>
      <c r="K49" s="13">
        <v>1</v>
      </c>
      <c r="L49" s="45"/>
      <c r="M49" s="46"/>
      <c r="N49" s="47">
        <f>IF(M49&gt;0,ROUND(L49/M49,4),0)</f>
        <v>0</v>
      </c>
      <c r="O49" s="48"/>
      <c r="P49" s="49"/>
      <c r="Q49" s="47">
        <f>ROUND(ROUND(N49,4)*(1-O49),4)</f>
        <v>0</v>
      </c>
      <c r="R49" s="47">
        <f>ROUND(ROUND(Q49,4)*(1+P49),4)</f>
        <v>0</v>
      </c>
      <c r="S49" s="47">
        <f>ROUND($I49*Q49,4)</f>
        <v>0</v>
      </c>
      <c r="T49" s="47">
        <f>ROUND($I49*R49,4)</f>
        <v>0</v>
      </c>
      <c r="U49" s="50"/>
      <c r="V49" s="50"/>
      <c r="W49" s="50"/>
      <c r="X49" s="50"/>
      <c r="Y49" s="51"/>
    </row>
    <row r="50" spans="1:25" ht="13.5" thickBot="1" x14ac:dyDescent="0.3">
      <c r="R50" s="61" t="s">
        <v>97</v>
      </c>
      <c r="S50" s="62">
        <f>SUM(S45:S49)</f>
        <v>0</v>
      </c>
      <c r="T50" s="63">
        <f>SUM(T45:T49)</f>
        <v>0</v>
      </c>
    </row>
    <row r="52" spans="1:25" ht="13.5" thickBot="1" x14ac:dyDescent="0.3"/>
    <row r="53" spans="1:25" ht="13.5" thickBot="1" x14ac:dyDescent="0.3">
      <c r="A53" s="52" t="s">
        <v>55</v>
      </c>
      <c r="B53" s="57" t="s">
        <v>134</v>
      </c>
      <c r="C53" s="18" t="s">
        <v>799</v>
      </c>
      <c r="D53" s="18"/>
      <c r="E53" s="18"/>
      <c r="F53" s="18"/>
      <c r="G53" s="18"/>
      <c r="H53" s="18" t="s">
        <v>100</v>
      </c>
      <c r="I53" s="18"/>
      <c r="J53" s="8"/>
      <c r="K53" s="7"/>
      <c r="L53" s="18" t="s">
        <v>800</v>
      </c>
      <c r="M53" s="18"/>
      <c r="N53" s="18"/>
      <c r="O53" s="18"/>
      <c r="P53" s="18"/>
      <c r="Q53" s="18"/>
      <c r="R53" s="18"/>
      <c r="S53" s="18"/>
      <c r="T53" s="18"/>
      <c r="U53" s="18"/>
      <c r="V53" s="18"/>
      <c r="W53" s="18"/>
      <c r="X53" s="18"/>
      <c r="Y53" s="8"/>
    </row>
    <row r="54" spans="1:25" ht="51.75" thickBot="1" x14ac:dyDescent="0.3">
      <c r="A54" s="53" t="s">
        <v>60</v>
      </c>
      <c r="B54" s="19" t="s">
        <v>61</v>
      </c>
      <c r="C54" s="20" t="s">
        <v>62</v>
      </c>
      <c r="D54" s="20" t="s">
        <v>63</v>
      </c>
      <c r="E54" s="20" t="s">
        <v>64</v>
      </c>
      <c r="F54" s="20" t="s">
        <v>65</v>
      </c>
      <c r="G54" s="20" t="s">
        <v>66</v>
      </c>
      <c r="H54" s="20" t="s">
        <v>67</v>
      </c>
      <c r="I54" s="20" t="s">
        <v>68</v>
      </c>
      <c r="J54" s="21" t="s">
        <v>69</v>
      </c>
      <c r="K54" s="19" t="s">
        <v>70</v>
      </c>
      <c r="L54" s="20" t="s">
        <v>71</v>
      </c>
      <c r="M54" s="20" t="s">
        <v>72</v>
      </c>
      <c r="N54" s="20" t="s">
        <v>73</v>
      </c>
      <c r="O54" s="20" t="s">
        <v>74</v>
      </c>
      <c r="P54" s="20" t="s">
        <v>75</v>
      </c>
      <c r="Q54" s="20" t="s">
        <v>76</v>
      </c>
      <c r="R54" s="20" t="s">
        <v>77</v>
      </c>
      <c r="S54" s="20" t="s">
        <v>78</v>
      </c>
      <c r="T54" s="20" t="s">
        <v>79</v>
      </c>
      <c r="U54" s="20" t="s">
        <v>80</v>
      </c>
      <c r="V54" s="20" t="s">
        <v>81</v>
      </c>
      <c r="W54" s="20" t="s">
        <v>82</v>
      </c>
      <c r="X54" s="20" t="s">
        <v>83</v>
      </c>
      <c r="Y54" s="21" t="s">
        <v>84</v>
      </c>
    </row>
    <row r="55" spans="1:25" ht="102" x14ac:dyDescent="0.25">
      <c r="A55" s="54" t="s">
        <v>801</v>
      </c>
      <c r="B55" s="9">
        <v>1</v>
      </c>
      <c r="C55" s="22" t="s">
        <v>802</v>
      </c>
      <c r="D55" s="22" t="s">
        <v>803</v>
      </c>
      <c r="E55" s="22" t="s">
        <v>804</v>
      </c>
      <c r="F55" s="22" t="s">
        <v>89</v>
      </c>
      <c r="G55" s="22" t="s">
        <v>89</v>
      </c>
      <c r="H55" s="23" t="s">
        <v>90</v>
      </c>
      <c r="I55" s="24">
        <v>920</v>
      </c>
      <c r="J55" s="58"/>
      <c r="K55" s="9">
        <v>1</v>
      </c>
      <c r="L55" s="25"/>
      <c r="M55" s="26"/>
      <c r="N55" s="27">
        <f>IF(M55&gt;0,ROUND(L55/M55,4),0)</f>
        <v>0</v>
      </c>
      <c r="O55" s="28"/>
      <c r="P55" s="29"/>
      <c r="Q55" s="27">
        <f>ROUND(ROUND(N55,4)*(1-O55),4)</f>
        <v>0</v>
      </c>
      <c r="R55" s="27">
        <f>ROUND(ROUND(Q55,4)*(1+P55),4)</f>
        <v>0</v>
      </c>
      <c r="S55" s="27">
        <f>ROUND($I55*Q55,4)</f>
        <v>0</v>
      </c>
      <c r="T55" s="27">
        <f>ROUND($I55*R55,4)</f>
        <v>0</v>
      </c>
      <c r="U55" s="30"/>
      <c r="V55" s="30"/>
      <c r="W55" s="30"/>
      <c r="X55" s="30"/>
      <c r="Y55" s="31"/>
    </row>
    <row r="56" spans="1:25" ht="102" x14ac:dyDescent="0.25">
      <c r="A56" s="55" t="s">
        <v>805</v>
      </c>
      <c r="B56" s="11">
        <v>2</v>
      </c>
      <c r="C56" s="32" t="s">
        <v>806</v>
      </c>
      <c r="D56" s="32" t="s">
        <v>803</v>
      </c>
      <c r="E56" s="32" t="s">
        <v>804</v>
      </c>
      <c r="F56" s="32" t="s">
        <v>89</v>
      </c>
      <c r="G56" s="32" t="s">
        <v>89</v>
      </c>
      <c r="H56" s="33" t="s">
        <v>90</v>
      </c>
      <c r="I56" s="34">
        <v>10</v>
      </c>
      <c r="J56" s="59"/>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102" x14ac:dyDescent="0.25">
      <c r="A57" s="55" t="s">
        <v>89</v>
      </c>
      <c r="B57" s="11">
        <v>3</v>
      </c>
      <c r="C57" s="32" t="s">
        <v>807</v>
      </c>
      <c r="D57" s="32" t="s">
        <v>803</v>
      </c>
      <c r="E57" s="32" t="s">
        <v>804</v>
      </c>
      <c r="F57" s="32" t="s">
        <v>89</v>
      </c>
      <c r="G57" s="32" t="s">
        <v>89</v>
      </c>
      <c r="H57" s="33" t="s">
        <v>90</v>
      </c>
      <c r="I57" s="34">
        <v>10</v>
      </c>
      <c r="J57" s="59"/>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102" x14ac:dyDescent="0.25">
      <c r="A58" s="55" t="s">
        <v>89</v>
      </c>
      <c r="B58" s="11">
        <v>4</v>
      </c>
      <c r="C58" s="32" t="s">
        <v>808</v>
      </c>
      <c r="D58" s="32" t="s">
        <v>803</v>
      </c>
      <c r="E58" s="32" t="s">
        <v>804</v>
      </c>
      <c r="F58" s="32" t="s">
        <v>89</v>
      </c>
      <c r="G58" s="32" t="s">
        <v>89</v>
      </c>
      <c r="H58" s="33" t="s">
        <v>90</v>
      </c>
      <c r="I58" s="34">
        <v>30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102" x14ac:dyDescent="0.25">
      <c r="A59" s="55" t="s">
        <v>89</v>
      </c>
      <c r="B59" s="11">
        <v>5</v>
      </c>
      <c r="C59" s="32" t="s">
        <v>809</v>
      </c>
      <c r="D59" s="32" t="s">
        <v>803</v>
      </c>
      <c r="E59" s="32" t="s">
        <v>804</v>
      </c>
      <c r="F59" s="32" t="s">
        <v>89</v>
      </c>
      <c r="G59" s="32" t="s">
        <v>89</v>
      </c>
      <c r="H59" s="33" t="s">
        <v>90</v>
      </c>
      <c r="I59" s="34">
        <v>20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102.75" thickBot="1" x14ac:dyDescent="0.3">
      <c r="A60" s="56" t="s">
        <v>89</v>
      </c>
      <c r="B60" s="13">
        <v>6</v>
      </c>
      <c r="C60" s="42" t="s">
        <v>810</v>
      </c>
      <c r="D60" s="42" t="s">
        <v>803</v>
      </c>
      <c r="E60" s="42" t="s">
        <v>804</v>
      </c>
      <c r="F60" s="42" t="s">
        <v>811</v>
      </c>
      <c r="G60" s="42" t="s">
        <v>89</v>
      </c>
      <c r="H60" s="43" t="s">
        <v>90</v>
      </c>
      <c r="I60" s="44">
        <v>10</v>
      </c>
      <c r="J60" s="60"/>
      <c r="K60" s="13">
        <v>1</v>
      </c>
      <c r="L60" s="45"/>
      <c r="M60" s="46"/>
      <c r="N60" s="47">
        <f>IF(M60&gt;0,ROUND(L60/M60,4),0)</f>
        <v>0</v>
      </c>
      <c r="O60" s="48"/>
      <c r="P60" s="49"/>
      <c r="Q60" s="47">
        <f>ROUND(ROUND(N60,4)*(1-O60),4)</f>
        <v>0</v>
      </c>
      <c r="R60" s="47">
        <f>ROUND(ROUND(Q60,4)*(1+P60),4)</f>
        <v>0</v>
      </c>
      <c r="S60" s="47">
        <f>ROUND($I60*Q60,4)</f>
        <v>0</v>
      </c>
      <c r="T60" s="47">
        <f>ROUND($I60*R60,4)</f>
        <v>0</v>
      </c>
      <c r="U60" s="50"/>
      <c r="V60" s="50"/>
      <c r="W60" s="50"/>
      <c r="X60" s="50"/>
      <c r="Y60" s="51"/>
    </row>
    <row r="61" spans="1:25" ht="13.5" thickBot="1" x14ac:dyDescent="0.3">
      <c r="R61" s="61" t="s">
        <v>97</v>
      </c>
      <c r="S61" s="62">
        <f>SUM(S55:S60)</f>
        <v>0</v>
      </c>
      <c r="T61" s="63">
        <f>SUM(T55:T60)</f>
        <v>0</v>
      </c>
    </row>
    <row r="63" spans="1:25" ht="13.5" thickBot="1" x14ac:dyDescent="0.3"/>
    <row r="64" spans="1:25" ht="13.5" thickBot="1" x14ac:dyDescent="0.3">
      <c r="A64" s="52" t="s">
        <v>55</v>
      </c>
      <c r="B64" s="57" t="s">
        <v>142</v>
      </c>
      <c r="C64" s="18" t="s">
        <v>812</v>
      </c>
      <c r="D64" s="18"/>
      <c r="E64" s="18"/>
      <c r="F64" s="18"/>
      <c r="G64" s="18"/>
      <c r="H64" s="18" t="s">
        <v>100</v>
      </c>
      <c r="I64" s="18"/>
      <c r="J64" s="8"/>
      <c r="K64" s="7"/>
      <c r="L64" s="18" t="s">
        <v>813</v>
      </c>
      <c r="M64" s="18"/>
      <c r="N64" s="18"/>
      <c r="O64" s="18"/>
      <c r="P64" s="18"/>
      <c r="Q64" s="18"/>
      <c r="R64" s="18"/>
      <c r="S64" s="18"/>
      <c r="T64" s="18"/>
      <c r="U64" s="18"/>
      <c r="V64" s="18"/>
      <c r="W64" s="18"/>
      <c r="X64" s="18"/>
      <c r="Y64" s="8"/>
    </row>
    <row r="65" spans="1:25" ht="51.75" thickBot="1" x14ac:dyDescent="0.3">
      <c r="A65" s="53" t="s">
        <v>60</v>
      </c>
      <c r="B65" s="19" t="s">
        <v>61</v>
      </c>
      <c r="C65" s="20" t="s">
        <v>62</v>
      </c>
      <c r="D65" s="20" t="s">
        <v>63</v>
      </c>
      <c r="E65" s="20" t="s">
        <v>64</v>
      </c>
      <c r="F65" s="20" t="s">
        <v>65</v>
      </c>
      <c r="G65" s="20" t="s">
        <v>66</v>
      </c>
      <c r="H65" s="20" t="s">
        <v>67</v>
      </c>
      <c r="I65" s="20" t="s">
        <v>68</v>
      </c>
      <c r="J65" s="21" t="s">
        <v>69</v>
      </c>
      <c r="K65" s="19" t="s">
        <v>70</v>
      </c>
      <c r="L65" s="20" t="s">
        <v>71</v>
      </c>
      <c r="M65" s="20" t="s">
        <v>72</v>
      </c>
      <c r="N65" s="20" t="s">
        <v>73</v>
      </c>
      <c r="O65" s="20" t="s">
        <v>74</v>
      </c>
      <c r="P65" s="20" t="s">
        <v>75</v>
      </c>
      <c r="Q65" s="20" t="s">
        <v>76</v>
      </c>
      <c r="R65" s="20" t="s">
        <v>77</v>
      </c>
      <c r="S65" s="20" t="s">
        <v>78</v>
      </c>
      <c r="T65" s="20" t="s">
        <v>79</v>
      </c>
      <c r="U65" s="20" t="s">
        <v>80</v>
      </c>
      <c r="V65" s="20" t="s">
        <v>81</v>
      </c>
      <c r="W65" s="20" t="s">
        <v>82</v>
      </c>
      <c r="X65" s="20" t="s">
        <v>83</v>
      </c>
      <c r="Y65" s="21" t="s">
        <v>84</v>
      </c>
    </row>
    <row r="66" spans="1:25" ht="38.25" x14ac:dyDescent="0.25">
      <c r="A66" s="54" t="s">
        <v>814</v>
      </c>
      <c r="B66" s="9">
        <v>1</v>
      </c>
      <c r="C66" s="22" t="s">
        <v>815</v>
      </c>
      <c r="D66" s="22" t="s">
        <v>816</v>
      </c>
      <c r="E66" s="22" t="s">
        <v>817</v>
      </c>
      <c r="F66" s="22" t="s">
        <v>818</v>
      </c>
      <c r="G66" s="22" t="s">
        <v>89</v>
      </c>
      <c r="H66" s="23" t="s">
        <v>90</v>
      </c>
      <c r="I66" s="24">
        <v>10</v>
      </c>
      <c r="J66" s="58"/>
      <c r="K66" s="9">
        <v>1</v>
      </c>
      <c r="L66" s="25"/>
      <c r="M66" s="26"/>
      <c r="N66" s="27">
        <f>IF(M66&gt;0,ROUND(L66/M66,4),0)</f>
        <v>0</v>
      </c>
      <c r="O66" s="28"/>
      <c r="P66" s="29"/>
      <c r="Q66" s="27">
        <f>ROUND(ROUND(N66,4)*(1-O66),4)</f>
        <v>0</v>
      </c>
      <c r="R66" s="27">
        <f>ROUND(ROUND(Q66,4)*(1+P66),4)</f>
        <v>0</v>
      </c>
      <c r="S66" s="27">
        <f>ROUND($I66*Q66,4)</f>
        <v>0</v>
      </c>
      <c r="T66" s="27">
        <f>ROUND($I66*R66,4)</f>
        <v>0</v>
      </c>
      <c r="U66" s="30"/>
      <c r="V66" s="30"/>
      <c r="W66" s="30"/>
      <c r="X66" s="30"/>
      <c r="Y66" s="31"/>
    </row>
    <row r="67" spans="1:25" ht="38.25" x14ac:dyDescent="0.25">
      <c r="A67" s="55" t="s">
        <v>819</v>
      </c>
      <c r="B67" s="11">
        <v>2</v>
      </c>
      <c r="C67" s="32" t="s">
        <v>820</v>
      </c>
      <c r="D67" s="32" t="s">
        <v>816</v>
      </c>
      <c r="E67" s="32" t="s">
        <v>821</v>
      </c>
      <c r="F67" s="32" t="s">
        <v>818</v>
      </c>
      <c r="G67" s="32" t="s">
        <v>89</v>
      </c>
      <c r="H67" s="33" t="s">
        <v>90</v>
      </c>
      <c r="I67" s="34">
        <v>700</v>
      </c>
      <c r="J67" s="59"/>
      <c r="K67" s="11">
        <v>1</v>
      </c>
      <c r="L67" s="35"/>
      <c r="M67" s="36"/>
      <c r="N67" s="37">
        <f>IF(M67&gt;0,ROUND(L67/M67,4),0)</f>
        <v>0</v>
      </c>
      <c r="O67" s="38"/>
      <c r="P67" s="39"/>
      <c r="Q67" s="37">
        <f>ROUND(ROUND(N67,4)*(1-O67),4)</f>
        <v>0</v>
      </c>
      <c r="R67" s="37">
        <f>ROUND(ROUND(Q67,4)*(1+P67),4)</f>
        <v>0</v>
      </c>
      <c r="S67" s="37">
        <f>ROUND($I67*Q67,4)</f>
        <v>0</v>
      </c>
      <c r="T67" s="37">
        <f>ROUND($I67*R67,4)</f>
        <v>0</v>
      </c>
      <c r="U67" s="40"/>
      <c r="V67" s="40"/>
      <c r="W67" s="40"/>
      <c r="X67" s="40"/>
      <c r="Y67" s="41"/>
    </row>
    <row r="68" spans="1:25" ht="39" thickBot="1" x14ac:dyDescent="0.3">
      <c r="A68" s="56" t="s">
        <v>822</v>
      </c>
      <c r="B68" s="13">
        <v>3</v>
      </c>
      <c r="C68" s="42" t="s">
        <v>823</v>
      </c>
      <c r="D68" s="42" t="s">
        <v>816</v>
      </c>
      <c r="E68" s="42" t="s">
        <v>824</v>
      </c>
      <c r="F68" s="42" t="s">
        <v>818</v>
      </c>
      <c r="G68" s="42" t="s">
        <v>89</v>
      </c>
      <c r="H68" s="43" t="s">
        <v>90</v>
      </c>
      <c r="I68" s="44">
        <v>400</v>
      </c>
      <c r="J68" s="60"/>
      <c r="K68" s="13">
        <v>1</v>
      </c>
      <c r="L68" s="45"/>
      <c r="M68" s="46"/>
      <c r="N68" s="47">
        <f>IF(M68&gt;0,ROUND(L68/M68,4),0)</f>
        <v>0</v>
      </c>
      <c r="O68" s="48"/>
      <c r="P68" s="49"/>
      <c r="Q68" s="47">
        <f>ROUND(ROUND(N68,4)*(1-O68),4)</f>
        <v>0</v>
      </c>
      <c r="R68" s="47">
        <f>ROUND(ROUND(Q68,4)*(1+P68),4)</f>
        <v>0</v>
      </c>
      <c r="S68" s="47">
        <f>ROUND($I68*Q68,4)</f>
        <v>0</v>
      </c>
      <c r="T68" s="47">
        <f>ROUND($I68*R68,4)</f>
        <v>0</v>
      </c>
      <c r="U68" s="50"/>
      <c r="V68" s="50"/>
      <c r="W68" s="50"/>
      <c r="X68" s="50"/>
      <c r="Y68" s="51"/>
    </row>
    <row r="69" spans="1:25" ht="13.5" thickBot="1" x14ac:dyDescent="0.3">
      <c r="R69" s="61" t="s">
        <v>97</v>
      </c>
      <c r="S69" s="62">
        <f>SUM(S66:S68)</f>
        <v>0</v>
      </c>
      <c r="T69" s="63">
        <f>SUM(T66:T68)</f>
        <v>0</v>
      </c>
    </row>
    <row r="71" spans="1:25" ht="13.5" thickBot="1" x14ac:dyDescent="0.3"/>
    <row r="72" spans="1:25" ht="13.5" thickBot="1" x14ac:dyDescent="0.3">
      <c r="A72" s="52" t="s">
        <v>55</v>
      </c>
      <c r="B72" s="57" t="s">
        <v>149</v>
      </c>
      <c r="C72" s="18" t="s">
        <v>825</v>
      </c>
      <c r="D72" s="18"/>
      <c r="E72" s="18"/>
      <c r="F72" s="18"/>
      <c r="G72" s="18"/>
      <c r="H72" s="18" t="s">
        <v>100</v>
      </c>
      <c r="I72" s="18"/>
      <c r="J72" s="8"/>
      <c r="K72" s="7"/>
      <c r="L72" s="18" t="s">
        <v>826</v>
      </c>
      <c r="M72" s="18"/>
      <c r="N72" s="18"/>
      <c r="O72" s="18"/>
      <c r="P72" s="18"/>
      <c r="Q72" s="18"/>
      <c r="R72" s="18"/>
      <c r="S72" s="18"/>
      <c r="T72" s="18"/>
      <c r="U72" s="18"/>
      <c r="V72" s="18"/>
      <c r="W72" s="18"/>
      <c r="X72" s="18"/>
      <c r="Y72" s="8"/>
    </row>
    <row r="73" spans="1:25" ht="51.75" thickBot="1" x14ac:dyDescent="0.3">
      <c r="A73" s="53" t="s">
        <v>60</v>
      </c>
      <c r="B73" s="19" t="s">
        <v>61</v>
      </c>
      <c r="C73" s="20" t="s">
        <v>62</v>
      </c>
      <c r="D73" s="20" t="s">
        <v>63</v>
      </c>
      <c r="E73" s="20" t="s">
        <v>64</v>
      </c>
      <c r="F73" s="20" t="s">
        <v>65</v>
      </c>
      <c r="G73" s="20" t="s">
        <v>66</v>
      </c>
      <c r="H73" s="20" t="s">
        <v>67</v>
      </c>
      <c r="I73" s="20" t="s">
        <v>68</v>
      </c>
      <c r="J73" s="21" t="s">
        <v>69</v>
      </c>
      <c r="K73" s="19" t="s">
        <v>70</v>
      </c>
      <c r="L73" s="20" t="s">
        <v>71</v>
      </c>
      <c r="M73" s="20" t="s">
        <v>72</v>
      </c>
      <c r="N73" s="20" t="s">
        <v>73</v>
      </c>
      <c r="O73" s="20" t="s">
        <v>74</v>
      </c>
      <c r="P73" s="20" t="s">
        <v>75</v>
      </c>
      <c r="Q73" s="20" t="s">
        <v>76</v>
      </c>
      <c r="R73" s="20" t="s">
        <v>77</v>
      </c>
      <c r="S73" s="20" t="s">
        <v>78</v>
      </c>
      <c r="T73" s="20" t="s">
        <v>79</v>
      </c>
      <c r="U73" s="20" t="s">
        <v>80</v>
      </c>
      <c r="V73" s="20" t="s">
        <v>81</v>
      </c>
      <c r="W73" s="20" t="s">
        <v>82</v>
      </c>
      <c r="X73" s="20" t="s">
        <v>83</v>
      </c>
      <c r="Y73" s="21" t="s">
        <v>84</v>
      </c>
    </row>
    <row r="74" spans="1:25" ht="38.25" x14ac:dyDescent="0.25">
      <c r="A74" s="54" t="s">
        <v>827</v>
      </c>
      <c r="B74" s="9">
        <v>1</v>
      </c>
      <c r="C74" s="22" t="s">
        <v>828</v>
      </c>
      <c r="D74" s="22" t="s">
        <v>829</v>
      </c>
      <c r="E74" s="22" t="s">
        <v>89</v>
      </c>
      <c r="F74" s="22" t="s">
        <v>89</v>
      </c>
      <c r="G74" s="22" t="s">
        <v>89</v>
      </c>
      <c r="H74" s="23" t="s">
        <v>90</v>
      </c>
      <c r="I74" s="24">
        <v>240</v>
      </c>
      <c r="J74" s="58"/>
      <c r="K74" s="9">
        <v>1</v>
      </c>
      <c r="L74" s="25"/>
      <c r="M74" s="26"/>
      <c r="N74" s="27">
        <f>IF(M74&gt;0,ROUND(L74/M74,4),0)</f>
        <v>0</v>
      </c>
      <c r="O74" s="28"/>
      <c r="P74" s="29"/>
      <c r="Q74" s="27">
        <f>ROUND(ROUND(N74,4)*(1-O74),4)</f>
        <v>0</v>
      </c>
      <c r="R74" s="27">
        <f>ROUND(ROUND(Q74,4)*(1+P74),4)</f>
        <v>0</v>
      </c>
      <c r="S74" s="27">
        <f>ROUND($I74*Q74,4)</f>
        <v>0</v>
      </c>
      <c r="T74" s="27">
        <f>ROUND($I74*R74,4)</f>
        <v>0</v>
      </c>
      <c r="U74" s="30"/>
      <c r="V74" s="30"/>
      <c r="W74" s="30"/>
      <c r="X74" s="30"/>
      <c r="Y74" s="31"/>
    </row>
    <row r="75" spans="1:25" ht="39" thickBot="1" x14ac:dyDescent="0.3">
      <c r="A75" s="56" t="s">
        <v>830</v>
      </c>
      <c r="B75" s="13">
        <v>2</v>
      </c>
      <c r="C75" s="42" t="s">
        <v>831</v>
      </c>
      <c r="D75" s="42" t="s">
        <v>832</v>
      </c>
      <c r="E75" s="42" t="s">
        <v>89</v>
      </c>
      <c r="F75" s="42" t="s">
        <v>89</v>
      </c>
      <c r="G75" s="42" t="s">
        <v>89</v>
      </c>
      <c r="H75" s="43" t="s">
        <v>90</v>
      </c>
      <c r="I75" s="44">
        <v>100</v>
      </c>
      <c r="J75" s="60"/>
      <c r="K75" s="13">
        <v>1</v>
      </c>
      <c r="L75" s="45"/>
      <c r="M75" s="46"/>
      <c r="N75" s="47">
        <f>IF(M75&gt;0,ROUND(L75/M75,4),0)</f>
        <v>0</v>
      </c>
      <c r="O75" s="48"/>
      <c r="P75" s="49"/>
      <c r="Q75" s="47">
        <f>ROUND(ROUND(N75,4)*(1-O75),4)</f>
        <v>0</v>
      </c>
      <c r="R75" s="47">
        <f>ROUND(ROUND(Q75,4)*(1+P75),4)</f>
        <v>0</v>
      </c>
      <c r="S75" s="47">
        <f>ROUND($I75*Q75,4)</f>
        <v>0</v>
      </c>
      <c r="T75" s="47">
        <f>ROUND($I75*R75,4)</f>
        <v>0</v>
      </c>
      <c r="U75" s="50"/>
      <c r="V75" s="50"/>
      <c r="W75" s="50"/>
      <c r="X75" s="50"/>
      <c r="Y75" s="51"/>
    </row>
    <row r="76" spans="1:25" ht="13.5" thickBot="1" x14ac:dyDescent="0.3">
      <c r="R76" s="61" t="s">
        <v>97</v>
      </c>
      <c r="S76" s="62">
        <f>SUM(S74:S75)</f>
        <v>0</v>
      </c>
      <c r="T76" s="63">
        <f>SUM(T74:T75)</f>
        <v>0</v>
      </c>
    </row>
    <row r="78" spans="1:25" ht="13.5" thickBot="1" x14ac:dyDescent="0.3"/>
    <row r="79" spans="1:25" ht="13.5" thickBot="1" x14ac:dyDescent="0.3">
      <c r="A79" s="52" t="s">
        <v>55</v>
      </c>
      <c r="B79" s="57" t="s">
        <v>156</v>
      </c>
      <c r="C79" s="18" t="s">
        <v>833</v>
      </c>
      <c r="D79" s="18"/>
      <c r="E79" s="18"/>
      <c r="F79" s="18"/>
      <c r="G79" s="18"/>
      <c r="H79" s="18" t="s">
        <v>100</v>
      </c>
      <c r="I79" s="18"/>
      <c r="J79" s="8"/>
      <c r="K79" s="7"/>
      <c r="L79" s="18" t="s">
        <v>834</v>
      </c>
      <c r="M79" s="18"/>
      <c r="N79" s="18"/>
      <c r="O79" s="18"/>
      <c r="P79" s="18"/>
      <c r="Q79" s="18"/>
      <c r="R79" s="18"/>
      <c r="S79" s="18"/>
      <c r="T79" s="18"/>
      <c r="U79" s="18"/>
      <c r="V79" s="18"/>
      <c r="W79" s="18"/>
      <c r="X79" s="18"/>
      <c r="Y79" s="8"/>
    </row>
    <row r="80" spans="1:25" ht="51.75" thickBot="1" x14ac:dyDescent="0.3">
      <c r="A80" s="53" t="s">
        <v>60</v>
      </c>
      <c r="B80" s="19" t="s">
        <v>61</v>
      </c>
      <c r="C80" s="20" t="s">
        <v>62</v>
      </c>
      <c r="D80" s="20" t="s">
        <v>63</v>
      </c>
      <c r="E80" s="20" t="s">
        <v>64</v>
      </c>
      <c r="F80" s="20" t="s">
        <v>65</v>
      </c>
      <c r="G80" s="20" t="s">
        <v>66</v>
      </c>
      <c r="H80" s="20" t="s">
        <v>67</v>
      </c>
      <c r="I80" s="20" t="s">
        <v>68</v>
      </c>
      <c r="J80" s="21" t="s">
        <v>69</v>
      </c>
      <c r="K80" s="19" t="s">
        <v>70</v>
      </c>
      <c r="L80" s="20" t="s">
        <v>71</v>
      </c>
      <c r="M80" s="20" t="s">
        <v>72</v>
      </c>
      <c r="N80" s="20" t="s">
        <v>73</v>
      </c>
      <c r="O80" s="20" t="s">
        <v>74</v>
      </c>
      <c r="P80" s="20" t="s">
        <v>75</v>
      </c>
      <c r="Q80" s="20" t="s">
        <v>76</v>
      </c>
      <c r="R80" s="20" t="s">
        <v>77</v>
      </c>
      <c r="S80" s="20" t="s">
        <v>78</v>
      </c>
      <c r="T80" s="20" t="s">
        <v>79</v>
      </c>
      <c r="U80" s="20" t="s">
        <v>80</v>
      </c>
      <c r="V80" s="20" t="s">
        <v>81</v>
      </c>
      <c r="W80" s="20" t="s">
        <v>82</v>
      </c>
      <c r="X80" s="20" t="s">
        <v>83</v>
      </c>
      <c r="Y80" s="21" t="s">
        <v>84</v>
      </c>
    </row>
    <row r="81" spans="1:25" ht="38.25" x14ac:dyDescent="0.25">
      <c r="A81" s="54" t="s">
        <v>89</v>
      </c>
      <c r="B81" s="9">
        <v>1</v>
      </c>
      <c r="C81" s="22" t="s">
        <v>835</v>
      </c>
      <c r="D81" s="22" t="s">
        <v>836</v>
      </c>
      <c r="E81" s="22" t="s">
        <v>155</v>
      </c>
      <c r="F81" s="22" t="s">
        <v>89</v>
      </c>
      <c r="G81" s="22" t="s">
        <v>89</v>
      </c>
      <c r="H81" s="23" t="s">
        <v>90</v>
      </c>
      <c r="I81" s="24">
        <v>240</v>
      </c>
      <c r="J81" s="58"/>
      <c r="K81" s="9">
        <v>1</v>
      </c>
      <c r="L81" s="25"/>
      <c r="M81" s="26"/>
      <c r="N81" s="27">
        <f>IF(M81&gt;0,ROUND(L81/M81,4),0)</f>
        <v>0</v>
      </c>
      <c r="O81" s="28"/>
      <c r="P81" s="29"/>
      <c r="Q81" s="27">
        <f>ROUND(ROUND(N81,4)*(1-O81),4)</f>
        <v>0</v>
      </c>
      <c r="R81" s="27">
        <f>ROUND(ROUND(Q81,4)*(1+P81),4)</f>
        <v>0</v>
      </c>
      <c r="S81" s="27">
        <f>ROUND($I81*Q81,4)</f>
        <v>0</v>
      </c>
      <c r="T81" s="27">
        <f>ROUND($I81*R81,4)</f>
        <v>0</v>
      </c>
      <c r="U81" s="30"/>
      <c r="V81" s="30"/>
      <c r="W81" s="30"/>
      <c r="X81" s="30"/>
      <c r="Y81" s="31"/>
    </row>
    <row r="82" spans="1:25" ht="39" thickBot="1" x14ac:dyDescent="0.3">
      <c r="A82" s="56" t="s">
        <v>89</v>
      </c>
      <c r="B82" s="13">
        <v>2</v>
      </c>
      <c r="C82" s="42" t="s">
        <v>837</v>
      </c>
      <c r="D82" s="42" t="s">
        <v>836</v>
      </c>
      <c r="E82" s="42" t="s">
        <v>155</v>
      </c>
      <c r="F82" s="42" t="s">
        <v>89</v>
      </c>
      <c r="G82" s="42" t="s">
        <v>89</v>
      </c>
      <c r="H82" s="43" t="s">
        <v>90</v>
      </c>
      <c r="I82" s="44">
        <v>160</v>
      </c>
      <c r="J82" s="60"/>
      <c r="K82" s="13">
        <v>1</v>
      </c>
      <c r="L82" s="45"/>
      <c r="M82" s="46"/>
      <c r="N82" s="47">
        <f>IF(M82&gt;0,ROUND(L82/M82,4),0)</f>
        <v>0</v>
      </c>
      <c r="O82" s="48"/>
      <c r="P82" s="49"/>
      <c r="Q82" s="47">
        <f>ROUND(ROUND(N82,4)*(1-O82),4)</f>
        <v>0</v>
      </c>
      <c r="R82" s="47">
        <f>ROUND(ROUND(Q82,4)*(1+P82),4)</f>
        <v>0</v>
      </c>
      <c r="S82" s="47">
        <f>ROUND($I82*Q82,4)</f>
        <v>0</v>
      </c>
      <c r="T82" s="47">
        <f>ROUND($I82*R82,4)</f>
        <v>0</v>
      </c>
      <c r="U82" s="50"/>
      <c r="V82" s="50"/>
      <c r="W82" s="50"/>
      <c r="X82" s="50"/>
      <c r="Y82" s="51"/>
    </row>
    <row r="83" spans="1:25" ht="13.5" thickBot="1" x14ac:dyDescent="0.3">
      <c r="R83" s="61" t="s">
        <v>97</v>
      </c>
      <c r="S83" s="62">
        <f>SUM(S81:S82)</f>
        <v>0</v>
      </c>
      <c r="T83" s="63">
        <f>SUM(T81:T82)</f>
        <v>0</v>
      </c>
    </row>
  </sheetData>
  <sheetProtection algorithmName="SHA-512" hashValue="XAg9exkxfpn1/xgbKLXc818o9AVT4ddgCQyxvoyY6z2bKs3NKt2+ar0X8S0M/Wqip+hiVs49Ps81jfOqg5Xnyw==" saltValue="ZgrMtRzgHkX6E+pVygT6Kw=="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16-03/21&amp;RStran &amp;P od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76"/>
  <sheetViews>
    <sheetView topLeftCell="B1" workbookViewId="0"/>
  </sheetViews>
  <sheetFormatPr defaultRowHeight="12.75" x14ac:dyDescent="0.25"/>
  <cols>
    <col min="1" max="1" width="15.7109375" style="1" hidden="1" customWidth="1"/>
    <col min="2" max="2" width="7.28515625" style="1" customWidth="1"/>
    <col min="3" max="3" width="71" style="1" customWidth="1"/>
    <col min="4" max="4" width="52.7109375" style="1" customWidth="1"/>
    <col min="5" max="5" width="39" style="1" customWidth="1"/>
    <col min="6" max="6" width="21.710937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838</v>
      </c>
      <c r="C5" s="2" t="s">
        <v>839</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840</v>
      </c>
      <c r="D11" s="18"/>
      <c r="E11" s="18"/>
      <c r="F11" s="18"/>
      <c r="G11" s="18"/>
      <c r="H11" s="18" t="s">
        <v>58</v>
      </c>
      <c r="I11" s="18"/>
      <c r="J11" s="8"/>
      <c r="K11" s="7"/>
      <c r="L11" s="18" t="s">
        <v>841</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76.5" x14ac:dyDescent="0.25">
      <c r="A13" s="54" t="s">
        <v>89</v>
      </c>
      <c r="B13" s="9">
        <v>1</v>
      </c>
      <c r="C13" s="22" t="s">
        <v>842</v>
      </c>
      <c r="D13" s="22" t="s">
        <v>843</v>
      </c>
      <c r="E13" s="22" t="s">
        <v>844</v>
      </c>
      <c r="F13" s="22" t="s">
        <v>845</v>
      </c>
      <c r="G13" s="22" t="s">
        <v>89</v>
      </c>
      <c r="H13" s="23" t="s">
        <v>90</v>
      </c>
      <c r="I13" s="24">
        <v>102</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76.5" x14ac:dyDescent="0.25">
      <c r="A14" s="55" t="s">
        <v>89</v>
      </c>
      <c r="B14" s="11">
        <v>2</v>
      </c>
      <c r="C14" s="32" t="s">
        <v>846</v>
      </c>
      <c r="D14" s="32" t="s">
        <v>843</v>
      </c>
      <c r="E14" s="32" t="s">
        <v>844</v>
      </c>
      <c r="F14" s="32" t="s">
        <v>845</v>
      </c>
      <c r="G14" s="32" t="s">
        <v>89</v>
      </c>
      <c r="H14" s="33" t="s">
        <v>90</v>
      </c>
      <c r="I14" s="34">
        <v>20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76.5" x14ac:dyDescent="0.25">
      <c r="A15" s="55" t="s">
        <v>89</v>
      </c>
      <c r="B15" s="11">
        <v>3</v>
      </c>
      <c r="C15" s="32" t="s">
        <v>847</v>
      </c>
      <c r="D15" s="32" t="s">
        <v>843</v>
      </c>
      <c r="E15" s="32" t="s">
        <v>844</v>
      </c>
      <c r="F15" s="32" t="s">
        <v>845</v>
      </c>
      <c r="G15" s="32" t="s">
        <v>89</v>
      </c>
      <c r="H15" s="33" t="s">
        <v>90</v>
      </c>
      <c r="I15" s="34">
        <v>1640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76.5" x14ac:dyDescent="0.25">
      <c r="A16" s="55" t="s">
        <v>89</v>
      </c>
      <c r="B16" s="11">
        <v>4</v>
      </c>
      <c r="C16" s="32" t="s">
        <v>848</v>
      </c>
      <c r="D16" s="32" t="s">
        <v>843</v>
      </c>
      <c r="E16" s="32" t="s">
        <v>844</v>
      </c>
      <c r="F16" s="32" t="s">
        <v>845</v>
      </c>
      <c r="G16" s="32" t="s">
        <v>89</v>
      </c>
      <c r="H16" s="33" t="s">
        <v>90</v>
      </c>
      <c r="I16" s="34">
        <v>70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89.25" x14ac:dyDescent="0.25">
      <c r="A17" s="55" t="s">
        <v>89</v>
      </c>
      <c r="B17" s="11">
        <v>5</v>
      </c>
      <c r="C17" s="32" t="s">
        <v>849</v>
      </c>
      <c r="D17" s="32" t="s">
        <v>850</v>
      </c>
      <c r="E17" s="32" t="s">
        <v>851</v>
      </c>
      <c r="F17" s="32" t="s">
        <v>852</v>
      </c>
      <c r="G17" s="32" t="s">
        <v>89</v>
      </c>
      <c r="H17" s="33" t="s">
        <v>90</v>
      </c>
      <c r="I17" s="34">
        <v>20</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89.25" x14ac:dyDescent="0.25">
      <c r="A18" s="55" t="s">
        <v>89</v>
      </c>
      <c r="B18" s="11">
        <v>6</v>
      </c>
      <c r="C18" s="32" t="s">
        <v>853</v>
      </c>
      <c r="D18" s="32" t="s">
        <v>850</v>
      </c>
      <c r="E18" s="32" t="s">
        <v>851</v>
      </c>
      <c r="F18" s="32" t="s">
        <v>852</v>
      </c>
      <c r="G18" s="32" t="s">
        <v>89</v>
      </c>
      <c r="H18" s="33" t="s">
        <v>90</v>
      </c>
      <c r="I18" s="34">
        <v>20</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89.25" x14ac:dyDescent="0.25">
      <c r="A19" s="55" t="s">
        <v>89</v>
      </c>
      <c r="B19" s="11">
        <v>7</v>
      </c>
      <c r="C19" s="32" t="s">
        <v>854</v>
      </c>
      <c r="D19" s="32" t="s">
        <v>850</v>
      </c>
      <c r="E19" s="32" t="s">
        <v>851</v>
      </c>
      <c r="F19" s="32" t="s">
        <v>852</v>
      </c>
      <c r="G19" s="32" t="s">
        <v>89</v>
      </c>
      <c r="H19" s="33" t="s">
        <v>90</v>
      </c>
      <c r="I19" s="34">
        <v>10</v>
      </c>
      <c r="J19" s="59"/>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89.25" x14ac:dyDescent="0.25">
      <c r="A20" s="55" t="s">
        <v>89</v>
      </c>
      <c r="B20" s="11">
        <v>8</v>
      </c>
      <c r="C20" s="32" t="s">
        <v>855</v>
      </c>
      <c r="D20" s="32" t="s">
        <v>850</v>
      </c>
      <c r="E20" s="32" t="s">
        <v>851</v>
      </c>
      <c r="F20" s="32" t="s">
        <v>852</v>
      </c>
      <c r="G20" s="32" t="s">
        <v>89</v>
      </c>
      <c r="H20" s="33" t="s">
        <v>90</v>
      </c>
      <c r="I20" s="34">
        <v>620</v>
      </c>
      <c r="J20" s="59"/>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89.25" x14ac:dyDescent="0.25">
      <c r="A21" s="55" t="s">
        <v>89</v>
      </c>
      <c r="B21" s="11">
        <v>9</v>
      </c>
      <c r="C21" s="32" t="s">
        <v>856</v>
      </c>
      <c r="D21" s="32" t="s">
        <v>850</v>
      </c>
      <c r="E21" s="32" t="s">
        <v>851</v>
      </c>
      <c r="F21" s="32" t="s">
        <v>852</v>
      </c>
      <c r="G21" s="32" t="s">
        <v>89</v>
      </c>
      <c r="H21" s="33" t="s">
        <v>90</v>
      </c>
      <c r="I21" s="34">
        <v>180</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89.25" x14ac:dyDescent="0.25">
      <c r="A22" s="55" t="s">
        <v>89</v>
      </c>
      <c r="B22" s="11">
        <v>10</v>
      </c>
      <c r="C22" s="32" t="s">
        <v>857</v>
      </c>
      <c r="D22" s="32" t="s">
        <v>850</v>
      </c>
      <c r="E22" s="32" t="s">
        <v>851</v>
      </c>
      <c r="F22" s="32" t="s">
        <v>852</v>
      </c>
      <c r="G22" s="32" t="s">
        <v>89</v>
      </c>
      <c r="H22" s="33" t="s">
        <v>90</v>
      </c>
      <c r="I22" s="34">
        <v>20</v>
      </c>
      <c r="J22" s="59"/>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26.25" thickBot="1" x14ac:dyDescent="0.3">
      <c r="A23" s="56" t="s">
        <v>89</v>
      </c>
      <c r="B23" s="13">
        <v>11</v>
      </c>
      <c r="C23" s="42" t="s">
        <v>858</v>
      </c>
      <c r="D23" s="42" t="s">
        <v>859</v>
      </c>
      <c r="E23" s="42" t="s">
        <v>860</v>
      </c>
      <c r="F23" s="42" t="s">
        <v>89</v>
      </c>
      <c r="G23" s="42" t="s">
        <v>89</v>
      </c>
      <c r="H23" s="43" t="s">
        <v>90</v>
      </c>
      <c r="I23" s="44">
        <v>300</v>
      </c>
      <c r="J23" s="60"/>
      <c r="K23" s="13">
        <v>1</v>
      </c>
      <c r="L23" s="45"/>
      <c r="M23" s="46"/>
      <c r="N23" s="47">
        <f>IF(M23&gt;0,ROUND(L23/M23,4),0)</f>
        <v>0</v>
      </c>
      <c r="O23" s="48"/>
      <c r="P23" s="49"/>
      <c r="Q23" s="47">
        <f>ROUND(ROUND(N23,4)*(1-O23),4)</f>
        <v>0</v>
      </c>
      <c r="R23" s="47">
        <f>ROUND(ROUND(Q23,4)*(1+P23),4)</f>
        <v>0</v>
      </c>
      <c r="S23" s="47">
        <f>ROUND($I23*Q23,4)</f>
        <v>0</v>
      </c>
      <c r="T23" s="47">
        <f>ROUND($I23*R23,4)</f>
        <v>0</v>
      </c>
      <c r="U23" s="50"/>
      <c r="V23" s="50"/>
      <c r="W23" s="50"/>
      <c r="X23" s="50"/>
      <c r="Y23" s="51"/>
    </row>
    <row r="24" spans="1:25" ht="13.5" thickBot="1" x14ac:dyDescent="0.3">
      <c r="R24" s="61" t="s">
        <v>97</v>
      </c>
      <c r="S24" s="62">
        <f>SUM(S13:S23)</f>
        <v>0</v>
      </c>
      <c r="T24" s="63">
        <f>SUM(T13:T23)</f>
        <v>0</v>
      </c>
    </row>
    <row r="26" spans="1:25" ht="13.5" thickBot="1" x14ac:dyDescent="0.3"/>
    <row r="27" spans="1:25" ht="13.5" thickBot="1" x14ac:dyDescent="0.3">
      <c r="A27" s="52" t="s">
        <v>55</v>
      </c>
      <c r="B27" s="57" t="s">
        <v>98</v>
      </c>
      <c r="C27" s="18" t="s">
        <v>861</v>
      </c>
      <c r="D27" s="18"/>
      <c r="E27" s="18"/>
      <c r="F27" s="18"/>
      <c r="G27" s="18"/>
      <c r="H27" s="18" t="s">
        <v>58</v>
      </c>
      <c r="I27" s="18"/>
      <c r="J27" s="8"/>
      <c r="K27" s="7"/>
      <c r="L27" s="18" t="s">
        <v>862</v>
      </c>
      <c r="M27" s="18"/>
      <c r="N27" s="18"/>
      <c r="O27" s="18"/>
      <c r="P27" s="18"/>
      <c r="Q27" s="18"/>
      <c r="R27" s="18"/>
      <c r="S27" s="18"/>
      <c r="T27" s="18"/>
      <c r="U27" s="18"/>
      <c r="V27" s="18"/>
      <c r="W27" s="18"/>
      <c r="X27" s="18"/>
      <c r="Y27" s="8"/>
    </row>
    <row r="28" spans="1:25" ht="51.75" thickBot="1" x14ac:dyDescent="0.3">
      <c r="A28" s="53" t="s">
        <v>60</v>
      </c>
      <c r="B28" s="19" t="s">
        <v>61</v>
      </c>
      <c r="C28" s="20" t="s">
        <v>62</v>
      </c>
      <c r="D28" s="20" t="s">
        <v>63</v>
      </c>
      <c r="E28" s="20" t="s">
        <v>64</v>
      </c>
      <c r="F28" s="20" t="s">
        <v>65</v>
      </c>
      <c r="G28" s="20" t="s">
        <v>66</v>
      </c>
      <c r="H28" s="20" t="s">
        <v>67</v>
      </c>
      <c r="I28" s="20" t="s">
        <v>68</v>
      </c>
      <c r="J28" s="21" t="s">
        <v>69</v>
      </c>
      <c r="K28" s="19" t="s">
        <v>70</v>
      </c>
      <c r="L28" s="20" t="s">
        <v>71</v>
      </c>
      <c r="M28" s="20" t="s">
        <v>72</v>
      </c>
      <c r="N28" s="20" t="s">
        <v>73</v>
      </c>
      <c r="O28" s="20" t="s">
        <v>74</v>
      </c>
      <c r="P28" s="20" t="s">
        <v>75</v>
      </c>
      <c r="Q28" s="20" t="s">
        <v>76</v>
      </c>
      <c r="R28" s="20" t="s">
        <v>77</v>
      </c>
      <c r="S28" s="20" t="s">
        <v>78</v>
      </c>
      <c r="T28" s="20" t="s">
        <v>79</v>
      </c>
      <c r="U28" s="20" t="s">
        <v>80</v>
      </c>
      <c r="V28" s="20" t="s">
        <v>81</v>
      </c>
      <c r="W28" s="20" t="s">
        <v>82</v>
      </c>
      <c r="X28" s="20" t="s">
        <v>83</v>
      </c>
      <c r="Y28" s="21" t="s">
        <v>84</v>
      </c>
    </row>
    <row r="29" spans="1:25" ht="25.5" x14ac:dyDescent="0.25">
      <c r="A29" s="54" t="s">
        <v>863</v>
      </c>
      <c r="B29" s="9">
        <v>1</v>
      </c>
      <c r="C29" s="22" t="s">
        <v>864</v>
      </c>
      <c r="D29" s="22" t="s">
        <v>865</v>
      </c>
      <c r="E29" s="22" t="s">
        <v>866</v>
      </c>
      <c r="F29" s="22" t="s">
        <v>89</v>
      </c>
      <c r="G29" s="22" t="s">
        <v>89</v>
      </c>
      <c r="H29" s="23" t="s">
        <v>90</v>
      </c>
      <c r="I29" s="24">
        <v>248400</v>
      </c>
      <c r="J29" s="58"/>
      <c r="K29" s="9">
        <v>1</v>
      </c>
      <c r="L29" s="25"/>
      <c r="M29" s="26"/>
      <c r="N29" s="27">
        <f>IF(M29&gt;0,ROUND(L29/M29,4),0)</f>
        <v>0</v>
      </c>
      <c r="O29" s="28"/>
      <c r="P29" s="29"/>
      <c r="Q29" s="27">
        <f>ROUND(ROUND(N29,4)*(1-O29),4)</f>
        <v>0</v>
      </c>
      <c r="R29" s="27">
        <f>ROUND(ROUND(Q29,4)*(1+P29),4)</f>
        <v>0</v>
      </c>
      <c r="S29" s="27">
        <f>ROUND($I29*Q29,4)</f>
        <v>0</v>
      </c>
      <c r="T29" s="27">
        <f>ROUND($I29*R29,4)</f>
        <v>0</v>
      </c>
      <c r="U29" s="30"/>
      <c r="V29" s="30"/>
      <c r="W29" s="30"/>
      <c r="X29" s="30"/>
      <c r="Y29" s="31"/>
    </row>
    <row r="30" spans="1:25" x14ac:dyDescent="0.25">
      <c r="A30" s="55" t="s">
        <v>867</v>
      </c>
      <c r="B30" s="11">
        <v>2</v>
      </c>
      <c r="C30" s="32" t="s">
        <v>868</v>
      </c>
      <c r="D30" s="32" t="s">
        <v>89</v>
      </c>
      <c r="E30" s="32" t="s">
        <v>869</v>
      </c>
      <c r="F30" s="32" t="s">
        <v>89</v>
      </c>
      <c r="G30" s="32" t="s">
        <v>89</v>
      </c>
      <c r="H30" s="33" t="s">
        <v>90</v>
      </c>
      <c r="I30" s="34">
        <v>15000</v>
      </c>
      <c r="J30" s="59"/>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25.5" x14ac:dyDescent="0.25">
      <c r="A31" s="55" t="s">
        <v>870</v>
      </c>
      <c r="B31" s="11">
        <v>3</v>
      </c>
      <c r="C31" s="32" t="s">
        <v>871</v>
      </c>
      <c r="D31" s="32" t="s">
        <v>89</v>
      </c>
      <c r="E31" s="32" t="s">
        <v>869</v>
      </c>
      <c r="F31" s="32" t="s">
        <v>89</v>
      </c>
      <c r="G31" s="32" t="s">
        <v>89</v>
      </c>
      <c r="H31" s="33" t="s">
        <v>90</v>
      </c>
      <c r="I31" s="34">
        <v>6000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63.75" x14ac:dyDescent="0.25">
      <c r="A32" s="55" t="s">
        <v>872</v>
      </c>
      <c r="B32" s="11">
        <v>4</v>
      </c>
      <c r="C32" s="32" t="s">
        <v>873</v>
      </c>
      <c r="D32" s="32" t="s">
        <v>874</v>
      </c>
      <c r="E32" s="32" t="s">
        <v>875</v>
      </c>
      <c r="F32" s="32" t="s">
        <v>89</v>
      </c>
      <c r="G32" s="32" t="s">
        <v>89</v>
      </c>
      <c r="H32" s="33" t="s">
        <v>90</v>
      </c>
      <c r="I32" s="34">
        <v>300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26.25" thickBot="1" x14ac:dyDescent="0.3">
      <c r="A33" s="56" t="s">
        <v>876</v>
      </c>
      <c r="B33" s="13">
        <v>5</v>
      </c>
      <c r="C33" s="42" t="s">
        <v>877</v>
      </c>
      <c r="D33" s="42" t="s">
        <v>878</v>
      </c>
      <c r="E33" s="42" t="s">
        <v>89</v>
      </c>
      <c r="F33" s="42" t="s">
        <v>89</v>
      </c>
      <c r="G33" s="42" t="s">
        <v>89</v>
      </c>
      <c r="H33" s="43" t="s">
        <v>90</v>
      </c>
      <c r="I33" s="44">
        <v>15000</v>
      </c>
      <c r="J33" s="60"/>
      <c r="K33" s="13">
        <v>1</v>
      </c>
      <c r="L33" s="45"/>
      <c r="M33" s="46"/>
      <c r="N33" s="47">
        <f>IF(M33&gt;0,ROUND(L33/M33,4),0)</f>
        <v>0</v>
      </c>
      <c r="O33" s="48"/>
      <c r="P33" s="49"/>
      <c r="Q33" s="47">
        <f>ROUND(ROUND(N33,4)*(1-O33),4)</f>
        <v>0</v>
      </c>
      <c r="R33" s="47">
        <f>ROUND(ROUND(Q33,4)*(1+P33),4)</f>
        <v>0</v>
      </c>
      <c r="S33" s="47">
        <f>ROUND($I33*Q33,4)</f>
        <v>0</v>
      </c>
      <c r="T33" s="47">
        <f>ROUND($I33*R33,4)</f>
        <v>0</v>
      </c>
      <c r="U33" s="50"/>
      <c r="V33" s="50"/>
      <c r="W33" s="50"/>
      <c r="X33" s="50"/>
      <c r="Y33" s="51"/>
    </row>
    <row r="34" spans="1:25" ht="13.5" thickBot="1" x14ac:dyDescent="0.3">
      <c r="R34" s="61" t="s">
        <v>97</v>
      </c>
      <c r="S34" s="62">
        <f>SUM(S29:S33)</f>
        <v>0</v>
      </c>
      <c r="T34" s="63">
        <f>SUM(T29:T33)</f>
        <v>0</v>
      </c>
    </row>
    <row r="36" spans="1:25" ht="13.5" thickBot="1" x14ac:dyDescent="0.3"/>
    <row r="37" spans="1:25" ht="13.5" thickBot="1" x14ac:dyDescent="0.3">
      <c r="A37" s="52" t="s">
        <v>55</v>
      </c>
      <c r="B37" s="57" t="s">
        <v>105</v>
      </c>
      <c r="C37" s="18" t="s">
        <v>879</v>
      </c>
      <c r="D37" s="18"/>
      <c r="E37" s="18"/>
      <c r="F37" s="18"/>
      <c r="G37" s="18"/>
      <c r="H37" s="18" t="s">
        <v>58</v>
      </c>
      <c r="I37" s="18"/>
      <c r="J37" s="8"/>
      <c r="K37" s="7"/>
      <c r="L37" s="18" t="s">
        <v>880</v>
      </c>
      <c r="M37" s="18"/>
      <c r="N37" s="18"/>
      <c r="O37" s="18"/>
      <c r="P37" s="18"/>
      <c r="Q37" s="18"/>
      <c r="R37" s="18"/>
      <c r="S37" s="18"/>
      <c r="T37" s="18"/>
      <c r="U37" s="18"/>
      <c r="V37" s="18"/>
      <c r="W37" s="18"/>
      <c r="X37" s="18"/>
      <c r="Y37" s="8"/>
    </row>
    <row r="38" spans="1:25" ht="51.75" thickBot="1" x14ac:dyDescent="0.3">
      <c r="A38" s="53" t="s">
        <v>60</v>
      </c>
      <c r="B38" s="19" t="s">
        <v>61</v>
      </c>
      <c r="C38" s="20" t="s">
        <v>62</v>
      </c>
      <c r="D38" s="20" t="s">
        <v>63</v>
      </c>
      <c r="E38" s="20" t="s">
        <v>64</v>
      </c>
      <c r="F38" s="20" t="s">
        <v>65</v>
      </c>
      <c r="G38" s="20" t="s">
        <v>66</v>
      </c>
      <c r="H38" s="20" t="s">
        <v>67</v>
      </c>
      <c r="I38" s="20" t="s">
        <v>68</v>
      </c>
      <c r="J38" s="21" t="s">
        <v>69</v>
      </c>
      <c r="K38" s="19" t="s">
        <v>70</v>
      </c>
      <c r="L38" s="20" t="s">
        <v>71</v>
      </c>
      <c r="M38" s="20" t="s">
        <v>72</v>
      </c>
      <c r="N38" s="20" t="s">
        <v>73</v>
      </c>
      <c r="O38" s="20" t="s">
        <v>74</v>
      </c>
      <c r="P38" s="20" t="s">
        <v>75</v>
      </c>
      <c r="Q38" s="20" t="s">
        <v>76</v>
      </c>
      <c r="R38" s="20" t="s">
        <v>77</v>
      </c>
      <c r="S38" s="20" t="s">
        <v>78</v>
      </c>
      <c r="T38" s="20" t="s">
        <v>79</v>
      </c>
      <c r="U38" s="20" t="s">
        <v>80</v>
      </c>
      <c r="V38" s="20" t="s">
        <v>81</v>
      </c>
      <c r="W38" s="20" t="s">
        <v>82</v>
      </c>
      <c r="X38" s="20" t="s">
        <v>83</v>
      </c>
      <c r="Y38" s="21" t="s">
        <v>84</v>
      </c>
    </row>
    <row r="39" spans="1:25" ht="25.5" x14ac:dyDescent="0.25">
      <c r="A39" s="54" t="s">
        <v>881</v>
      </c>
      <c r="B39" s="9">
        <v>1</v>
      </c>
      <c r="C39" s="22" t="s">
        <v>882</v>
      </c>
      <c r="D39" s="22" t="s">
        <v>883</v>
      </c>
      <c r="E39" s="22" t="s">
        <v>89</v>
      </c>
      <c r="F39" s="22" t="s">
        <v>89</v>
      </c>
      <c r="G39" s="22" t="s">
        <v>884</v>
      </c>
      <c r="H39" s="23" t="s">
        <v>90</v>
      </c>
      <c r="I39" s="24">
        <v>37</v>
      </c>
      <c r="J39" s="58"/>
      <c r="K39" s="9">
        <v>1</v>
      </c>
      <c r="L39" s="25"/>
      <c r="M39" s="26"/>
      <c r="N39" s="27">
        <f>IF(M39&gt;0,ROUND(L39/M39,4),0)</f>
        <v>0</v>
      </c>
      <c r="O39" s="28"/>
      <c r="P39" s="29"/>
      <c r="Q39" s="27">
        <f>ROUND(ROUND(N39,4)*(1-O39),4)</f>
        <v>0</v>
      </c>
      <c r="R39" s="27">
        <f>ROUND(ROUND(Q39,4)*(1+P39),4)</f>
        <v>0</v>
      </c>
      <c r="S39" s="27">
        <f>ROUND($I39*Q39,4)</f>
        <v>0</v>
      </c>
      <c r="T39" s="27">
        <f>ROUND($I39*R39,4)</f>
        <v>0</v>
      </c>
      <c r="U39" s="30"/>
      <c r="V39" s="30"/>
      <c r="W39" s="30"/>
      <c r="X39" s="30"/>
      <c r="Y39" s="31"/>
    </row>
    <row r="40" spans="1:25" ht="25.5" x14ac:dyDescent="0.25">
      <c r="A40" s="55" t="s">
        <v>885</v>
      </c>
      <c r="B40" s="11">
        <v>2</v>
      </c>
      <c r="C40" s="32" t="s">
        <v>886</v>
      </c>
      <c r="D40" s="32" t="s">
        <v>883</v>
      </c>
      <c r="E40" s="32" t="s">
        <v>89</v>
      </c>
      <c r="F40" s="32" t="s">
        <v>89</v>
      </c>
      <c r="G40" s="32" t="s">
        <v>884</v>
      </c>
      <c r="H40" s="33" t="s">
        <v>90</v>
      </c>
      <c r="I40" s="34">
        <v>5</v>
      </c>
      <c r="J40" s="59"/>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25.5" x14ac:dyDescent="0.25">
      <c r="A41" s="55" t="s">
        <v>887</v>
      </c>
      <c r="B41" s="11">
        <v>3</v>
      </c>
      <c r="C41" s="32" t="s">
        <v>888</v>
      </c>
      <c r="D41" s="32" t="s">
        <v>883</v>
      </c>
      <c r="E41" s="32" t="s">
        <v>89</v>
      </c>
      <c r="F41" s="32" t="s">
        <v>89</v>
      </c>
      <c r="G41" s="32" t="s">
        <v>884</v>
      </c>
      <c r="H41" s="33" t="s">
        <v>90</v>
      </c>
      <c r="I41" s="34">
        <v>144</v>
      </c>
      <c r="J41" s="59"/>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26.25" thickBot="1" x14ac:dyDescent="0.3">
      <c r="A42" s="56" t="s">
        <v>889</v>
      </c>
      <c r="B42" s="13">
        <v>4</v>
      </c>
      <c r="C42" s="42" t="s">
        <v>890</v>
      </c>
      <c r="D42" s="42" t="s">
        <v>883</v>
      </c>
      <c r="E42" s="42" t="s">
        <v>89</v>
      </c>
      <c r="F42" s="42" t="s">
        <v>89</v>
      </c>
      <c r="G42" s="42" t="s">
        <v>884</v>
      </c>
      <c r="H42" s="43" t="s">
        <v>90</v>
      </c>
      <c r="I42" s="44">
        <v>17</v>
      </c>
      <c r="J42" s="60"/>
      <c r="K42" s="13">
        <v>1</v>
      </c>
      <c r="L42" s="45"/>
      <c r="M42" s="46"/>
      <c r="N42" s="47">
        <f>IF(M42&gt;0,ROUND(L42/M42,4),0)</f>
        <v>0</v>
      </c>
      <c r="O42" s="48"/>
      <c r="P42" s="49"/>
      <c r="Q42" s="47">
        <f>ROUND(ROUND(N42,4)*(1-O42),4)</f>
        <v>0</v>
      </c>
      <c r="R42" s="47">
        <f>ROUND(ROUND(Q42,4)*(1+P42),4)</f>
        <v>0</v>
      </c>
      <c r="S42" s="47">
        <f>ROUND($I42*Q42,4)</f>
        <v>0</v>
      </c>
      <c r="T42" s="47">
        <f>ROUND($I42*R42,4)</f>
        <v>0</v>
      </c>
      <c r="U42" s="50"/>
      <c r="V42" s="50"/>
      <c r="W42" s="50"/>
      <c r="X42" s="50"/>
      <c r="Y42" s="51"/>
    </row>
    <row r="43" spans="1:25" ht="13.5" thickBot="1" x14ac:dyDescent="0.3">
      <c r="R43" s="61" t="s">
        <v>97</v>
      </c>
      <c r="S43" s="62">
        <f>SUM(S39:S42)</f>
        <v>0</v>
      </c>
      <c r="T43" s="63">
        <f>SUM(T39:T42)</f>
        <v>0</v>
      </c>
    </row>
    <row r="45" spans="1:25" ht="13.5" thickBot="1" x14ac:dyDescent="0.3"/>
    <row r="46" spans="1:25" ht="13.5" thickBot="1" x14ac:dyDescent="0.3">
      <c r="A46" s="52" t="s">
        <v>55</v>
      </c>
      <c r="B46" s="57" t="s">
        <v>111</v>
      </c>
      <c r="C46" s="18" t="s">
        <v>891</v>
      </c>
      <c r="D46" s="18"/>
      <c r="E46" s="18"/>
      <c r="F46" s="18"/>
      <c r="G46" s="18"/>
      <c r="H46" s="18" t="s">
        <v>58</v>
      </c>
      <c r="I46" s="18"/>
      <c r="J46" s="8"/>
      <c r="K46" s="7"/>
      <c r="L46" s="18" t="s">
        <v>892</v>
      </c>
      <c r="M46" s="18"/>
      <c r="N46" s="18"/>
      <c r="O46" s="18"/>
      <c r="P46" s="18"/>
      <c r="Q46" s="18"/>
      <c r="R46" s="18"/>
      <c r="S46" s="18"/>
      <c r="T46" s="18"/>
      <c r="U46" s="18"/>
      <c r="V46" s="18"/>
      <c r="W46" s="18"/>
      <c r="X46" s="18"/>
      <c r="Y46" s="8"/>
    </row>
    <row r="47" spans="1:25" ht="51.75" thickBot="1" x14ac:dyDescent="0.3">
      <c r="A47" s="53" t="s">
        <v>60</v>
      </c>
      <c r="B47" s="19" t="s">
        <v>61</v>
      </c>
      <c r="C47" s="20" t="s">
        <v>62</v>
      </c>
      <c r="D47" s="20" t="s">
        <v>63</v>
      </c>
      <c r="E47" s="20" t="s">
        <v>64</v>
      </c>
      <c r="F47" s="20" t="s">
        <v>65</v>
      </c>
      <c r="G47" s="20" t="s">
        <v>66</v>
      </c>
      <c r="H47" s="20" t="s">
        <v>67</v>
      </c>
      <c r="I47" s="20" t="s">
        <v>68</v>
      </c>
      <c r="J47" s="21" t="s">
        <v>69</v>
      </c>
      <c r="K47" s="19" t="s">
        <v>70</v>
      </c>
      <c r="L47" s="20" t="s">
        <v>71</v>
      </c>
      <c r="M47" s="20" t="s">
        <v>72</v>
      </c>
      <c r="N47" s="20" t="s">
        <v>73</v>
      </c>
      <c r="O47" s="20" t="s">
        <v>74</v>
      </c>
      <c r="P47" s="20" t="s">
        <v>75</v>
      </c>
      <c r="Q47" s="20" t="s">
        <v>76</v>
      </c>
      <c r="R47" s="20" t="s">
        <v>77</v>
      </c>
      <c r="S47" s="20" t="s">
        <v>78</v>
      </c>
      <c r="T47" s="20" t="s">
        <v>79</v>
      </c>
      <c r="U47" s="20" t="s">
        <v>80</v>
      </c>
      <c r="V47" s="20" t="s">
        <v>81</v>
      </c>
      <c r="W47" s="20" t="s">
        <v>82</v>
      </c>
      <c r="X47" s="20" t="s">
        <v>83</v>
      </c>
      <c r="Y47" s="21" t="s">
        <v>84</v>
      </c>
    </row>
    <row r="48" spans="1:25" ht="25.5" x14ac:dyDescent="0.25">
      <c r="A48" s="54" t="s">
        <v>89</v>
      </c>
      <c r="B48" s="9">
        <v>1</v>
      </c>
      <c r="C48" s="22" t="s">
        <v>893</v>
      </c>
      <c r="D48" s="22" t="s">
        <v>894</v>
      </c>
      <c r="E48" s="22" t="s">
        <v>89</v>
      </c>
      <c r="F48" s="22" t="s">
        <v>89</v>
      </c>
      <c r="G48" s="22" t="s">
        <v>884</v>
      </c>
      <c r="H48" s="23" t="s">
        <v>90</v>
      </c>
      <c r="I48" s="24">
        <v>150</v>
      </c>
      <c r="J48" s="58"/>
      <c r="K48" s="9">
        <v>1</v>
      </c>
      <c r="L48" s="25"/>
      <c r="M48" s="26"/>
      <c r="N48" s="27">
        <f>IF(M48&gt;0,ROUND(L48/M48,4),0)</f>
        <v>0</v>
      </c>
      <c r="O48" s="28"/>
      <c r="P48" s="29"/>
      <c r="Q48" s="27">
        <f>ROUND(ROUND(N48,4)*(1-O48),4)</f>
        <v>0</v>
      </c>
      <c r="R48" s="27">
        <f>ROUND(ROUND(Q48,4)*(1+P48),4)</f>
        <v>0</v>
      </c>
      <c r="S48" s="27">
        <f>ROUND($I48*Q48,4)</f>
        <v>0</v>
      </c>
      <c r="T48" s="27">
        <f>ROUND($I48*R48,4)</f>
        <v>0</v>
      </c>
      <c r="U48" s="30"/>
      <c r="V48" s="30"/>
      <c r="W48" s="30"/>
      <c r="X48" s="30"/>
      <c r="Y48" s="31"/>
    </row>
    <row r="49" spans="1:25" ht="25.5" x14ac:dyDescent="0.25">
      <c r="A49" s="55" t="s">
        <v>89</v>
      </c>
      <c r="B49" s="11">
        <v>2</v>
      </c>
      <c r="C49" s="32" t="s">
        <v>895</v>
      </c>
      <c r="D49" s="32" t="s">
        <v>894</v>
      </c>
      <c r="E49" s="32" t="s">
        <v>89</v>
      </c>
      <c r="F49" s="32" t="s">
        <v>89</v>
      </c>
      <c r="G49" s="32" t="s">
        <v>89</v>
      </c>
      <c r="H49" s="33" t="s">
        <v>90</v>
      </c>
      <c r="I49" s="34">
        <v>144</v>
      </c>
      <c r="J49" s="59"/>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ht="25.5" x14ac:dyDescent="0.25">
      <c r="A50" s="55" t="s">
        <v>89</v>
      </c>
      <c r="B50" s="11">
        <v>3</v>
      </c>
      <c r="C50" s="32" t="s">
        <v>896</v>
      </c>
      <c r="D50" s="32" t="s">
        <v>894</v>
      </c>
      <c r="E50" s="32" t="s">
        <v>89</v>
      </c>
      <c r="F50" s="32" t="s">
        <v>89</v>
      </c>
      <c r="G50" s="32" t="s">
        <v>89</v>
      </c>
      <c r="H50" s="33" t="s">
        <v>90</v>
      </c>
      <c r="I50" s="34">
        <v>60</v>
      </c>
      <c r="J50" s="59"/>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ht="25.5" x14ac:dyDescent="0.25">
      <c r="A51" s="55" t="s">
        <v>89</v>
      </c>
      <c r="B51" s="11">
        <v>4</v>
      </c>
      <c r="C51" s="32" t="s">
        <v>897</v>
      </c>
      <c r="D51" s="32" t="s">
        <v>894</v>
      </c>
      <c r="E51" s="32" t="s">
        <v>89</v>
      </c>
      <c r="F51" s="32" t="s">
        <v>89</v>
      </c>
      <c r="G51" s="32" t="s">
        <v>89</v>
      </c>
      <c r="H51" s="33" t="s">
        <v>90</v>
      </c>
      <c r="I51" s="34">
        <v>90</v>
      </c>
      <c r="J51" s="59"/>
      <c r="K51" s="11">
        <v>1</v>
      </c>
      <c r="L51" s="35"/>
      <c r="M51" s="36"/>
      <c r="N51" s="37">
        <f>IF(M51&gt;0,ROUND(L51/M51,4),0)</f>
        <v>0</v>
      </c>
      <c r="O51" s="38"/>
      <c r="P51" s="39"/>
      <c r="Q51" s="37">
        <f>ROUND(ROUND(N51,4)*(1-O51),4)</f>
        <v>0</v>
      </c>
      <c r="R51" s="37">
        <f>ROUND(ROUND(Q51,4)*(1+P51),4)</f>
        <v>0</v>
      </c>
      <c r="S51" s="37">
        <f>ROUND($I51*Q51,4)</f>
        <v>0</v>
      </c>
      <c r="T51" s="37">
        <f>ROUND($I51*R51,4)</f>
        <v>0</v>
      </c>
      <c r="U51" s="40"/>
      <c r="V51" s="40"/>
      <c r="W51" s="40"/>
      <c r="X51" s="40"/>
      <c r="Y51" s="41"/>
    </row>
    <row r="52" spans="1:25" ht="13.5" thickBot="1" x14ac:dyDescent="0.3">
      <c r="A52" s="56" t="s">
        <v>89</v>
      </c>
      <c r="B52" s="13">
        <v>5</v>
      </c>
      <c r="C52" s="42" t="s">
        <v>898</v>
      </c>
      <c r="D52" s="42" t="s">
        <v>899</v>
      </c>
      <c r="E52" s="42" t="s">
        <v>89</v>
      </c>
      <c r="F52" s="42" t="s">
        <v>89</v>
      </c>
      <c r="G52" s="42" t="s">
        <v>89</v>
      </c>
      <c r="H52" s="43" t="s">
        <v>90</v>
      </c>
      <c r="I52" s="44">
        <v>30</v>
      </c>
      <c r="J52" s="60"/>
      <c r="K52" s="13">
        <v>1</v>
      </c>
      <c r="L52" s="45"/>
      <c r="M52" s="46"/>
      <c r="N52" s="47">
        <f>IF(M52&gt;0,ROUND(L52/M52,4),0)</f>
        <v>0</v>
      </c>
      <c r="O52" s="48"/>
      <c r="P52" s="49"/>
      <c r="Q52" s="47">
        <f>ROUND(ROUND(N52,4)*(1-O52),4)</f>
        <v>0</v>
      </c>
      <c r="R52" s="47">
        <f>ROUND(ROUND(Q52,4)*(1+P52),4)</f>
        <v>0</v>
      </c>
      <c r="S52" s="47">
        <f>ROUND($I52*Q52,4)</f>
        <v>0</v>
      </c>
      <c r="T52" s="47">
        <f>ROUND($I52*R52,4)</f>
        <v>0</v>
      </c>
      <c r="U52" s="50"/>
      <c r="V52" s="50"/>
      <c r="W52" s="50"/>
      <c r="X52" s="50"/>
      <c r="Y52" s="51"/>
    </row>
    <row r="53" spans="1:25" ht="13.5" thickBot="1" x14ac:dyDescent="0.3">
      <c r="R53" s="61" t="s">
        <v>97</v>
      </c>
      <c r="S53" s="62">
        <f>SUM(S48:S52)</f>
        <v>0</v>
      </c>
      <c r="T53" s="63">
        <f>SUM(T48:T52)</f>
        <v>0</v>
      </c>
    </row>
    <row r="55" spans="1:25" ht="13.5" thickBot="1" x14ac:dyDescent="0.3"/>
    <row r="56" spans="1:25" ht="13.5" thickBot="1" x14ac:dyDescent="0.3">
      <c r="A56" s="52" t="s">
        <v>55</v>
      </c>
      <c r="B56" s="57" t="s">
        <v>123</v>
      </c>
      <c r="C56" s="18" t="s">
        <v>900</v>
      </c>
      <c r="D56" s="18"/>
      <c r="E56" s="18"/>
      <c r="F56" s="18"/>
      <c r="G56" s="18"/>
      <c r="H56" s="18" t="s">
        <v>58</v>
      </c>
      <c r="I56" s="18"/>
      <c r="J56" s="8"/>
      <c r="K56" s="7"/>
      <c r="L56" s="18" t="s">
        <v>901</v>
      </c>
      <c r="M56" s="18"/>
      <c r="N56" s="18"/>
      <c r="O56" s="18"/>
      <c r="P56" s="18"/>
      <c r="Q56" s="18"/>
      <c r="R56" s="18"/>
      <c r="S56" s="18"/>
      <c r="T56" s="18"/>
      <c r="U56" s="18"/>
      <c r="V56" s="18"/>
      <c r="W56" s="18"/>
      <c r="X56" s="18"/>
      <c r="Y56" s="8"/>
    </row>
    <row r="57" spans="1:25" ht="51.75" thickBot="1" x14ac:dyDescent="0.3">
      <c r="A57" s="53" t="s">
        <v>60</v>
      </c>
      <c r="B57" s="19" t="s">
        <v>61</v>
      </c>
      <c r="C57" s="20" t="s">
        <v>62</v>
      </c>
      <c r="D57" s="20" t="s">
        <v>63</v>
      </c>
      <c r="E57" s="20" t="s">
        <v>64</v>
      </c>
      <c r="F57" s="20" t="s">
        <v>65</v>
      </c>
      <c r="G57" s="20" t="s">
        <v>66</v>
      </c>
      <c r="H57" s="20" t="s">
        <v>67</v>
      </c>
      <c r="I57" s="20" t="s">
        <v>68</v>
      </c>
      <c r="J57" s="21" t="s">
        <v>69</v>
      </c>
      <c r="K57" s="19" t="s">
        <v>70</v>
      </c>
      <c r="L57" s="20" t="s">
        <v>71</v>
      </c>
      <c r="M57" s="20" t="s">
        <v>72</v>
      </c>
      <c r="N57" s="20" t="s">
        <v>73</v>
      </c>
      <c r="O57" s="20" t="s">
        <v>74</v>
      </c>
      <c r="P57" s="20" t="s">
        <v>75</v>
      </c>
      <c r="Q57" s="20" t="s">
        <v>76</v>
      </c>
      <c r="R57" s="20" t="s">
        <v>77</v>
      </c>
      <c r="S57" s="20" t="s">
        <v>78</v>
      </c>
      <c r="T57" s="20" t="s">
        <v>79</v>
      </c>
      <c r="U57" s="20" t="s">
        <v>80</v>
      </c>
      <c r="V57" s="20" t="s">
        <v>81</v>
      </c>
      <c r="W57" s="20" t="s">
        <v>82</v>
      </c>
      <c r="X57" s="20" t="s">
        <v>83</v>
      </c>
      <c r="Y57" s="21" t="s">
        <v>84</v>
      </c>
    </row>
    <row r="58" spans="1:25" ht="76.5" x14ac:dyDescent="0.25">
      <c r="A58" s="54" t="s">
        <v>902</v>
      </c>
      <c r="B58" s="9">
        <v>1</v>
      </c>
      <c r="C58" s="22" t="s">
        <v>903</v>
      </c>
      <c r="D58" s="22" t="s">
        <v>904</v>
      </c>
      <c r="E58" s="22" t="s">
        <v>89</v>
      </c>
      <c r="F58" s="22" t="s">
        <v>89</v>
      </c>
      <c r="G58" s="22" t="s">
        <v>884</v>
      </c>
      <c r="H58" s="23" t="s">
        <v>90</v>
      </c>
      <c r="I58" s="24">
        <v>60</v>
      </c>
      <c r="J58" s="58"/>
      <c r="K58" s="9">
        <v>1</v>
      </c>
      <c r="L58" s="25"/>
      <c r="M58" s="26"/>
      <c r="N58" s="27">
        <f>IF(M58&gt;0,ROUND(L58/M58,4),0)</f>
        <v>0</v>
      </c>
      <c r="O58" s="28"/>
      <c r="P58" s="29"/>
      <c r="Q58" s="27">
        <f>ROUND(ROUND(N58,4)*(1-O58),4)</f>
        <v>0</v>
      </c>
      <c r="R58" s="27">
        <f>ROUND(ROUND(Q58,4)*(1+P58),4)</f>
        <v>0</v>
      </c>
      <c r="S58" s="27">
        <f>ROUND($I58*Q58,4)</f>
        <v>0</v>
      </c>
      <c r="T58" s="27">
        <f>ROUND($I58*R58,4)</f>
        <v>0</v>
      </c>
      <c r="U58" s="30"/>
      <c r="V58" s="30"/>
      <c r="W58" s="30"/>
      <c r="X58" s="30"/>
      <c r="Y58" s="31"/>
    </row>
    <row r="59" spans="1:25" ht="76.5" x14ac:dyDescent="0.25">
      <c r="A59" s="55" t="s">
        <v>905</v>
      </c>
      <c r="B59" s="11">
        <v>2</v>
      </c>
      <c r="C59" s="32" t="s">
        <v>906</v>
      </c>
      <c r="D59" s="32" t="s">
        <v>907</v>
      </c>
      <c r="E59" s="32" t="s">
        <v>89</v>
      </c>
      <c r="F59" s="32" t="s">
        <v>89</v>
      </c>
      <c r="G59" s="32" t="s">
        <v>884</v>
      </c>
      <c r="H59" s="33" t="s">
        <v>90</v>
      </c>
      <c r="I59" s="34">
        <v>10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25.5" x14ac:dyDescent="0.25">
      <c r="A60" s="55" t="s">
        <v>89</v>
      </c>
      <c r="B60" s="11">
        <v>3</v>
      </c>
      <c r="C60" s="32" t="s">
        <v>908</v>
      </c>
      <c r="D60" s="32" t="s">
        <v>89</v>
      </c>
      <c r="E60" s="32" t="s">
        <v>89</v>
      </c>
      <c r="F60" s="32" t="s">
        <v>89</v>
      </c>
      <c r="G60" s="32" t="s">
        <v>884</v>
      </c>
      <c r="H60" s="33" t="s">
        <v>90</v>
      </c>
      <c r="I60" s="34">
        <v>200</v>
      </c>
      <c r="J60" s="59"/>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13.5" thickBot="1" x14ac:dyDescent="0.3">
      <c r="A61" s="56" t="s">
        <v>909</v>
      </c>
      <c r="B61" s="13">
        <v>4</v>
      </c>
      <c r="C61" s="42" t="s">
        <v>910</v>
      </c>
      <c r="D61" s="42" t="s">
        <v>89</v>
      </c>
      <c r="E61" s="42" t="s">
        <v>89</v>
      </c>
      <c r="F61" s="42" t="s">
        <v>89</v>
      </c>
      <c r="G61" s="42" t="s">
        <v>89</v>
      </c>
      <c r="H61" s="43" t="s">
        <v>90</v>
      </c>
      <c r="I61" s="44">
        <v>410</v>
      </c>
      <c r="J61" s="60"/>
      <c r="K61" s="13">
        <v>1</v>
      </c>
      <c r="L61" s="45"/>
      <c r="M61" s="46"/>
      <c r="N61" s="47">
        <f>IF(M61&gt;0,ROUND(L61/M61,4),0)</f>
        <v>0</v>
      </c>
      <c r="O61" s="48"/>
      <c r="P61" s="49"/>
      <c r="Q61" s="47">
        <f>ROUND(ROUND(N61,4)*(1-O61),4)</f>
        <v>0</v>
      </c>
      <c r="R61" s="47">
        <f>ROUND(ROUND(Q61,4)*(1+P61),4)</f>
        <v>0</v>
      </c>
      <c r="S61" s="47">
        <f>ROUND($I61*Q61,4)</f>
        <v>0</v>
      </c>
      <c r="T61" s="47">
        <f>ROUND($I61*R61,4)</f>
        <v>0</v>
      </c>
      <c r="U61" s="50"/>
      <c r="V61" s="50"/>
      <c r="W61" s="50"/>
      <c r="X61" s="50"/>
      <c r="Y61" s="51"/>
    </row>
    <row r="62" spans="1:25" ht="13.5" thickBot="1" x14ac:dyDescent="0.3">
      <c r="R62" s="61" t="s">
        <v>97</v>
      </c>
      <c r="S62" s="62">
        <f>SUM(S58:S61)</f>
        <v>0</v>
      </c>
      <c r="T62" s="63">
        <f>SUM(T58:T61)</f>
        <v>0</v>
      </c>
    </row>
    <row r="64" spans="1:25" ht="13.5" thickBot="1" x14ac:dyDescent="0.3"/>
    <row r="65" spans="1:25" ht="13.5" thickBot="1" x14ac:dyDescent="0.3">
      <c r="A65" s="52" t="s">
        <v>55</v>
      </c>
      <c r="B65" s="57" t="s">
        <v>134</v>
      </c>
      <c r="C65" s="18" t="s">
        <v>911</v>
      </c>
      <c r="D65" s="18"/>
      <c r="E65" s="18"/>
      <c r="F65" s="18"/>
      <c r="G65" s="18"/>
      <c r="H65" s="18" t="s">
        <v>58</v>
      </c>
      <c r="I65" s="18"/>
      <c r="J65" s="8"/>
      <c r="K65" s="7"/>
      <c r="L65" s="18" t="s">
        <v>912</v>
      </c>
      <c r="M65" s="18"/>
      <c r="N65" s="18"/>
      <c r="O65" s="18"/>
      <c r="P65" s="18"/>
      <c r="Q65" s="18"/>
      <c r="R65" s="18"/>
      <c r="S65" s="18"/>
      <c r="T65" s="18"/>
      <c r="U65" s="18"/>
      <c r="V65" s="18"/>
      <c r="W65" s="18"/>
      <c r="X65" s="18"/>
      <c r="Y65" s="8"/>
    </row>
    <row r="66" spans="1:25" ht="51.75" thickBot="1" x14ac:dyDescent="0.3">
      <c r="A66" s="53" t="s">
        <v>60</v>
      </c>
      <c r="B66" s="19" t="s">
        <v>61</v>
      </c>
      <c r="C66" s="20" t="s">
        <v>62</v>
      </c>
      <c r="D66" s="20" t="s">
        <v>63</v>
      </c>
      <c r="E66" s="20" t="s">
        <v>64</v>
      </c>
      <c r="F66" s="20" t="s">
        <v>65</v>
      </c>
      <c r="G66" s="20" t="s">
        <v>66</v>
      </c>
      <c r="H66" s="20" t="s">
        <v>67</v>
      </c>
      <c r="I66" s="20" t="s">
        <v>68</v>
      </c>
      <c r="J66" s="21" t="s">
        <v>69</v>
      </c>
      <c r="K66" s="19" t="s">
        <v>70</v>
      </c>
      <c r="L66" s="20" t="s">
        <v>71</v>
      </c>
      <c r="M66" s="20" t="s">
        <v>72</v>
      </c>
      <c r="N66" s="20" t="s">
        <v>73</v>
      </c>
      <c r="O66" s="20" t="s">
        <v>74</v>
      </c>
      <c r="P66" s="20" t="s">
        <v>75</v>
      </c>
      <c r="Q66" s="20" t="s">
        <v>76</v>
      </c>
      <c r="R66" s="20" t="s">
        <v>77</v>
      </c>
      <c r="S66" s="20" t="s">
        <v>78</v>
      </c>
      <c r="T66" s="20" t="s">
        <v>79</v>
      </c>
      <c r="U66" s="20" t="s">
        <v>80</v>
      </c>
      <c r="V66" s="20" t="s">
        <v>81</v>
      </c>
      <c r="W66" s="20" t="s">
        <v>82</v>
      </c>
      <c r="X66" s="20" t="s">
        <v>83</v>
      </c>
      <c r="Y66" s="21" t="s">
        <v>84</v>
      </c>
    </row>
    <row r="67" spans="1:25" ht="293.25" x14ac:dyDescent="0.25">
      <c r="A67" s="54" t="s">
        <v>913</v>
      </c>
      <c r="B67" s="9">
        <v>1</v>
      </c>
      <c r="C67" s="22" t="s">
        <v>914</v>
      </c>
      <c r="D67" s="22" t="s">
        <v>915</v>
      </c>
      <c r="E67" s="22" t="s">
        <v>916</v>
      </c>
      <c r="F67" s="22" t="s">
        <v>917</v>
      </c>
      <c r="G67" s="22" t="s">
        <v>89</v>
      </c>
      <c r="H67" s="23" t="s">
        <v>90</v>
      </c>
      <c r="I67" s="24">
        <v>320</v>
      </c>
      <c r="J67" s="58"/>
      <c r="K67" s="9">
        <v>1</v>
      </c>
      <c r="L67" s="25"/>
      <c r="M67" s="26"/>
      <c r="N67" s="27">
        <f>IF(M67&gt;0,ROUND(L67/M67,4),0)</f>
        <v>0</v>
      </c>
      <c r="O67" s="28"/>
      <c r="P67" s="29"/>
      <c r="Q67" s="27">
        <f>ROUND(ROUND(N67,4)*(1-O67),4)</f>
        <v>0</v>
      </c>
      <c r="R67" s="27">
        <f>ROUND(ROUND(Q67,4)*(1+P67),4)</f>
        <v>0</v>
      </c>
      <c r="S67" s="27">
        <f>ROUND($I67*Q67,4)</f>
        <v>0</v>
      </c>
      <c r="T67" s="27">
        <f>ROUND($I67*R67,4)</f>
        <v>0</v>
      </c>
      <c r="U67" s="30"/>
      <c r="V67" s="30"/>
      <c r="W67" s="30"/>
      <c r="X67" s="30"/>
      <c r="Y67" s="31"/>
    </row>
    <row r="68" spans="1:25" ht="26.25" thickBot="1" x14ac:dyDescent="0.3">
      <c r="A68" s="56" t="s">
        <v>918</v>
      </c>
      <c r="B68" s="13">
        <v>2</v>
      </c>
      <c r="C68" s="42" t="s">
        <v>919</v>
      </c>
      <c r="D68" s="42" t="s">
        <v>920</v>
      </c>
      <c r="E68" s="42" t="s">
        <v>921</v>
      </c>
      <c r="F68" s="42" t="s">
        <v>89</v>
      </c>
      <c r="G68" s="42" t="s">
        <v>89</v>
      </c>
      <c r="H68" s="43" t="s">
        <v>90</v>
      </c>
      <c r="I68" s="44">
        <v>5440</v>
      </c>
      <c r="J68" s="60"/>
      <c r="K68" s="13">
        <v>1</v>
      </c>
      <c r="L68" s="45"/>
      <c r="M68" s="46"/>
      <c r="N68" s="47">
        <f>IF(M68&gt;0,ROUND(L68/M68,4),0)</f>
        <v>0</v>
      </c>
      <c r="O68" s="48"/>
      <c r="P68" s="49"/>
      <c r="Q68" s="47">
        <f>ROUND(ROUND(N68,4)*(1-O68),4)</f>
        <v>0</v>
      </c>
      <c r="R68" s="47">
        <f>ROUND(ROUND(Q68,4)*(1+P68),4)</f>
        <v>0</v>
      </c>
      <c r="S68" s="47">
        <f>ROUND($I68*Q68,4)</f>
        <v>0</v>
      </c>
      <c r="T68" s="47">
        <f>ROUND($I68*R68,4)</f>
        <v>0</v>
      </c>
      <c r="U68" s="50"/>
      <c r="V68" s="50"/>
      <c r="W68" s="50"/>
      <c r="X68" s="50"/>
      <c r="Y68" s="51"/>
    </row>
    <row r="69" spans="1:25" ht="13.5" thickBot="1" x14ac:dyDescent="0.3">
      <c r="R69" s="61" t="s">
        <v>97</v>
      </c>
      <c r="S69" s="62">
        <f>SUM(S67:S68)</f>
        <v>0</v>
      </c>
      <c r="T69" s="63">
        <f>SUM(T67:T68)</f>
        <v>0</v>
      </c>
    </row>
    <row r="71" spans="1:25" ht="13.5" thickBot="1" x14ac:dyDescent="0.3"/>
    <row r="72" spans="1:25" ht="13.5" thickBot="1" x14ac:dyDescent="0.3">
      <c r="A72" s="52" t="s">
        <v>55</v>
      </c>
      <c r="B72" s="57" t="s">
        <v>142</v>
      </c>
      <c r="C72" s="18" t="s">
        <v>922</v>
      </c>
      <c r="D72" s="18"/>
      <c r="E72" s="18"/>
      <c r="F72" s="18"/>
      <c r="G72" s="18"/>
      <c r="H72" s="18" t="s">
        <v>58</v>
      </c>
      <c r="I72" s="18"/>
      <c r="J72" s="8"/>
      <c r="K72" s="7"/>
      <c r="L72" s="18" t="s">
        <v>923</v>
      </c>
      <c r="M72" s="18"/>
      <c r="N72" s="18"/>
      <c r="O72" s="18"/>
      <c r="P72" s="18"/>
      <c r="Q72" s="18"/>
      <c r="R72" s="18"/>
      <c r="S72" s="18"/>
      <c r="T72" s="18"/>
      <c r="U72" s="18"/>
      <c r="V72" s="18"/>
      <c r="W72" s="18"/>
      <c r="X72" s="18"/>
      <c r="Y72" s="8"/>
    </row>
    <row r="73" spans="1:25" ht="51.75" thickBot="1" x14ac:dyDescent="0.3">
      <c r="A73" s="53" t="s">
        <v>60</v>
      </c>
      <c r="B73" s="19" t="s">
        <v>61</v>
      </c>
      <c r="C73" s="20" t="s">
        <v>62</v>
      </c>
      <c r="D73" s="20" t="s">
        <v>63</v>
      </c>
      <c r="E73" s="20" t="s">
        <v>64</v>
      </c>
      <c r="F73" s="20" t="s">
        <v>65</v>
      </c>
      <c r="G73" s="20" t="s">
        <v>66</v>
      </c>
      <c r="H73" s="20" t="s">
        <v>67</v>
      </c>
      <c r="I73" s="20" t="s">
        <v>68</v>
      </c>
      <c r="J73" s="21" t="s">
        <v>69</v>
      </c>
      <c r="K73" s="19" t="s">
        <v>70</v>
      </c>
      <c r="L73" s="20" t="s">
        <v>71</v>
      </c>
      <c r="M73" s="20" t="s">
        <v>72</v>
      </c>
      <c r="N73" s="20" t="s">
        <v>73</v>
      </c>
      <c r="O73" s="20" t="s">
        <v>74</v>
      </c>
      <c r="P73" s="20" t="s">
        <v>75</v>
      </c>
      <c r="Q73" s="20" t="s">
        <v>76</v>
      </c>
      <c r="R73" s="20" t="s">
        <v>77</v>
      </c>
      <c r="S73" s="20" t="s">
        <v>78</v>
      </c>
      <c r="T73" s="20" t="s">
        <v>79</v>
      </c>
      <c r="U73" s="20" t="s">
        <v>80</v>
      </c>
      <c r="V73" s="20" t="s">
        <v>81</v>
      </c>
      <c r="W73" s="20" t="s">
        <v>82</v>
      </c>
      <c r="X73" s="20" t="s">
        <v>83</v>
      </c>
      <c r="Y73" s="21" t="s">
        <v>84</v>
      </c>
    </row>
    <row r="74" spans="1:25" ht="127.5" x14ac:dyDescent="0.25">
      <c r="A74" s="54" t="s">
        <v>924</v>
      </c>
      <c r="B74" s="9">
        <v>1</v>
      </c>
      <c r="C74" s="22" t="s">
        <v>925</v>
      </c>
      <c r="D74" s="22" t="s">
        <v>926</v>
      </c>
      <c r="E74" s="22" t="s">
        <v>927</v>
      </c>
      <c r="F74" s="22" t="s">
        <v>928</v>
      </c>
      <c r="G74" s="22" t="s">
        <v>89</v>
      </c>
      <c r="H74" s="23" t="s">
        <v>90</v>
      </c>
      <c r="I74" s="24">
        <v>4</v>
      </c>
      <c r="J74" s="58"/>
      <c r="K74" s="9">
        <v>1</v>
      </c>
      <c r="L74" s="25"/>
      <c r="M74" s="26"/>
      <c r="N74" s="27">
        <f>IF(M74&gt;0,ROUND(L74/M74,4),0)</f>
        <v>0</v>
      </c>
      <c r="O74" s="28"/>
      <c r="P74" s="29"/>
      <c r="Q74" s="27">
        <f>ROUND(ROUND(N74,4)*(1-O74),4)</f>
        <v>0</v>
      </c>
      <c r="R74" s="27">
        <f>ROUND(ROUND(Q74,4)*(1+P74),4)</f>
        <v>0</v>
      </c>
      <c r="S74" s="27">
        <f>ROUND($I74*Q74,4)</f>
        <v>0</v>
      </c>
      <c r="T74" s="27">
        <f>ROUND($I74*R74,4)</f>
        <v>0</v>
      </c>
      <c r="U74" s="30"/>
      <c r="V74" s="30"/>
      <c r="W74" s="30"/>
      <c r="X74" s="30"/>
      <c r="Y74" s="31"/>
    </row>
    <row r="75" spans="1:25" ht="51.75" thickBot="1" x14ac:dyDescent="0.3">
      <c r="A75" s="56" t="s">
        <v>929</v>
      </c>
      <c r="B75" s="13">
        <v>2</v>
      </c>
      <c r="C75" s="42" t="s">
        <v>930</v>
      </c>
      <c r="D75" s="42" t="s">
        <v>931</v>
      </c>
      <c r="E75" s="42" t="s">
        <v>932</v>
      </c>
      <c r="F75" s="42" t="s">
        <v>89</v>
      </c>
      <c r="G75" s="42" t="s">
        <v>89</v>
      </c>
      <c r="H75" s="43" t="s">
        <v>90</v>
      </c>
      <c r="I75" s="44">
        <v>28200</v>
      </c>
      <c r="J75" s="60"/>
      <c r="K75" s="13">
        <v>1</v>
      </c>
      <c r="L75" s="45"/>
      <c r="M75" s="46"/>
      <c r="N75" s="47">
        <f>IF(M75&gt;0,ROUND(L75/M75,4),0)</f>
        <v>0</v>
      </c>
      <c r="O75" s="48"/>
      <c r="P75" s="49"/>
      <c r="Q75" s="47">
        <f>ROUND(ROUND(N75,4)*(1-O75),4)</f>
        <v>0</v>
      </c>
      <c r="R75" s="47">
        <f>ROUND(ROUND(Q75,4)*(1+P75),4)</f>
        <v>0</v>
      </c>
      <c r="S75" s="47">
        <f>ROUND($I75*Q75,4)</f>
        <v>0</v>
      </c>
      <c r="T75" s="47">
        <f>ROUND($I75*R75,4)</f>
        <v>0</v>
      </c>
      <c r="U75" s="50"/>
      <c r="V75" s="50"/>
      <c r="W75" s="50"/>
      <c r="X75" s="50"/>
      <c r="Y75" s="51"/>
    </row>
    <row r="76" spans="1:25" ht="13.5" thickBot="1" x14ac:dyDescent="0.3">
      <c r="R76" s="61" t="s">
        <v>97</v>
      </c>
      <c r="S76" s="62">
        <f>SUM(S74:S75)</f>
        <v>0</v>
      </c>
      <c r="T76" s="63">
        <f>SUM(T74:T75)</f>
        <v>0</v>
      </c>
    </row>
  </sheetData>
  <sheetProtection algorithmName="SHA-512" hashValue="Eyq63xGthoqjWK3FQbLj8RzVvuirQvcDtRX/tJNXxhAcNhpYDz0quLZ6KYZrpoX3Xy9Gb+TEO8LkLxx+jl4cXg==" saltValue="Msqq22AwX2mu6UCT6LPAxw=="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16-03/21&amp;RStran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12</vt:i4>
      </vt:variant>
      <vt:variant>
        <vt:lpstr>Imenovani obsegi</vt:lpstr>
      </vt:variant>
      <vt:variant>
        <vt:i4>8</vt:i4>
      </vt:variant>
    </vt:vector>
  </HeadingPairs>
  <TitlesOfParts>
    <vt:vector size="20" baseType="lpstr">
      <vt:lpstr>NAVODILA</vt:lpstr>
      <vt:lpstr>1. Podatki naročnika</vt:lpstr>
      <vt:lpstr>2. Podatki o ponudniku</vt:lpstr>
      <vt:lpstr>3. Strokovne zahteve naročnika</vt:lpstr>
      <vt:lpstr>Sklop I.</vt:lpstr>
      <vt:lpstr>Sklop II.</vt:lpstr>
      <vt:lpstr>Sklop III.</vt:lpstr>
      <vt:lpstr>Sklop IV.</vt:lpstr>
      <vt:lpstr>Sklop V.</vt:lpstr>
      <vt:lpstr>Sklop VI.</vt:lpstr>
      <vt:lpstr>Sklop VII.</vt:lpstr>
      <vt:lpstr>Sklop VIII.</vt:lpstr>
      <vt:lpstr>'Sklop I.'!Tiskanje_naslovov</vt:lpstr>
      <vt:lpstr>'Sklop II.'!Tiskanje_naslovov</vt:lpstr>
      <vt:lpstr>'Sklop III.'!Tiskanje_naslovov</vt:lpstr>
      <vt:lpstr>'Sklop IV.'!Tiskanje_naslovov</vt:lpstr>
      <vt:lpstr>'Sklop V.'!Tiskanje_naslovov</vt:lpstr>
      <vt:lpstr>'Sklop VI.'!Tiskanje_naslovov</vt:lpstr>
      <vt:lpstr>'Sklop VII.'!Tiskanje_naslovov</vt:lpstr>
      <vt:lpstr>'Sklop VIII.'!Tiskanje_naslovov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2021-03-31T11:40:25Z</dcterms:created>
  <dcterms:modified xsi:type="dcterms:W3CDTF">2021-03-31T11:42:12Z</dcterms:modified>
</cp:coreProperties>
</file>