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cevari\Documents\NABAVNA SLUŽBA\1_RAZPISI_dokumentacija\LETO 2021\16-19_21 INŠTRUMENTARIJ\portal\"/>
    </mc:Choice>
  </mc:AlternateContent>
  <bookViews>
    <workbookView xWindow="0" yWindow="0" windowWidth="21570" windowHeight="10215"/>
  </bookViews>
  <sheets>
    <sheet name="NAVODILA" sheetId="1" r:id="rId1"/>
    <sheet name="1. Podatki naročnika" sheetId="2" r:id="rId2"/>
    <sheet name="2. Podatki o ponudniku" sheetId="3" r:id="rId3"/>
    <sheet name="3. Strokovne zahteve naročnika" sheetId="4" r:id="rId4"/>
    <sheet name="Sklop I." sheetId="5" r:id="rId5"/>
    <sheet name="Sklop II." sheetId="6" r:id="rId6"/>
    <sheet name="Sklop III." sheetId="7" r:id="rId7"/>
    <sheet name="Sklop IV." sheetId="8" r:id="rId8"/>
    <sheet name="Sklop V." sheetId="9" r:id="rId9"/>
    <sheet name="Sklop VI." sheetId="10" r:id="rId10"/>
    <sheet name="Sklop VII." sheetId="11" r:id="rId11"/>
    <sheet name="Sklop VIII." sheetId="12" r:id="rId12"/>
  </sheets>
  <definedNames>
    <definedName name="_xlnm.Print_Titles" localSheetId="4">'Sklop I.'!$B:$B</definedName>
    <definedName name="_xlnm.Print_Titles" localSheetId="5">'Sklop II.'!$B:$B</definedName>
    <definedName name="_xlnm.Print_Titles" localSheetId="6">'Sklop III.'!$B:$B</definedName>
    <definedName name="_xlnm.Print_Titles" localSheetId="7">'Sklop IV.'!$B:$B</definedName>
    <definedName name="_xlnm.Print_Titles" localSheetId="8">'Sklop V.'!$B:$B</definedName>
    <definedName name="_xlnm.Print_Titles" localSheetId="9">'Sklop VI.'!$B:$B</definedName>
    <definedName name="_xlnm.Print_Titles" localSheetId="10">'Sklop VII.'!$B:$B</definedName>
    <definedName name="_xlnm.Print_Titles" localSheetId="11">'Sklop VIII.'!$B:$B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2" l="1"/>
  <c r="Q24" i="12"/>
  <c r="R23" i="12"/>
  <c r="Q23" i="12"/>
  <c r="P23" i="12"/>
  <c r="O23" i="12"/>
  <c r="R22" i="12"/>
  <c r="Q22" i="12"/>
  <c r="P22" i="12"/>
  <c r="O22" i="12"/>
  <c r="R21" i="12"/>
  <c r="Q21" i="12"/>
  <c r="P21" i="12"/>
  <c r="O21" i="12"/>
  <c r="R20" i="12"/>
  <c r="Q20" i="12"/>
  <c r="P20" i="12"/>
  <c r="O20" i="12"/>
  <c r="R19" i="12"/>
  <c r="Q19" i="12"/>
  <c r="P19" i="12"/>
  <c r="O19" i="12"/>
  <c r="R18" i="12"/>
  <c r="Q18" i="12"/>
  <c r="P18" i="12"/>
  <c r="O18" i="12"/>
  <c r="R17" i="12"/>
  <c r="Q17" i="12"/>
  <c r="P17" i="12"/>
  <c r="O17" i="12"/>
  <c r="R16" i="12"/>
  <c r="Q16" i="12"/>
  <c r="P16" i="12"/>
  <c r="O16" i="12"/>
  <c r="R15" i="12"/>
  <c r="Q15" i="12"/>
  <c r="P15" i="12"/>
  <c r="O15" i="12"/>
  <c r="R14" i="12"/>
  <c r="Q14" i="12"/>
  <c r="P14" i="12"/>
  <c r="O14" i="12"/>
  <c r="R13" i="12"/>
  <c r="Q13" i="12"/>
  <c r="P13" i="12"/>
  <c r="O13" i="12"/>
  <c r="C8" i="12"/>
  <c r="C7" i="12"/>
  <c r="R17" i="11"/>
  <c r="Q17" i="11"/>
  <c r="R16" i="11"/>
  <c r="Q16" i="11"/>
  <c r="P16" i="11"/>
  <c r="O16" i="11"/>
  <c r="R15" i="11"/>
  <c r="Q15" i="11"/>
  <c r="P15" i="11"/>
  <c r="O15" i="11"/>
  <c r="R14" i="11"/>
  <c r="Q14" i="11"/>
  <c r="P14" i="11"/>
  <c r="O14" i="11"/>
  <c r="R13" i="11"/>
  <c r="Q13" i="11"/>
  <c r="P13" i="11"/>
  <c r="O13" i="11"/>
  <c r="C8" i="11"/>
  <c r="C7" i="11"/>
  <c r="R33" i="10"/>
  <c r="Q33" i="10"/>
  <c r="R32" i="10"/>
  <c r="Q32" i="10"/>
  <c r="P32" i="10"/>
  <c r="O32" i="10"/>
  <c r="R31" i="10"/>
  <c r="Q31" i="10"/>
  <c r="P31" i="10"/>
  <c r="O31" i="10"/>
  <c r="R30" i="10"/>
  <c r="Q30" i="10"/>
  <c r="P30" i="10"/>
  <c r="O30" i="10"/>
  <c r="R29" i="10"/>
  <c r="Q29" i="10"/>
  <c r="P29" i="10"/>
  <c r="O29" i="10"/>
  <c r="R28" i="10"/>
  <c r="Q28" i="10"/>
  <c r="P28" i="10"/>
  <c r="O28" i="10"/>
  <c r="R27" i="10"/>
  <c r="Q27" i="10"/>
  <c r="P27" i="10"/>
  <c r="O27" i="10"/>
  <c r="R22" i="10"/>
  <c r="Q22" i="10"/>
  <c r="R21" i="10"/>
  <c r="Q21" i="10"/>
  <c r="P21" i="10"/>
  <c r="O21" i="10"/>
  <c r="R20" i="10"/>
  <c r="Q20" i="10"/>
  <c r="P20" i="10"/>
  <c r="O20" i="10"/>
  <c r="R19" i="10"/>
  <c r="Q19" i="10"/>
  <c r="P19" i="10"/>
  <c r="O19" i="10"/>
  <c r="R18" i="10"/>
  <c r="Q18" i="10"/>
  <c r="P18" i="10"/>
  <c r="O18" i="10"/>
  <c r="R17" i="10"/>
  <c r="Q17" i="10"/>
  <c r="P17" i="10"/>
  <c r="O17" i="10"/>
  <c r="R16" i="10"/>
  <c r="Q16" i="10"/>
  <c r="P16" i="10"/>
  <c r="O16" i="10"/>
  <c r="R15" i="10"/>
  <c r="Q15" i="10"/>
  <c r="P15" i="10"/>
  <c r="O15" i="10"/>
  <c r="R14" i="10"/>
  <c r="Q14" i="10"/>
  <c r="P14" i="10"/>
  <c r="O14" i="10"/>
  <c r="R13" i="10"/>
  <c r="Q13" i="10"/>
  <c r="P13" i="10"/>
  <c r="O13" i="10"/>
  <c r="C8" i="10"/>
  <c r="C7" i="10"/>
  <c r="R19" i="9"/>
  <c r="Q19" i="9"/>
  <c r="R18" i="9"/>
  <c r="Q18" i="9"/>
  <c r="P18" i="9"/>
  <c r="O18" i="9"/>
  <c r="R17" i="9"/>
  <c r="Q17" i="9"/>
  <c r="P17" i="9"/>
  <c r="O17" i="9"/>
  <c r="R16" i="9"/>
  <c r="Q16" i="9"/>
  <c r="P16" i="9"/>
  <c r="O16" i="9"/>
  <c r="R15" i="9"/>
  <c r="Q15" i="9"/>
  <c r="P15" i="9"/>
  <c r="O15" i="9"/>
  <c r="R14" i="9"/>
  <c r="Q14" i="9"/>
  <c r="P14" i="9"/>
  <c r="O14" i="9"/>
  <c r="R13" i="9"/>
  <c r="Q13" i="9"/>
  <c r="P13" i="9"/>
  <c r="O13" i="9"/>
  <c r="C8" i="9"/>
  <c r="C7" i="9"/>
  <c r="R33" i="8"/>
  <c r="Q33" i="8"/>
  <c r="R32" i="8"/>
  <c r="Q32" i="8"/>
  <c r="P32" i="8"/>
  <c r="O32" i="8"/>
  <c r="R31" i="8"/>
  <c r="Q31" i="8"/>
  <c r="P31" i="8"/>
  <c r="O31" i="8"/>
  <c r="R30" i="8"/>
  <c r="Q30" i="8"/>
  <c r="P30" i="8"/>
  <c r="O30" i="8"/>
  <c r="R29" i="8"/>
  <c r="Q29" i="8"/>
  <c r="P29" i="8"/>
  <c r="O29" i="8"/>
  <c r="R24" i="8"/>
  <c r="Q24" i="8"/>
  <c r="R23" i="8"/>
  <c r="Q23" i="8"/>
  <c r="P23" i="8"/>
  <c r="O23" i="8"/>
  <c r="R22" i="8"/>
  <c r="Q22" i="8"/>
  <c r="P22" i="8"/>
  <c r="O22" i="8"/>
  <c r="R21" i="8"/>
  <c r="Q21" i="8"/>
  <c r="P21" i="8"/>
  <c r="O21" i="8"/>
  <c r="R20" i="8"/>
  <c r="Q20" i="8"/>
  <c r="P20" i="8"/>
  <c r="O20" i="8"/>
  <c r="R19" i="8"/>
  <c r="Q19" i="8"/>
  <c r="P19" i="8"/>
  <c r="O19" i="8"/>
  <c r="R18" i="8"/>
  <c r="Q18" i="8"/>
  <c r="P18" i="8"/>
  <c r="O18" i="8"/>
  <c r="R17" i="8"/>
  <c r="Q17" i="8"/>
  <c r="P17" i="8"/>
  <c r="O17" i="8"/>
  <c r="R16" i="8"/>
  <c r="Q16" i="8"/>
  <c r="P16" i="8"/>
  <c r="O16" i="8"/>
  <c r="R15" i="8"/>
  <c r="Q15" i="8"/>
  <c r="P15" i="8"/>
  <c r="O15" i="8"/>
  <c r="R14" i="8"/>
  <c r="Q14" i="8"/>
  <c r="P14" i="8"/>
  <c r="O14" i="8"/>
  <c r="R13" i="8"/>
  <c r="Q13" i="8"/>
  <c r="P13" i="8"/>
  <c r="O13" i="8"/>
  <c r="C8" i="8"/>
  <c r="C7" i="8"/>
  <c r="R17" i="7"/>
  <c r="Q17" i="7"/>
  <c r="R16" i="7"/>
  <c r="Q16" i="7"/>
  <c r="P16" i="7"/>
  <c r="O16" i="7"/>
  <c r="R15" i="7"/>
  <c r="Q15" i="7"/>
  <c r="P15" i="7"/>
  <c r="O15" i="7"/>
  <c r="R14" i="7"/>
  <c r="Q14" i="7"/>
  <c r="P14" i="7"/>
  <c r="O14" i="7"/>
  <c r="R13" i="7"/>
  <c r="Q13" i="7"/>
  <c r="P13" i="7"/>
  <c r="O13" i="7"/>
  <c r="C8" i="7"/>
  <c r="C7" i="7"/>
  <c r="R97" i="6"/>
  <c r="Q97" i="6"/>
  <c r="R96" i="6"/>
  <c r="Q96" i="6"/>
  <c r="P96" i="6"/>
  <c r="O96" i="6"/>
  <c r="R95" i="6"/>
  <c r="Q95" i="6"/>
  <c r="P95" i="6"/>
  <c r="O95" i="6"/>
  <c r="R94" i="6"/>
  <c r="Q94" i="6"/>
  <c r="P94" i="6"/>
  <c r="O94" i="6"/>
  <c r="R93" i="6"/>
  <c r="Q93" i="6"/>
  <c r="P93" i="6"/>
  <c r="O93" i="6"/>
  <c r="R92" i="6"/>
  <c r="Q92" i="6"/>
  <c r="P92" i="6"/>
  <c r="O92" i="6"/>
  <c r="R91" i="6"/>
  <c r="Q91" i="6"/>
  <c r="P91" i="6"/>
  <c r="O91" i="6"/>
  <c r="R90" i="6"/>
  <c r="Q90" i="6"/>
  <c r="P90" i="6"/>
  <c r="O90" i="6"/>
  <c r="R89" i="6"/>
  <c r="Q89" i="6"/>
  <c r="P89" i="6"/>
  <c r="O89" i="6"/>
  <c r="R88" i="6"/>
  <c r="Q88" i="6"/>
  <c r="P88" i="6"/>
  <c r="O88" i="6"/>
  <c r="R87" i="6"/>
  <c r="Q87" i="6"/>
  <c r="P87" i="6"/>
  <c r="O87" i="6"/>
  <c r="R86" i="6"/>
  <c r="Q86" i="6"/>
  <c r="P86" i="6"/>
  <c r="O86" i="6"/>
  <c r="R85" i="6"/>
  <c r="Q85" i="6"/>
  <c r="P85" i="6"/>
  <c r="O85" i="6"/>
  <c r="R84" i="6"/>
  <c r="Q84" i="6"/>
  <c r="P84" i="6"/>
  <c r="O84" i="6"/>
  <c r="R79" i="6"/>
  <c r="Q79" i="6"/>
  <c r="R78" i="6"/>
  <c r="Q78" i="6"/>
  <c r="P78" i="6"/>
  <c r="O78" i="6"/>
  <c r="R77" i="6"/>
  <c r="Q77" i="6"/>
  <c r="P77" i="6"/>
  <c r="O77" i="6"/>
  <c r="R76" i="6"/>
  <c r="Q76" i="6"/>
  <c r="P76" i="6"/>
  <c r="O76" i="6"/>
  <c r="R75" i="6"/>
  <c r="Q75" i="6"/>
  <c r="P75" i="6"/>
  <c r="O75" i="6"/>
  <c r="R74" i="6"/>
  <c r="Q74" i="6"/>
  <c r="P74" i="6"/>
  <c r="O74" i="6"/>
  <c r="R73" i="6"/>
  <c r="Q73" i="6"/>
  <c r="P73" i="6"/>
  <c r="O73" i="6"/>
  <c r="R72" i="6"/>
  <c r="Q72" i="6"/>
  <c r="P72" i="6"/>
  <c r="O72" i="6"/>
  <c r="R71" i="6"/>
  <c r="Q71" i="6"/>
  <c r="P71" i="6"/>
  <c r="O71" i="6"/>
  <c r="R70" i="6"/>
  <c r="Q70" i="6"/>
  <c r="P70" i="6"/>
  <c r="O70" i="6"/>
  <c r="R69" i="6"/>
  <c r="Q69" i="6"/>
  <c r="P69" i="6"/>
  <c r="O69" i="6"/>
  <c r="R68" i="6"/>
  <c r="Q68" i="6"/>
  <c r="P68" i="6"/>
  <c r="O68" i="6"/>
  <c r="R67" i="6"/>
  <c r="Q67" i="6"/>
  <c r="P67" i="6"/>
  <c r="O67" i="6"/>
  <c r="R66" i="6"/>
  <c r="Q66" i="6"/>
  <c r="P66" i="6"/>
  <c r="O66" i="6"/>
  <c r="R65" i="6"/>
  <c r="Q65" i="6"/>
  <c r="P65" i="6"/>
  <c r="O65" i="6"/>
  <c r="R64" i="6"/>
  <c r="Q64" i="6"/>
  <c r="P64" i="6"/>
  <c r="O64" i="6"/>
  <c r="R63" i="6"/>
  <c r="Q63" i="6"/>
  <c r="P63" i="6"/>
  <c r="O63" i="6"/>
  <c r="R62" i="6"/>
  <c r="Q62" i="6"/>
  <c r="P62" i="6"/>
  <c r="O62" i="6"/>
  <c r="R61" i="6"/>
  <c r="Q61" i="6"/>
  <c r="P61" i="6"/>
  <c r="O61" i="6"/>
  <c r="R60" i="6"/>
  <c r="Q60" i="6"/>
  <c r="P60" i="6"/>
  <c r="O60" i="6"/>
  <c r="R55" i="6"/>
  <c r="Q55" i="6"/>
  <c r="R54" i="6"/>
  <c r="Q54" i="6"/>
  <c r="P54" i="6"/>
  <c r="O54" i="6"/>
  <c r="R53" i="6"/>
  <c r="Q53" i="6"/>
  <c r="P53" i="6"/>
  <c r="O53" i="6"/>
  <c r="R52" i="6"/>
  <c r="Q52" i="6"/>
  <c r="P52" i="6"/>
  <c r="O52" i="6"/>
  <c r="R51" i="6"/>
  <c r="Q51" i="6"/>
  <c r="P51" i="6"/>
  <c r="O51" i="6"/>
  <c r="R50" i="6"/>
  <c r="Q50" i="6"/>
  <c r="P50" i="6"/>
  <c r="O50" i="6"/>
  <c r="R49" i="6"/>
  <c r="Q49" i="6"/>
  <c r="P49" i="6"/>
  <c r="O49" i="6"/>
  <c r="R48" i="6"/>
  <c r="Q48" i="6"/>
  <c r="P48" i="6"/>
  <c r="O48" i="6"/>
  <c r="R47" i="6"/>
  <c r="Q47" i="6"/>
  <c r="P47" i="6"/>
  <c r="O47" i="6"/>
  <c r="R46" i="6"/>
  <c r="Q46" i="6"/>
  <c r="P46" i="6"/>
  <c r="O46" i="6"/>
  <c r="R45" i="6"/>
  <c r="Q45" i="6"/>
  <c r="P45" i="6"/>
  <c r="O45" i="6"/>
  <c r="R44" i="6"/>
  <c r="Q44" i="6"/>
  <c r="P44" i="6"/>
  <c r="O44" i="6"/>
  <c r="R43" i="6"/>
  <c r="Q43" i="6"/>
  <c r="P43" i="6"/>
  <c r="O43" i="6"/>
  <c r="R42" i="6"/>
  <c r="Q42" i="6"/>
  <c r="P42" i="6"/>
  <c r="O42" i="6"/>
  <c r="R37" i="6"/>
  <c r="Q37" i="6"/>
  <c r="R36" i="6"/>
  <c r="Q36" i="6"/>
  <c r="P36" i="6"/>
  <c r="O36" i="6"/>
  <c r="R35" i="6"/>
  <c r="Q35" i="6"/>
  <c r="P35" i="6"/>
  <c r="O35" i="6"/>
  <c r="R34" i="6"/>
  <c r="Q34" i="6"/>
  <c r="P34" i="6"/>
  <c r="O34" i="6"/>
  <c r="R33" i="6"/>
  <c r="Q33" i="6"/>
  <c r="P33" i="6"/>
  <c r="O33" i="6"/>
  <c r="R32" i="6"/>
  <c r="Q32" i="6"/>
  <c r="P32" i="6"/>
  <c r="O32" i="6"/>
  <c r="R31" i="6"/>
  <c r="Q31" i="6"/>
  <c r="P31" i="6"/>
  <c r="O31" i="6"/>
  <c r="R30" i="6"/>
  <c r="Q30" i="6"/>
  <c r="P30" i="6"/>
  <c r="O30" i="6"/>
  <c r="R29" i="6"/>
  <c r="Q29" i="6"/>
  <c r="P29" i="6"/>
  <c r="O29" i="6"/>
  <c r="R28" i="6"/>
  <c r="Q28" i="6"/>
  <c r="P28" i="6"/>
  <c r="O28" i="6"/>
  <c r="R27" i="6"/>
  <c r="Q27" i="6"/>
  <c r="P27" i="6"/>
  <c r="O27" i="6"/>
  <c r="R26" i="6"/>
  <c r="Q26" i="6"/>
  <c r="P26" i="6"/>
  <c r="O26" i="6"/>
  <c r="R25" i="6"/>
  <c r="Q25" i="6"/>
  <c r="P25" i="6"/>
  <c r="O25" i="6"/>
  <c r="R24" i="6"/>
  <c r="Q24" i="6"/>
  <c r="P24" i="6"/>
  <c r="O24" i="6"/>
  <c r="R23" i="6"/>
  <c r="Q23" i="6"/>
  <c r="P23" i="6"/>
  <c r="O23" i="6"/>
  <c r="R22" i="6"/>
  <c r="Q22" i="6"/>
  <c r="P22" i="6"/>
  <c r="O22" i="6"/>
  <c r="R21" i="6"/>
  <c r="Q21" i="6"/>
  <c r="P21" i="6"/>
  <c r="O21" i="6"/>
  <c r="R20" i="6"/>
  <c r="Q20" i="6"/>
  <c r="P20" i="6"/>
  <c r="O20" i="6"/>
  <c r="R19" i="6"/>
  <c r="Q19" i="6"/>
  <c r="P19" i="6"/>
  <c r="O19" i="6"/>
  <c r="R18" i="6"/>
  <c r="Q18" i="6"/>
  <c r="P18" i="6"/>
  <c r="O18" i="6"/>
  <c r="R17" i="6"/>
  <c r="Q17" i="6"/>
  <c r="P17" i="6"/>
  <c r="O17" i="6"/>
  <c r="R16" i="6"/>
  <c r="Q16" i="6"/>
  <c r="P16" i="6"/>
  <c r="O16" i="6"/>
  <c r="R15" i="6"/>
  <c r="Q15" i="6"/>
  <c r="P15" i="6"/>
  <c r="O15" i="6"/>
  <c r="R14" i="6"/>
  <c r="Q14" i="6"/>
  <c r="P14" i="6"/>
  <c r="O14" i="6"/>
  <c r="R13" i="6"/>
  <c r="Q13" i="6"/>
  <c r="P13" i="6"/>
  <c r="O13" i="6"/>
  <c r="C8" i="6"/>
  <c r="C7" i="6"/>
  <c r="R105" i="5"/>
  <c r="Q105" i="5"/>
  <c r="R104" i="5"/>
  <c r="Q104" i="5"/>
  <c r="P104" i="5"/>
  <c r="O104" i="5"/>
  <c r="R103" i="5"/>
  <c r="Q103" i="5"/>
  <c r="P103" i="5"/>
  <c r="O103" i="5"/>
  <c r="R102" i="5"/>
  <c r="Q102" i="5"/>
  <c r="P102" i="5"/>
  <c r="O102" i="5"/>
  <c r="R101" i="5"/>
  <c r="Q101" i="5"/>
  <c r="P101" i="5"/>
  <c r="O101" i="5"/>
  <c r="R100" i="5"/>
  <c r="Q100" i="5"/>
  <c r="P100" i="5"/>
  <c r="O100" i="5"/>
  <c r="R99" i="5"/>
  <c r="Q99" i="5"/>
  <c r="P99" i="5"/>
  <c r="O99" i="5"/>
  <c r="R98" i="5"/>
  <c r="Q98" i="5"/>
  <c r="P98" i="5"/>
  <c r="O98" i="5"/>
  <c r="R97" i="5"/>
  <c r="Q97" i="5"/>
  <c r="P97" i="5"/>
  <c r="O97" i="5"/>
  <c r="R96" i="5"/>
  <c r="Q96" i="5"/>
  <c r="P96" i="5"/>
  <c r="O96" i="5"/>
  <c r="R95" i="5"/>
  <c r="Q95" i="5"/>
  <c r="P95" i="5"/>
  <c r="O95" i="5"/>
  <c r="R94" i="5"/>
  <c r="Q94" i="5"/>
  <c r="P94" i="5"/>
  <c r="O94" i="5"/>
  <c r="R93" i="5"/>
  <c r="Q93" i="5"/>
  <c r="P93" i="5"/>
  <c r="O93" i="5"/>
  <c r="R88" i="5"/>
  <c r="Q88" i="5"/>
  <c r="R87" i="5"/>
  <c r="Q87" i="5"/>
  <c r="P87" i="5"/>
  <c r="O87" i="5"/>
  <c r="R86" i="5"/>
  <c r="Q86" i="5"/>
  <c r="P86" i="5"/>
  <c r="O86" i="5"/>
  <c r="R81" i="5"/>
  <c r="Q81" i="5"/>
  <c r="R80" i="5"/>
  <c r="Q80" i="5"/>
  <c r="P80" i="5"/>
  <c r="O80" i="5"/>
  <c r="R79" i="5"/>
  <c r="Q79" i="5"/>
  <c r="P79" i="5"/>
  <c r="O79" i="5"/>
  <c r="R78" i="5"/>
  <c r="Q78" i="5"/>
  <c r="P78" i="5"/>
  <c r="O78" i="5"/>
  <c r="R73" i="5"/>
  <c r="Q73" i="5"/>
  <c r="R72" i="5"/>
  <c r="Q72" i="5"/>
  <c r="P72" i="5"/>
  <c r="O72" i="5"/>
  <c r="R71" i="5"/>
  <c r="Q71" i="5"/>
  <c r="P71" i="5"/>
  <c r="O71" i="5"/>
  <c r="R70" i="5"/>
  <c r="Q70" i="5"/>
  <c r="P70" i="5"/>
  <c r="O70" i="5"/>
  <c r="R69" i="5"/>
  <c r="Q69" i="5"/>
  <c r="P69" i="5"/>
  <c r="O69" i="5"/>
  <c r="R64" i="5"/>
  <c r="Q64" i="5"/>
  <c r="R63" i="5"/>
  <c r="Q63" i="5"/>
  <c r="P63" i="5"/>
  <c r="O63" i="5"/>
  <c r="R62" i="5"/>
  <c r="Q62" i="5"/>
  <c r="P62" i="5"/>
  <c r="O62" i="5"/>
  <c r="R61" i="5"/>
  <c r="Q61" i="5"/>
  <c r="P61" i="5"/>
  <c r="O61" i="5"/>
  <c r="R60" i="5"/>
  <c r="Q60" i="5"/>
  <c r="P60" i="5"/>
  <c r="O60" i="5"/>
  <c r="R59" i="5"/>
  <c r="Q59" i="5"/>
  <c r="P59" i="5"/>
  <c r="O59" i="5"/>
  <c r="R58" i="5"/>
  <c r="Q58" i="5"/>
  <c r="P58" i="5"/>
  <c r="O58" i="5"/>
  <c r="R57" i="5"/>
  <c r="Q57" i="5"/>
  <c r="P57" i="5"/>
  <c r="O57" i="5"/>
  <c r="R56" i="5"/>
  <c r="Q56" i="5"/>
  <c r="P56" i="5"/>
  <c r="O56" i="5"/>
  <c r="R55" i="5"/>
  <c r="Q55" i="5"/>
  <c r="P55" i="5"/>
  <c r="O55" i="5"/>
  <c r="R54" i="5"/>
  <c r="Q54" i="5"/>
  <c r="P54" i="5"/>
  <c r="O54" i="5"/>
  <c r="R53" i="5"/>
  <c r="Q53" i="5"/>
  <c r="P53" i="5"/>
  <c r="O53" i="5"/>
  <c r="R48" i="5"/>
  <c r="Q48" i="5"/>
  <c r="R47" i="5"/>
  <c r="Q47" i="5"/>
  <c r="P47" i="5"/>
  <c r="O47" i="5"/>
  <c r="R46" i="5"/>
  <c r="Q46" i="5"/>
  <c r="P46" i="5"/>
  <c r="O46" i="5"/>
  <c r="R45" i="5"/>
  <c r="Q45" i="5"/>
  <c r="P45" i="5"/>
  <c r="O45" i="5"/>
  <c r="R44" i="5"/>
  <c r="Q44" i="5"/>
  <c r="P44" i="5"/>
  <c r="O44" i="5"/>
  <c r="R43" i="5"/>
  <c r="Q43" i="5"/>
  <c r="P43" i="5"/>
  <c r="O43" i="5"/>
  <c r="R42" i="5"/>
  <c r="Q42" i="5"/>
  <c r="P42" i="5"/>
  <c r="O42" i="5"/>
  <c r="R41" i="5"/>
  <c r="Q41" i="5"/>
  <c r="P41" i="5"/>
  <c r="O41" i="5"/>
  <c r="R40" i="5"/>
  <c r="Q40" i="5"/>
  <c r="P40" i="5"/>
  <c r="O40" i="5"/>
  <c r="R39" i="5"/>
  <c r="Q39" i="5"/>
  <c r="P39" i="5"/>
  <c r="O39" i="5"/>
  <c r="R34" i="5"/>
  <c r="Q34" i="5"/>
  <c r="R33" i="5"/>
  <c r="Q33" i="5"/>
  <c r="P33" i="5"/>
  <c r="O33" i="5"/>
  <c r="R32" i="5"/>
  <c r="Q32" i="5"/>
  <c r="P32" i="5"/>
  <c r="O32" i="5"/>
  <c r="R31" i="5"/>
  <c r="Q31" i="5"/>
  <c r="P31" i="5"/>
  <c r="O31" i="5"/>
  <c r="R30" i="5"/>
  <c r="Q30" i="5"/>
  <c r="P30" i="5"/>
  <c r="O30" i="5"/>
  <c r="R29" i="5"/>
  <c r="Q29" i="5"/>
  <c r="P29" i="5"/>
  <c r="O29" i="5"/>
  <c r="R28" i="5"/>
  <c r="Q28" i="5"/>
  <c r="P28" i="5"/>
  <c r="O28" i="5"/>
  <c r="R27" i="5"/>
  <c r="Q27" i="5"/>
  <c r="P27" i="5"/>
  <c r="O27" i="5"/>
  <c r="R26" i="5"/>
  <c r="Q26" i="5"/>
  <c r="P26" i="5"/>
  <c r="O26" i="5"/>
  <c r="R25" i="5"/>
  <c r="Q25" i="5"/>
  <c r="P25" i="5"/>
  <c r="O25" i="5"/>
  <c r="R24" i="5"/>
  <c r="Q24" i="5"/>
  <c r="P24" i="5"/>
  <c r="O24" i="5"/>
  <c r="R23" i="5"/>
  <c r="Q23" i="5"/>
  <c r="P23" i="5"/>
  <c r="O23" i="5"/>
  <c r="R22" i="5"/>
  <c r="Q22" i="5"/>
  <c r="P22" i="5"/>
  <c r="O22" i="5"/>
  <c r="R21" i="5"/>
  <c r="Q21" i="5"/>
  <c r="P21" i="5"/>
  <c r="O21" i="5"/>
  <c r="R20" i="5"/>
  <c r="Q20" i="5"/>
  <c r="P20" i="5"/>
  <c r="O20" i="5"/>
  <c r="R19" i="5"/>
  <c r="Q19" i="5"/>
  <c r="P19" i="5"/>
  <c r="O19" i="5"/>
  <c r="R18" i="5"/>
  <c r="Q18" i="5"/>
  <c r="P18" i="5"/>
  <c r="O18" i="5"/>
  <c r="R17" i="5"/>
  <c r="Q17" i="5"/>
  <c r="P17" i="5"/>
  <c r="O17" i="5"/>
  <c r="R16" i="5"/>
  <c r="Q16" i="5"/>
  <c r="P16" i="5"/>
  <c r="O16" i="5"/>
  <c r="R15" i="5"/>
  <c r="Q15" i="5"/>
  <c r="P15" i="5"/>
  <c r="O15" i="5"/>
  <c r="R14" i="5"/>
  <c r="Q14" i="5"/>
  <c r="P14" i="5"/>
  <c r="O14" i="5"/>
  <c r="R13" i="5"/>
  <c r="Q13" i="5"/>
  <c r="P13" i="5"/>
  <c r="O13" i="5"/>
  <c r="C8" i="5"/>
  <c r="C7" i="5"/>
</calcChain>
</file>

<file path=xl/sharedStrings.xml><?xml version="1.0" encoding="utf-8"?>
<sst xmlns="http://schemas.openxmlformats.org/spreadsheetml/2006/main" count="1936" uniqueCount="596">
  <si>
    <t>NAVODILA ZA IZPOLNITEV PREDRAČUNA – SEZNAMA  RAZPISANEGA BLAGA  (OBR-8a)</t>
  </si>
  <si>
    <t>1. Ponudnik mora  Predračun - Seznama razpisanega blaga (OBR – 8a) izpolniti, natisniti in natisnjeni izvod podpisati in žigosati.</t>
  </si>
  <si>
    <t>2. Ponudnik k ponudbi predloži Predračun - Seznam razpisanega blaga (lastni natis izpolnjenega predračuna iz OBR-8a) v pisni in obvezno tudi v elektronski obliki - na CD-ju ali USB ključku (v primeru enostavnega postopka ob elektronski oddaji ponudbe ponudniki dajo xls. datoteko in scan natisnjene verzije - pdf datoteko kot priponko k elektronski ponudbi).</t>
  </si>
  <si>
    <t>3. Ponudnik mora v »Predračun - Seznam razpisanega blaga« (exelova datoteka)  pri vrstah blaga, ki jih ponuja (v polja obarvana z rumeno barvo) obvezno vpisati naslednje podatke:</t>
  </si>
  <si>
    <t>Opcija 1:</t>
  </si>
  <si>
    <t>o    veljavna cena brez DDV/EM</t>
  </si>
  <si>
    <t>o    popust (stopnja fiksnega popusta)</t>
  </si>
  <si>
    <t>o    stopnjo DDV</t>
  </si>
  <si>
    <t>o    proizvajalca ponujenega blaga / izvajalca storitve</t>
  </si>
  <si>
    <t xml:space="preserve">o    ponudnikov naziv blaga / storitve </t>
  </si>
  <si>
    <t>o    EAN kodo ponujenega blaga / storitve (če jo ima)</t>
  </si>
  <si>
    <t>o    kataloško številko ponujenega blaga / storitve (če jo ima)</t>
  </si>
  <si>
    <t>Ceno brez DDV/EM, ceno z DDV/EM in vrednost z DDV izračuna aplikacija sama na osnovi predhodno vpisanih podatkov.</t>
  </si>
  <si>
    <t>Opcija 2 (velja pri sukcesivnih nabavah, večinoma medicinskega potrošnega materiala; ko je v predračunu odprta opcija vnosa cene za prijavljeno pakiranje in vnosa št. enot (EM) v prijavljenem pakiranju</t>
  </si>
  <si>
    <t xml:space="preserve">o    veljavna cena brez DDV za ponujeno pakiranje    </t>
  </si>
  <si>
    <t>o    št. enot (enot mere naročnika) v ponujenem pakiranju</t>
  </si>
  <si>
    <t xml:space="preserve">o    popust </t>
  </si>
  <si>
    <t>o    ponudnikov naziv blaga / storitve</t>
  </si>
  <si>
    <t>Opcija 3 (velja ob odpiranjih konkurence na podlagi sklenjenega okvirnega sporazuma in že priznani sposobnosti za blago / storitev)</t>
  </si>
  <si>
    <t>o    veljavna cena brez DDV/EM (v primeru, da gre za sukcesivne nabave blaga pa veljavno ceno brez DDV za ponujeno pakiranje in št. enot (enot mere naročnika) v ponujenem pakiranju)</t>
  </si>
  <si>
    <t xml:space="preserve">4. Ponudnik mora obvezno izpolniti tudi delovni list: »Podatki o ponudniku«. </t>
  </si>
  <si>
    <t>5. Ponudnik ne sme preimenovati, kopirati ali kako drugače spreminjati datoteke s Seznamom razpisanega blaga zaradi nadaljnje programske obdelave podatkov!</t>
  </si>
  <si>
    <t xml:space="preserve">6. OPOMBE: </t>
  </si>
  <si>
    <t xml:space="preserve">o    naročnik ne odgovarja za morebitne napake pri podajanju posameznih cen, št. enot v prijavljenem pakiranju in davčnih stopenj;  </t>
  </si>
  <si>
    <t>o    cena brez DDV mora vsebovati vse stroške, popuste, rabate.</t>
  </si>
  <si>
    <t>Podatki naročnika</t>
  </si>
  <si>
    <t>Naročnik:</t>
  </si>
  <si>
    <t>JN št.:</t>
  </si>
  <si>
    <t>Predmet JN:</t>
  </si>
  <si>
    <t>Obdobje priznane sposobnosti in usposobljenosti:</t>
  </si>
  <si>
    <t>Obdobje JN:</t>
  </si>
  <si>
    <t>Vrsta postopka JN:</t>
  </si>
  <si>
    <t>Okvirni sporazumi:</t>
  </si>
  <si>
    <t>Vrsta predmeta JN:</t>
  </si>
  <si>
    <t>Status:</t>
  </si>
  <si>
    <t>Splošna bolnišnica Novo mesto</t>
  </si>
  <si>
    <t>16-19/21</t>
  </si>
  <si>
    <t>INŠTRUMENTARIJ</t>
  </si>
  <si>
    <t>naročilo male vrednosti</t>
  </si>
  <si>
    <t>Ne</t>
  </si>
  <si>
    <t>BLAGO</t>
  </si>
  <si>
    <t>Aplikacija Javna naročila, različica 2.3.5</t>
  </si>
  <si>
    <t>Podatki o ponudniku</t>
  </si>
  <si>
    <t>Naziv:</t>
  </si>
  <si>
    <t>Naslov:</t>
  </si>
  <si>
    <t>Identifikacijska številka za DDV:</t>
  </si>
  <si>
    <t>Telefon:</t>
  </si>
  <si>
    <t>Faks:</t>
  </si>
  <si>
    <t>Kontaktna oseba:</t>
  </si>
  <si>
    <t>Elektronski naslov:</t>
  </si>
  <si>
    <t>Strokovne zahteve naročnika</t>
  </si>
  <si>
    <t>Seznam razpisanega blaga za sklop:</t>
  </si>
  <si>
    <t>I.</t>
  </si>
  <si>
    <t>INŠTRUMENTARIJ ZA COB</t>
  </si>
  <si>
    <t>*</t>
  </si>
  <si>
    <t>1.</t>
  </si>
  <si>
    <t>podsklop: Osnovni inštrumentarij 1</t>
  </si>
  <si>
    <t>ZAPRT</t>
  </si>
  <si>
    <t>Osnovni inštrumentarij 1</t>
  </si>
  <si>
    <t>EOB</t>
  </si>
  <si>
    <t>Zap. št.</t>
  </si>
  <si>
    <t>Naziv blaga</t>
  </si>
  <si>
    <t>Lastnost 1</t>
  </si>
  <si>
    <t>Lastnost 2</t>
  </si>
  <si>
    <t>Lastnost 3</t>
  </si>
  <si>
    <t>Lastnost 4</t>
  </si>
  <si>
    <t>EM</t>
  </si>
  <si>
    <t>Količina</t>
  </si>
  <si>
    <t>Št. vzorcev</t>
  </si>
  <si>
    <t>Var.</t>
  </si>
  <si>
    <t>Veljavna cena brez DDV</t>
  </si>
  <si>
    <t>Popust</t>
  </si>
  <si>
    <t>Stopnja DDV</t>
  </si>
  <si>
    <t>Cena brez DDV</t>
  </si>
  <si>
    <t>Cena z DDV</t>
  </si>
  <si>
    <t>Vrednost brez DDV</t>
  </si>
  <si>
    <t>Vrednost z DDV</t>
  </si>
  <si>
    <t>Proizvajalec</t>
  </si>
  <si>
    <t>Ponudnikov naziv blaga</t>
  </si>
  <si>
    <t>EAN</t>
  </si>
  <si>
    <t>Kataloška številka</t>
  </si>
  <si>
    <t>Opomba</t>
  </si>
  <si>
    <t/>
  </si>
  <si>
    <t>Šivalnik, TC, raster 0,2, dim. 200-210 mm</t>
  </si>
  <si>
    <t>Ponudnik mora priložiti izjavo proizvajalca iz katere bo nedvoumno razvidno, da je karbidna trdina pri vseh TC inštrumentih pritjena po vakumskem postopku</t>
  </si>
  <si>
    <t xml:space="preserve">ref: BM026R, proizvajalec Aesculap ali enakovredno </t>
  </si>
  <si>
    <t>KOS</t>
  </si>
  <si>
    <t>Škarje, TC, preparirne, nazobčano rezilo, krive, keramični premaz, dim. 160-165 mm</t>
  </si>
  <si>
    <t>ref: BC284W, proizvajalec Aesculap ali enakovredno</t>
  </si>
  <si>
    <t>Pinceta, kirurška, 1x2 zoba, dim. 120-130 mm</t>
  </si>
  <si>
    <t xml:space="preserve">ref: BD511R, proizvajalec Aesculap ali enakovredno </t>
  </si>
  <si>
    <t>Pinceta, kirurška, standard, 1x2 zoba, dim. 180-190 mm</t>
  </si>
  <si>
    <t xml:space="preserve">ref: BD560R, proizvajalec Aesculap ali enakovredno </t>
  </si>
  <si>
    <t>Prijemalka, žilna, kriva, dim.100-105 mm</t>
  </si>
  <si>
    <t>ref: BH105R, proizvajalec Aesculap ali enakovredno</t>
  </si>
  <si>
    <t>Prijemalka, žilna, Micro-Halsted ali enakovredno, kriva, dim. 120-125 mm</t>
  </si>
  <si>
    <t>ref: BH109R, proizvajalec Aesculap ali enakovredno</t>
  </si>
  <si>
    <t>Prijemalka, žilna, kriva, dim. 150-155mm</t>
  </si>
  <si>
    <t>ref: BH161R, proizvajalec Aesculap ali enakovredno</t>
  </si>
  <si>
    <t>Prijemalka, žilna, kriva, dim. 185-190 mm</t>
  </si>
  <si>
    <t>ref: BH957R, proizvajalec Aesculap ali enakovredno</t>
  </si>
  <si>
    <t>Prijemalka, žilna, kriva, dim. 240-245 mm</t>
  </si>
  <si>
    <t>ref: BH225R, proizvajalec Aesculap ali enakovredno</t>
  </si>
  <si>
    <t>ref: BH229, proizvajalec Aesculap ali enakovredno</t>
  </si>
  <si>
    <t>Prijemalka, žilna, ravna, dim. 200 mm</t>
  </si>
  <si>
    <t>ref: BH446R, proizvajalec Aesculap ali enakovredno</t>
  </si>
  <si>
    <t>Prijemalka, tkivna, ravna, zobata ,  140-145 mm</t>
  </si>
  <si>
    <t>Kocher</t>
  </si>
  <si>
    <t>ref: BH614R, proizvajalec Aesculap ali enakovredno</t>
  </si>
  <si>
    <t>Prijemalka, tkivna, kriva, zobata,  140-145 mm</t>
  </si>
  <si>
    <t>ref:  BH615R, proizvajalec Aesculap ali enakovredno</t>
  </si>
  <si>
    <t>Prijemalka, tkivna, Kocher-Ochsner ali enakovredno, ravna, 1x2 zoba, 160-165 mm</t>
  </si>
  <si>
    <t>ref: BH642R, proizvajalec Aesculap ali enakovredno</t>
  </si>
  <si>
    <t>Prijemalka,tkivna,ravna zobata, dolžine 200mm</t>
  </si>
  <si>
    <t>ref: BH646R proizvajalec Aesculap ali enakovredno</t>
  </si>
  <si>
    <t>Prijemalka za tampone ravna, dolžine  240 - 250 mm</t>
  </si>
  <si>
    <t>ref: BF122R, proizvajalec Aesculap ali enakovredno</t>
  </si>
  <si>
    <t>Prijemalkaza tampone upognjena, dolžine 240 - 250 mm</t>
  </si>
  <si>
    <t xml:space="preserve"> ref: BF123R, proizvajalec Aesculap ali enakovredno</t>
  </si>
  <si>
    <t xml:space="preserve">Prijemalka za tampone ravna ozka, dolžina 250mm </t>
  </si>
  <si>
    <t>ref: BF118R, proizvajalec Aesculap ali enakovredno</t>
  </si>
  <si>
    <t>Prijemalka zrnata ravna, dolžine 260 - 265 mm</t>
  </si>
  <si>
    <t>ref: BF056R, proizvajalec Aesculap ali enakovredno</t>
  </si>
  <si>
    <t>Pinceta, atravmatska, konica 2,0, dolžina 300mm</t>
  </si>
  <si>
    <t>ref: FB405R, proizvajlca Aesculap ali enakovredno</t>
  </si>
  <si>
    <t>Škarje, TC, preparirne, krive, dimenzije 280-290 mm</t>
  </si>
  <si>
    <t>ref:BC282R proizvajalca Aesculap ali enakovredno</t>
  </si>
  <si>
    <t>Skupaj:</t>
  </si>
  <si>
    <t>2.</t>
  </si>
  <si>
    <t>podsklop: Osnovni inštrumentarij 2</t>
  </si>
  <si>
    <t>ODPRT</t>
  </si>
  <si>
    <t>Osnovni inštrumentarij 2</t>
  </si>
  <si>
    <t>Škarje preparirne 130 - 135 mm</t>
  </si>
  <si>
    <t>ref: 10-1088/01, proizvajalec LINK ali enakovredno</t>
  </si>
  <si>
    <t>Patena kovinska brez ročaja 0,4 - 0,5 litra</t>
  </si>
  <si>
    <t>ref: JG523R, proizvajalec Aesculap ali enakovredno</t>
  </si>
  <si>
    <t>Patena kovinska brez ročaja 1 -1,2 litra</t>
  </si>
  <si>
    <t>ref: JG524R, proizvajalec Aesculap ali enakovredno</t>
  </si>
  <si>
    <t>Ledvička kovinska 250 mm</t>
  </si>
  <si>
    <t>ref: JG506R, proizvajalec Aesculap ali enakovredno</t>
  </si>
  <si>
    <t>Klešče kostne luer, rahlo ukrivljene, dolžina 150 mm</t>
  </si>
  <si>
    <t>ref: 10-1550/01 Link ali enakovredno</t>
  </si>
  <si>
    <t>Nož amputacijski, obojestranski</t>
  </si>
  <si>
    <t>ref: FH166R proizvajalca Aesculap ali enakovredno</t>
  </si>
  <si>
    <t>Klešče za rezanje žic, do dimenzije 3,0 mm</t>
  </si>
  <si>
    <t>ref: LX156R proizvajalca Aesculap ali enakovredno</t>
  </si>
  <si>
    <t>Igla za punkcijo za sterilno raztopino 1 l</t>
  </si>
  <si>
    <t>ref: 26173VG proizvajalca Karl Storz ali enakovredno</t>
  </si>
  <si>
    <t>Samodržec, top na tri zobce, 160 - 170 mm</t>
  </si>
  <si>
    <t>ref: BV075R proizvajalca Aesculap ali enakovredno</t>
  </si>
  <si>
    <t>3.</t>
  </si>
  <si>
    <t>podsklop: Inštrumentarij za potrebe travmatologije 1</t>
  </si>
  <si>
    <t>Inštrumentarij za potrebe travmatologije 1</t>
  </si>
  <si>
    <t>Suture cutter / zaprt sistem</t>
  </si>
  <si>
    <t>za operacije ramenskega sklepa</t>
  </si>
  <si>
    <t>ref: AR-12250F, proizvajalec Arthrex ali enakovredno</t>
  </si>
  <si>
    <t>Prijemalka artroskopska multigrasper</t>
  </si>
  <si>
    <t>ref: 910063, proizvajalec Biomet ali enakovredno</t>
  </si>
  <si>
    <t>kos</t>
  </si>
  <si>
    <t>Merilo endoskopsko</t>
  </si>
  <si>
    <t>za operacijo križnih ligamentov</t>
  </si>
  <si>
    <t>z gravirano merilno skalo</t>
  </si>
  <si>
    <t>ref: 904766 ali enakovredno</t>
  </si>
  <si>
    <t>Knot pusher / zaprt sistem</t>
  </si>
  <si>
    <t>ref:AR-1305, proizvajalec Arthrex ali enakovredno</t>
  </si>
  <si>
    <t>Prijemalka kostna manjša z hitrim zaklepom</t>
  </si>
  <si>
    <t>za repozicijo malih fragmentov kosti</t>
  </si>
  <si>
    <t>ref:3659 proizvajalec Innomed ali enakovredno</t>
  </si>
  <si>
    <t>Retraktor Brown, small</t>
  </si>
  <si>
    <t>zo operacije ramenskega sklepa</t>
  </si>
  <si>
    <t>ref:1670-01 proizvajalca Innomed ali enakovredno</t>
  </si>
  <si>
    <t>Retraktor Fakuda</t>
  </si>
  <si>
    <t>ref:1896 proizvajalca Innomed ali enakovredno</t>
  </si>
  <si>
    <t>Retraktor za glenoid Forked, raven</t>
  </si>
  <si>
    <t>za operacijo ramenskega sklepa</t>
  </si>
  <si>
    <t>ref:1902-N proizvajalca Innomed ali enakovredno</t>
  </si>
  <si>
    <t>Retraktor za glenoid Forked, zavit</t>
  </si>
  <si>
    <t>ref:1902-W proizvajalca Innomed ali enakovredno</t>
  </si>
  <si>
    <t>Žlica, repozicijska</t>
  </si>
  <si>
    <t>ref: 3.30.299 Mathys ali enakovredno</t>
  </si>
  <si>
    <t>Retraktor stegnenice in golenice, kratek, dolžina 17,8 cm</t>
  </si>
  <si>
    <t>Mere prijemalnega dela retraktorja 22 x 13 mm, odpiranje prijemalke 35 mm</t>
  </si>
  <si>
    <t>ref: 1876  Innomed ali enakovredno</t>
  </si>
  <si>
    <t>4.</t>
  </si>
  <si>
    <t>podsklop: Inštrumentarij za potrebe ginekologije</t>
  </si>
  <si>
    <t>Inštrumentarij za potrebe ginekologije</t>
  </si>
  <si>
    <t>Prijemalka špičasta z enim zobcem</t>
  </si>
  <si>
    <t>dolžine 250mm</t>
  </si>
  <si>
    <t>ref: EO110R, proizvajalca Aesculab ali enakovredno</t>
  </si>
  <si>
    <t>Prijemalka Allis</t>
  </si>
  <si>
    <t>dolžine 190mm</t>
  </si>
  <si>
    <t>ref: EA017R, proizvajalca Aesculab ali enakovredno</t>
  </si>
  <si>
    <t>Škarje za rezanje ligatur,130 - 135 mm</t>
  </si>
  <si>
    <t>ref: BC803R proizvajalca Aesculap ali enakovredno</t>
  </si>
  <si>
    <t>Prijemalka za tkivo oknata,250 mm</t>
  </si>
  <si>
    <t>ref: EO338R proizvajalca Aesculab ali enakovredno</t>
  </si>
  <si>
    <t>5.</t>
  </si>
  <si>
    <t>podsklop: Inštrumentarij za potrebe travmatologije 2 - set za minimalno invazivno repozicijo femoralnih fraktur</t>
  </si>
  <si>
    <t>Inštrumentarij za potrebe travmatologije 2 - set za minimalno invazivno repozicijo femoralnih fraktur</t>
  </si>
  <si>
    <t>Mehanizem napenjalni</t>
  </si>
  <si>
    <t>ref: 314.291 proizvajalca Synthes ali enakovredno</t>
  </si>
  <si>
    <t>Nastavek Homann-Style arm 183 mm</t>
  </si>
  <si>
    <t>ref: 398.752 proizvajalca Synthes ali enakovredno</t>
  </si>
  <si>
    <t>Nastavek Bne Hook-Shape Arm, 206 mm</t>
  </si>
  <si>
    <t>ref: 398.756 proizvajalca Aesculap ali enakovredno</t>
  </si>
  <si>
    <t>6.</t>
  </si>
  <si>
    <t>podsklop: Inštrumentarij za potrebe urologije</t>
  </si>
  <si>
    <t>Inštrumentarij za potrebe urologije</t>
  </si>
  <si>
    <t>Klema žilna laparoskopska Satinsky, 10x30 cm</t>
  </si>
  <si>
    <t>ref: 49310SB proizvajalca Karl Storz ali enakovredno</t>
  </si>
  <si>
    <t>Klema žilna laparoskopska Satinsky,10x30 cm</t>
  </si>
  <si>
    <t>kratka čeljust kleme</t>
  </si>
  <si>
    <t>ref: 49310SC proizvajalca Karl Storz ali enakovredno</t>
  </si>
  <si>
    <t>7.</t>
  </si>
  <si>
    <t>podsklop: Inštrumentarij za potrebe žilne kirurgije</t>
  </si>
  <si>
    <t>Inštrumentarij za potrebe žilne kirurgije</t>
  </si>
  <si>
    <t>Držalo za skalpel št.3, 225 mm, zavito</t>
  </si>
  <si>
    <t>ref: BB079R proizvajalca Aesculap ali enakovredno</t>
  </si>
  <si>
    <t>Klema žilna, ravna, De Bakey, 265 mm</t>
  </si>
  <si>
    <t>delovna površina 89 mm</t>
  </si>
  <si>
    <t>ref: FB532R proizvajalca Aesculap ali enakovredno</t>
  </si>
  <si>
    <t>Klema žilna, ravna, De Bakey, 240 mm</t>
  </si>
  <si>
    <t>delovna površina 80 mm</t>
  </si>
  <si>
    <t>ref: FB456R proizvajalca Aesculap ali enakovredno</t>
  </si>
  <si>
    <t>Pinceta anatomska mikro konica</t>
  </si>
  <si>
    <t>250 mm</t>
  </si>
  <si>
    <t>ref: BD197R proizvajalca Aesculap ali enakovredno</t>
  </si>
  <si>
    <t>180 mm</t>
  </si>
  <si>
    <t>ref: BD190R proizvajalca Aesculap ali enakovredno</t>
  </si>
  <si>
    <t>Pinceta atravmatska s karbidno konico</t>
  </si>
  <si>
    <t>230 mm</t>
  </si>
  <si>
    <t>ref: BD158R proizvajalca Aesculap ali enakovredno</t>
  </si>
  <si>
    <t>Pinceta atravmatska De Bakey</t>
  </si>
  <si>
    <t>240 mm</t>
  </si>
  <si>
    <t>ref: FB407R proizvajalca Aesculap ali enakovredno</t>
  </si>
  <si>
    <t>Kljukica Adson, topa za žilo</t>
  </si>
  <si>
    <t>ref: FD394R proizvajalca Aescualp ali enakovredno</t>
  </si>
  <si>
    <t>Prijemalka žilna mikro, 120-125 mm</t>
  </si>
  <si>
    <t>ref: BH109R proizvajalca Aesculap ali enakovredno</t>
  </si>
  <si>
    <t>Kljukica Phleboextraktor Varady</t>
  </si>
  <si>
    <t>za operacije varic</t>
  </si>
  <si>
    <t>ref: FB121R proizvajalca Aesculap ali enakovredno</t>
  </si>
  <si>
    <t>kljukica Phleboextraktor Varady micro</t>
  </si>
  <si>
    <t>ref: FB125R proizvajalca Aesculap ali enakovredno</t>
  </si>
  <si>
    <t>kljukica Phleboextraktor Varady mini</t>
  </si>
  <si>
    <t>ref: FB126 proizvajalca Aesculap ali enakovredno</t>
  </si>
  <si>
    <t>II.</t>
  </si>
  <si>
    <t>INŠTRUMENTARIJ ZA ORL</t>
  </si>
  <si>
    <t>podsklop: Osnovni inštrumentarij za potrebe operacijske 1</t>
  </si>
  <si>
    <t>Osnovni inštrumentarij za potrebe operacijske 1</t>
  </si>
  <si>
    <t>Aspirator  ušesni, Luer, dimeter 0,5 mm</t>
  </si>
  <si>
    <t>del dolžine  9 cm</t>
  </si>
  <si>
    <t>ref: 203705 proizvajalca Karl Storz ali enakovredno</t>
  </si>
  <si>
    <t>Aspirator  ušesni, Luer, diameter 1 mm</t>
  </si>
  <si>
    <t>del dolžine 9 cm</t>
  </si>
  <si>
    <t>ref: 203710 proizvajalca Karl Storz ali enakovredno</t>
  </si>
  <si>
    <t>Aspirator ušesni, Luer, diameter 2 mm</t>
  </si>
  <si>
    <t>ref:203720 proizvajalca Karl Storz ali enakovredno</t>
  </si>
  <si>
    <t>Nož za bobnič, standar rahlo ukrivljen</t>
  </si>
  <si>
    <t>dolžina 16 cm</t>
  </si>
  <si>
    <t>ref: 223300 proizvajalca Karl Storz ali enakovredno</t>
  </si>
  <si>
    <t>Nož za bobnič, ekstra fin, rahlo ukrivljen</t>
  </si>
  <si>
    <t>ref: 223304 proizvajalca Karl Storz ali enakovredno</t>
  </si>
  <si>
    <t>Spekul nosni Killian-Struycken standard model, blade 40 mm</t>
  </si>
  <si>
    <t>ref:403540 proizvajalca Karl Storz ali enakovredno</t>
  </si>
  <si>
    <t>Spekul nosni Killian-Struycken standard model, blade 75 mm</t>
  </si>
  <si>
    <t>ref: 403575 proizvajalca Karl Storz ali enakovredno</t>
  </si>
  <si>
    <t>Spekul nosni Killian-Struycken standard model, blade 55 mm</t>
  </si>
  <si>
    <t>ref: 403555 proizvajalca Karl Storz ali enakovredno</t>
  </si>
  <si>
    <t>Spekul nosni Cottle, blade 55 mm</t>
  </si>
  <si>
    <t>ref: 403655 proizvajalca Karl Storz ali enakovredno</t>
  </si>
  <si>
    <t>Prijemalka nosna Blakesley ravna, velikost 1</t>
  </si>
  <si>
    <t>delovna dolžina 11 cm</t>
  </si>
  <si>
    <t>ref: 456001 proizvajalca Karl Storz ali enakovredno</t>
  </si>
  <si>
    <t>Prijemalka nosna Blakesley ravna, velikost 3</t>
  </si>
  <si>
    <t>ref:456003 proizvajalca Karl Storz ali enakovredno</t>
  </si>
  <si>
    <t>Prijemalka nosna Blakesley ravna, velikost 4</t>
  </si>
  <si>
    <t>ref: 456004 proizvajalca Karl Storz ali enakovredno</t>
  </si>
  <si>
    <t>Prijemalka nosna Blakesley-Wilde, velikost 1, kot 45⁰</t>
  </si>
  <si>
    <t>ref: 456501 proizvajalca Karl Storz ali enakovredno</t>
  </si>
  <si>
    <t>Prijemalka nosna Blakesley-Wilde, velikost 4, kot 45⁰</t>
  </si>
  <si>
    <t>ref: 456504 proizvajalca Karl Storz ali enakovredno</t>
  </si>
  <si>
    <t>Freer elevator, ostra in topa konica</t>
  </si>
  <si>
    <t>obojestranski</t>
  </si>
  <si>
    <t>Ref 474000 prozvajalca Karl Storz ali enakovredno</t>
  </si>
  <si>
    <t>Elevatorij  Masing, graduiran</t>
  </si>
  <si>
    <t>ref: 479000 proizvajalca Karl Storz ali enakovredno</t>
  </si>
  <si>
    <t>PRIJEMALKA NOSNA PO STAAMMBERGER Antrum punch</t>
  </si>
  <si>
    <t>ščipalka z rotacijo delovne površine za 360st, vzvratno rezanje, delovne dolžine cca 10cm</t>
  </si>
  <si>
    <t>Ref 459016 proizvajalca Karl Storz ali enakovredno</t>
  </si>
  <si>
    <t>Punch STAMMBERGER, diameter 3,5mm</t>
  </si>
  <si>
    <t>delovne dolžine 18 cm</t>
  </si>
  <si>
    <t>ref: 651055 proizvajalca Karl Storz ali enakovredno</t>
  </si>
  <si>
    <t>Punch STAMMBERGER, diameter 4,5mm</t>
  </si>
  <si>
    <t>ref: 651050 proizvajalca Karl Storz ali enakovredno</t>
  </si>
  <si>
    <t>PRIJEMALKA, ŠČIPALKA NOSNA po NICOLAI RHINOFORCE,zavita navzgor 65⁰</t>
  </si>
  <si>
    <t>delovna dolžina 14 cm</t>
  </si>
  <si>
    <t>rezanje ravno</t>
  </si>
  <si>
    <t>ref: 651260 proizvajalca Karl Storz ali enakovredno</t>
  </si>
  <si>
    <t>PRIJEMALKA, ŠČIPALKA NOSNA po NICOLAI RHINOFORCE,zavita navzgor 65⁰, leva</t>
  </si>
  <si>
    <t>rezanje levo</t>
  </si>
  <si>
    <t>ref:651260L proizvajalca Karl Storz ali enakovredno</t>
  </si>
  <si>
    <t>PRIJEMALKA, ŠČIPALKA NOSNA po NICOLAI RHINOFORCE, zavita navzgor 65⁰, desna</t>
  </si>
  <si>
    <t>rezanje desno</t>
  </si>
  <si>
    <t>ref:651260R proizvajalca Karl Storz ali enakovredno</t>
  </si>
  <si>
    <t>Prijemalka za tonzile Coliver, 19 cm</t>
  </si>
  <si>
    <t>ref: 750800 proizvajalca Karl Storz ali enakovredno</t>
  </si>
  <si>
    <t>Prijemalka za tonzile Blohmke, 19,5 - 20 cm</t>
  </si>
  <si>
    <t>ref:751001 proizvajalca Karl Storz ali enakovredno</t>
  </si>
  <si>
    <t>podsklop: Osnovni inštrumentarij za potrebe operacijske 2</t>
  </si>
  <si>
    <t>Osnovni inštrumentarij za potrebe operacijske 2</t>
  </si>
  <si>
    <t>Škarje male, fine, ravne, ostra konica</t>
  </si>
  <si>
    <t>ref: 511010 proizvajalca Karl Storz ali enakovredno</t>
  </si>
  <si>
    <t>Škarje Kilner, zavite, tope konica</t>
  </si>
  <si>
    <t>ref: 511812 proizvajalca Karl Storz ali enakovredno</t>
  </si>
  <si>
    <t>Škarje endoskopske krive 45⁰</t>
  </si>
  <si>
    <t>delovna dolžina 15 cm</t>
  </si>
  <si>
    <t>ref:662307 proizvajalca Karl Storz ali enakovredno</t>
  </si>
  <si>
    <t>Pinceta kirurška Waugh, 1x2 zobca, 20cm</t>
  </si>
  <si>
    <t>ref:793220 proizvajalca Karl Storz ali enakovredno</t>
  </si>
  <si>
    <t>Aspirator, kanila dolga, zavita</t>
  </si>
  <si>
    <t>ref:586031 proizvajalca Karl Storz ali enakovredno</t>
  </si>
  <si>
    <t>Prijemalka ušesna ravna</t>
  </si>
  <si>
    <t>delovne dolžine 8 cm</t>
  </si>
  <si>
    <t>ref:161000 proizvajalca Karl Storz ali enakovredno</t>
  </si>
  <si>
    <t>Sonda aspiracijska</t>
  </si>
  <si>
    <t>ref:28164EB proizvajalca Karl Storz ali enakovredno</t>
  </si>
  <si>
    <t>Aspirator ravni 9 fr</t>
  </si>
  <si>
    <t>ref: 529309 proizvajalca Karl Storz ali enakovredno</t>
  </si>
  <si>
    <t>Kireta ušesna z gladko zanko</t>
  </si>
  <si>
    <t>delovna dolžina 18 cm</t>
  </si>
  <si>
    <t>ref: 152400 proizvajalca Karl Storz ali enakovredno</t>
  </si>
  <si>
    <t>Kireta / spatula zavita</t>
  </si>
  <si>
    <t>delovna dolžina 14,5 cm</t>
  </si>
  <si>
    <t>ref:152600 proizvajalca Karl Storz ali enakovredno</t>
  </si>
  <si>
    <t>Kljukica Hook retrogradna, 2mm</t>
  </si>
  <si>
    <t>ref:224600 proizvajalca Karl Storz ali enakovredno</t>
  </si>
  <si>
    <t>Kireta ušesna, št. 1</t>
  </si>
  <si>
    <t>delovna dolžina 15,5 cm</t>
  </si>
  <si>
    <t>ref:152301 proizvajalca Karl Storz ali enakovredno</t>
  </si>
  <si>
    <t>Kireta ušesna, št. 2</t>
  </si>
  <si>
    <t>ref:152302 proizvajalca Karl Storz ali enakovredno</t>
  </si>
  <si>
    <t>podsklop: Inštrumenti za potrebe ambulante 1</t>
  </si>
  <si>
    <t>Inštrumenti za potrebe ambulante 1</t>
  </si>
  <si>
    <t>Prijemalka nosna Blakesley-Wilde Nasal Forceps 45</t>
  </si>
  <si>
    <t>delovne dolžine 11 - 12 cm, pod kotom 45st</t>
  </si>
  <si>
    <t>Ref 456502 proizvajalca Karl Storz ali enakovredno</t>
  </si>
  <si>
    <t>Lanceta ušesna / Politzer Ear knife</t>
  </si>
  <si>
    <t>pod kotom, delovne dolžine 7,5 cm</t>
  </si>
  <si>
    <t>Ref 154800 proizvajalca Karl Storz ali enakovredno</t>
  </si>
  <si>
    <t>Elevatorij / Castelnuovo Elevator</t>
  </si>
  <si>
    <t>obojestranski, skupna dolžina cca 26 cm, rahlo ukrivljena delovna konica</t>
  </si>
  <si>
    <t>Ref 28164EB proizvajalca Karl Storz ali enakovredno</t>
  </si>
  <si>
    <t>Nosna pinceta /Jansen Nasal dressing Forceps</t>
  </si>
  <si>
    <t>bajonetne oblike, dolžina pincete cca16 cm</t>
  </si>
  <si>
    <t>Ref 426516 proizvajalca Karl Storz ali enakovredno</t>
  </si>
  <si>
    <t>Šivalnik</t>
  </si>
  <si>
    <t>delovna površina prevlečena s carbidom, dolžina šivalnika 15 cm</t>
  </si>
  <si>
    <t>Ref 516015 proizvajalca Karl Storz ali enakovredno</t>
  </si>
  <si>
    <t>Pinceta kirurška / tissue foceps</t>
  </si>
  <si>
    <t>Standardna pinceta z 1 x 2 zoba, dolžine 14 - 14,5 cm</t>
  </si>
  <si>
    <t>Ref 793401 proizvajalca Karl Storz ali enakovredno</t>
  </si>
  <si>
    <t>Iglča za uho / Wullstein Needle</t>
  </si>
  <si>
    <t xml:space="preserve">dolga, močna ukrivljena konica </t>
  </si>
  <si>
    <t>Ref 224301 proizvajalca Karl Storz ali enakovredno</t>
  </si>
  <si>
    <t>Spekul nosni / Killian-struycken nasal speculum</t>
  </si>
  <si>
    <t xml:space="preserve"> držalni del 13 cm</t>
  </si>
  <si>
    <t>Ref 400500 proizvajalca Karl Storz ali enakovredno</t>
  </si>
  <si>
    <t>Škarje male fine</t>
  </si>
  <si>
    <t>Posebej delikatne, fine, ukrivljene dolžina 10 cm</t>
  </si>
  <si>
    <t>ref: 511210 proizvajalca Karl Storz ali enakovredno</t>
  </si>
  <si>
    <t>Pinceta kirurška fina</t>
  </si>
  <si>
    <t>Atravmatska, fina, z drobnimi zobčki, ki zagrabijo tkivo ob robu, dolžina 12 cm</t>
  </si>
  <si>
    <t>ref: 533212 proizvajalca Karl Storz ali enakovredno</t>
  </si>
  <si>
    <t>Žlička, kireta</t>
  </si>
  <si>
    <t>Obojestranska, ovalna, ena stran žlička pod kotom 45°, srednje ostra, premer 2,2 mm, druga stran žlička pod kotom 90°, ostra, premer 2,7 mm, dolžina 19 cm</t>
  </si>
  <si>
    <t>ref:628720 proizvajalca Karl Storz ali enakovredno</t>
  </si>
  <si>
    <t>Prijemalka za tonzile Schnid, rahlo ukrivljena 19-19,5 cm</t>
  </si>
  <si>
    <t>ref:754719 prizvajalca Karl Storz ali enakovredno</t>
  </si>
  <si>
    <t>Prijemalka za tonzile Schnid, rahlo ukrivljena 18-18,5 cm</t>
  </si>
  <si>
    <t>ref: 754718 proizvajalca Karl Storz ali enakovredno</t>
  </si>
  <si>
    <t xml:space="preserve">Prijemalka za tonzile Schnid, rahlo ukrivljena 12 -13 cm </t>
  </si>
  <si>
    <t>ref:535212 proizvajalca Karl Storz ali enakovredno</t>
  </si>
  <si>
    <t>Pinceta usesna lucae dolžine 14 cm</t>
  </si>
  <si>
    <t>ref:156000 proizvajalca Karl Storz ali enakovredno</t>
  </si>
  <si>
    <t>Žlička dvojna house 15 cm</t>
  </si>
  <si>
    <t>ref: 224001proizvajalca Karl Storz ali enakovredno</t>
  </si>
  <si>
    <t xml:space="preserve">Spekul ušesni </t>
  </si>
  <si>
    <t>3 mm</t>
  </si>
  <si>
    <t>ref: 122003 proizvajalca Karl Storz ali enakovredno</t>
  </si>
  <si>
    <t>5 mm</t>
  </si>
  <si>
    <t>ref: 122005 proizvajalca Karl Storz ali enakovredno</t>
  </si>
  <si>
    <t>podsklop: Inštrumenti za potrebe ambulante 2</t>
  </si>
  <si>
    <t>Inštrumenti za potrebe ambulante 2</t>
  </si>
  <si>
    <t>Zanka ušesna / BILLEAU EAR LOOP, size 1</t>
  </si>
  <si>
    <t>dolžina inštrumenta 16 - 16,5 cm, najmanjša velikost zanke</t>
  </si>
  <si>
    <t>ref: 152801 proizvajalca  Karl Storz ali enakovredno</t>
  </si>
  <si>
    <t>Zanka ušesna / BILLEAUEAR LOOP, size 2</t>
  </si>
  <si>
    <t>dolžina inštrumenta 16- 16,5 cm, srednja velikost zanke</t>
  </si>
  <si>
    <t>ref: 152802 proizvajalca  Karl Storz ali enakovredno</t>
  </si>
  <si>
    <t>Zanka ušesna / BILLEAUEAR LOOP, size 3</t>
  </si>
  <si>
    <t>dolžina inštrumenta 16 - 16,5 cm, velika zanka</t>
  </si>
  <si>
    <t>ref: 152803 proizvajalca Karl Storz ali enakovredno</t>
  </si>
  <si>
    <t>Škarje standard</t>
  </si>
  <si>
    <t>ravne, ostra konica, dolžina instrumenta 11,5 - 12 cm</t>
  </si>
  <si>
    <t>ref: 513512DS proizvajalca Karl Storz ali enakovredno</t>
  </si>
  <si>
    <t>Prijemalka nosna Blakesley ravna, velikost 2</t>
  </si>
  <si>
    <t>ref: 456002 proizvajalca Karl Storz ali enakovredno</t>
  </si>
  <si>
    <t>Prijemalka nosna Blakesley-Wilde, velikost 3, kot 45⁰</t>
  </si>
  <si>
    <t>ref:456503 proizvajalca Karl Storz ali enakovredno</t>
  </si>
  <si>
    <t>Pinceta ušesna TROLTSCH</t>
  </si>
  <si>
    <t>nazobčana, majhna, delikatna, delovna dolžina 4,5 cm (kot Karl Storz)</t>
  </si>
  <si>
    <t>ref:157100 proizvajalca Karl Storz ali enakovredno</t>
  </si>
  <si>
    <t>Prijemalka ušesna Hartmann</t>
  </si>
  <si>
    <t>nazobčana, delovna dolžina 8 cm</t>
  </si>
  <si>
    <t>ref: 161000 proizvajalca Karl Storz ali enakovredno</t>
  </si>
  <si>
    <t>Prijemalka ušesna Hartmann, dolžina 6 cm</t>
  </si>
  <si>
    <t>ref:158500 proizvajalca Karl Storz ali enakovredno</t>
  </si>
  <si>
    <t>Klešče nosne Hartmann, 11 cm</t>
  </si>
  <si>
    <t>velikost 1</t>
  </si>
  <si>
    <t>ref: 450001 proizvajalca Karl Storz ali enakovredno</t>
  </si>
  <si>
    <t>III.</t>
  </si>
  <si>
    <t>INŠTRUMENTARIJ ZA EPIN</t>
  </si>
  <si>
    <t>podsklop: Inštrumentarij za potrebe EPIN</t>
  </si>
  <si>
    <t>Inštrumentarij za potrebe EPIN</t>
  </si>
  <si>
    <t>Škarje standard, ravne</t>
  </si>
  <si>
    <t>115-130 mm</t>
  </si>
  <si>
    <t>ref: BC323R proizvajaca Aesculap ali enakovredno</t>
  </si>
  <si>
    <t>Prijemalka žilna, ravna</t>
  </si>
  <si>
    <t>180 -185 mm</t>
  </si>
  <si>
    <t>ref: BH444R proizvajalca Aesculap ali enakovredno</t>
  </si>
  <si>
    <t>Patena kovinska, brez ročaja</t>
  </si>
  <si>
    <t>volumen 200 - 400 ml</t>
  </si>
  <si>
    <t>ref: JG520R proizvajalca Aesculap ali enakovredno</t>
  </si>
  <si>
    <t>Šivalnik TC  De Bakey 0,4</t>
  </si>
  <si>
    <t>150 - 160 mm</t>
  </si>
  <si>
    <t>Ponudnik mora priložiti izjavo proizvajalca, iz katere bo nedvoumno razvidno, da je karbidna trdina pri vseh TC inštrumentih pritjena po vakumskem postopku</t>
  </si>
  <si>
    <t>ref: BM032R proizvajalca Aesculap ali enakovredno</t>
  </si>
  <si>
    <t>IV.</t>
  </si>
  <si>
    <t>INŠTRUMENTARIJ ZA GINEKOLOGIJO</t>
  </si>
  <si>
    <t>podsklop: Inštrumenti za kolposkopsko ambulanto 1</t>
  </si>
  <si>
    <t>Inštrumenti za kolposkopsko ambulanto 1</t>
  </si>
  <si>
    <t>Dilatator za uterus 1 mm</t>
  </si>
  <si>
    <t>ref: EM101R proizvajalca Aesculap ali enakovredno</t>
  </si>
  <si>
    <t>Dilatator za uterus 1,5 mm</t>
  </si>
  <si>
    <t>ref: EM131R proizvajalca Aesculap ali enakovredno</t>
  </si>
  <si>
    <t>Dilatator za uterus 2 mm</t>
  </si>
  <si>
    <t>ref: EM102R proizvajalca Aesculap ali enakovredno</t>
  </si>
  <si>
    <t>Dilatator za uterus 2,5 mm</t>
  </si>
  <si>
    <t>ref: EM132R proizvajalca Aesculap ali enakovredno</t>
  </si>
  <si>
    <t>Dilatator za uterus 3 mm</t>
  </si>
  <si>
    <t>ref: EM103R proizvajalca Aesculap ali enakovredno</t>
  </si>
  <si>
    <t>Dilatator za uterus 3,5 mm</t>
  </si>
  <si>
    <t>ref:EM133R proizvajalca Aesculap ali enakovredno</t>
  </si>
  <si>
    <t>Dilatator za uterus 4 mm</t>
  </si>
  <si>
    <t>ref: EM104R proizvajalca Aesculap ali enakovredno</t>
  </si>
  <si>
    <t>Dilatator za uterus 4,5 mm</t>
  </si>
  <si>
    <t>ref:EM134R proizvajalca Aesculap ali enakovredno</t>
  </si>
  <si>
    <t>Spekula vaginalna dolga, ravna</t>
  </si>
  <si>
    <t>100 x 25-27 mm</t>
  </si>
  <si>
    <t>model Cusco</t>
  </si>
  <si>
    <t>ref: EL058R proizvajalca Aesculab ali enakovredno</t>
  </si>
  <si>
    <t>Kireta biopsijska Novak-Schoeckaert</t>
  </si>
  <si>
    <t>ref: ER011R proizvajalca Aesculap ali enakovredno</t>
  </si>
  <si>
    <t>Kljuka Doyen, 240 mm</t>
  </si>
  <si>
    <t>spatula 120 mm x 45 mm</t>
  </si>
  <si>
    <t>ref: EL636 proizvajalca Aesculab ali enakovredno</t>
  </si>
  <si>
    <t>podsklop: Inštrumenti za kolposkopsko ambulanto 2</t>
  </si>
  <si>
    <t>Inštrumenti za kolposkopsko ambulanto 2</t>
  </si>
  <si>
    <t>Kireta biopsijska Novak, diameter 1 mm</t>
  </si>
  <si>
    <t>230-240 mm</t>
  </si>
  <si>
    <t>ref: 71592-01 proizvajalca Reda ali enakovredno</t>
  </si>
  <si>
    <t>Kireta biopsijska Novak, diameter 2 mm</t>
  </si>
  <si>
    <t>ref: 71592-02 proizvajalca Reda ali enakovredno</t>
  </si>
  <si>
    <t>Kireta biopsijska Novak, diameter 3 mm</t>
  </si>
  <si>
    <t>ref: 71592-03 proizvajalca Reda ali enakovredno</t>
  </si>
  <si>
    <t>Kireta biopsijska Novak, diameter 4 mm</t>
  </si>
  <si>
    <t>ref: 71592-04 proizvajalca Reda ali enakovredno</t>
  </si>
  <si>
    <t>V.</t>
  </si>
  <si>
    <t>INŠTRUMENTARIJ ZA URGENTNI CENTER</t>
  </si>
  <si>
    <t>podsklop: Inštrumentarij za potrebe UC</t>
  </si>
  <si>
    <t>Inštrumentarij za potrebe UC</t>
  </si>
  <si>
    <t>Škarje Mayo 14,5 cm</t>
  </si>
  <si>
    <t>ravne</t>
  </si>
  <si>
    <t>ref: 09962-14 proizvajalca Reda ali enakovredno</t>
  </si>
  <si>
    <t>Prijemalka špičasta, hrošč</t>
  </si>
  <si>
    <t>dimenzije 10 cm</t>
  </si>
  <si>
    <t>ref: 15107-10 proizvajalca Reda ali enakovredno</t>
  </si>
  <si>
    <t xml:space="preserve">Prijemalka žilna, ravna, </t>
  </si>
  <si>
    <t>135-145 mm</t>
  </si>
  <si>
    <t>ref: 13240-14 proizvajalca Reda ali enakovredno</t>
  </si>
  <si>
    <t>Prijemalka žilna, kriva</t>
  </si>
  <si>
    <t>ref: 13241-14 proizvajalca Reda ali enakovredno</t>
  </si>
  <si>
    <t>Igla očesna, obojestranska</t>
  </si>
  <si>
    <t>ref: 43544-12 proizvajalca Reda ali enakovredno</t>
  </si>
  <si>
    <t>ref: 43548-13 proizvajalca Reda ali enakovredno</t>
  </si>
  <si>
    <t>VI.</t>
  </si>
  <si>
    <t>INŠTRUMENTARIJ ZA SPECIALISTIČNE AMBULANTE</t>
  </si>
  <si>
    <t>podsklop: Inštrumentarij za potrebe specialističnih ambulant 1</t>
  </si>
  <si>
    <t>Inštrumentarij za potrebe specialističnih ambulant 1</t>
  </si>
  <si>
    <t xml:space="preserve">Škarje, fino preparirne po Reynolds-Jameson </t>
  </si>
  <si>
    <t>dimenzije 140-150 mm</t>
  </si>
  <si>
    <t>ref: BC015R proizvajalca Aesculap ali enakovredno</t>
  </si>
  <si>
    <t>Škarje, preparirne, rahlo ukrivljene</t>
  </si>
  <si>
    <t>dimenzije 100-105 mm</t>
  </si>
  <si>
    <t>topa konica</t>
  </si>
  <si>
    <t>ref:OK367R proizvajalca Aesculap ali enakovredno</t>
  </si>
  <si>
    <t>Škarje za prepariranje živca</t>
  </si>
  <si>
    <t>dimenzije 150 mm</t>
  </si>
  <si>
    <t>rahlo ukrivljene</t>
  </si>
  <si>
    <t>ref: BC628R proizvajalca Aesculap ali enakovredno</t>
  </si>
  <si>
    <t>Škarje preparirne  po Jamesonu</t>
  </si>
  <si>
    <t>ref: BC144R proizvajalca Aesculap ali enakovredno</t>
  </si>
  <si>
    <t>Škarje Mayo</t>
  </si>
  <si>
    <t>dimezije 170 mm</t>
  </si>
  <si>
    <t>ref:BC243R proizvajalca Aesculap ali enakovredno</t>
  </si>
  <si>
    <t xml:space="preserve">Pinceta kirurška Adson </t>
  </si>
  <si>
    <t>2 x 3 zobce</t>
  </si>
  <si>
    <t>ref:MB454R proizvajalca Aesculap ali enakovredno</t>
  </si>
  <si>
    <t>Prijemalka, tkivna, zobata</t>
  </si>
  <si>
    <t>dolžine 140 mm</t>
  </si>
  <si>
    <t>Baby Mikulicz</t>
  </si>
  <si>
    <t>ref: BJ300R proizvajalca Aesculap ali enakovredno</t>
  </si>
  <si>
    <t>Šivalnik, Derf, 0,4</t>
  </si>
  <si>
    <t>dolžine110-115 mm</t>
  </si>
  <si>
    <t>ref:BM008R proizvajalca Asculab ali enakovredno</t>
  </si>
  <si>
    <t>Šivalnik, Halsey, 0,4</t>
  </si>
  <si>
    <t>dolžine 130-140 mm</t>
  </si>
  <si>
    <t>ref: BM012R proizvajalca Aesculab ali enakovredno</t>
  </si>
  <si>
    <t>podsklop: Inštrumentarij za potrebe specialističnih ambulant 2</t>
  </si>
  <si>
    <t>Inštrumentarij za potrebe specialističnih ambulant 2</t>
  </si>
  <si>
    <t>Kjukice kombinirane po Senn-Miller</t>
  </si>
  <si>
    <t>dolžine 160-165 mm</t>
  </si>
  <si>
    <t>ostre trizobe grabljice</t>
  </si>
  <si>
    <t>topa spatula</t>
  </si>
  <si>
    <t>ref:BT008R proizvajalca Aesculab ali enakovredno</t>
  </si>
  <si>
    <t>Spatula obojestranska, Freer 180-185 mm</t>
  </si>
  <si>
    <t>rahlo ukrivljen</t>
  </si>
  <si>
    <t>ostra in topa konica</t>
  </si>
  <si>
    <t>ref: OL165R proizvajalca Aesculap ali enakovredno</t>
  </si>
  <si>
    <t>Klešče kostne Luer, rahlo ukrivljen 175-180 mm</t>
  </si>
  <si>
    <t>ref: FO453R proizvajalca Aesculap ali enakovredno</t>
  </si>
  <si>
    <t>Patena kovinska z ročajem</t>
  </si>
  <si>
    <t>0,2 do 0,3 litra</t>
  </si>
  <si>
    <t>ref: JG516R proizvajalca Aesculap ali enakovredno</t>
  </si>
  <si>
    <t>Patena kovinska brez ročaja</t>
  </si>
  <si>
    <t>0,3 do 0,4 litra</t>
  </si>
  <si>
    <t>ref:JG523R proizvajalca Aesculap ali enakovredno</t>
  </si>
  <si>
    <t>Škarje Lister za rezanje povojev</t>
  </si>
  <si>
    <t>dimenzije 145-150mm</t>
  </si>
  <si>
    <t>pod kotom</t>
  </si>
  <si>
    <t>ref: BC977R proizvajalca Aesculap ali enakovredno</t>
  </si>
  <si>
    <t>VII.</t>
  </si>
  <si>
    <t>INŠTRUMENTARIJ ZA OKULISTIKO</t>
  </si>
  <si>
    <t>podsklop: Inštrumentarij za potrebe okulistike</t>
  </si>
  <si>
    <t>Inštrumentarij za potrebe okulistike</t>
  </si>
  <si>
    <t>Razpirač za veke, blefarostat, eye speculum</t>
  </si>
  <si>
    <t xml:space="preserve">Dela, ki sta vzporedna z veko dolžine cca 68 mm, imata  zatič za veko dolžine cca  12 mm,  zatič je poln in ne sme biti žičnat, krilca za stisk razpirača dolžine  cca 6 mm. Befarostat se razpira s pomočjo vzmeti </t>
  </si>
  <si>
    <t>enakovredno kot Bausch and Lomb : 52141</t>
  </si>
  <si>
    <t>Merilo, Rez marker galand, 4 mm</t>
  </si>
  <si>
    <t>merilo iz titana dolžine 5-6cm, na koncu merila sta dva zobca, razmak med njima mora biti 3,5 mm, (kot Mediprem E40-560)</t>
  </si>
  <si>
    <t>enakovredno kot Mediprem E40-560</t>
  </si>
  <si>
    <t>razmak med zobcema mora biti 4 mm</t>
  </si>
  <si>
    <t xml:space="preserve">Škarijice male ravne, eye scissors  </t>
  </si>
  <si>
    <t>dolžina škarjic 9 -10 cm, dolžina rezila 2,5 cm</t>
  </si>
  <si>
    <t>enakovredno kot MTH 3305</t>
  </si>
  <si>
    <t xml:space="preserve">Pinceta A, IRIS FORCEPS </t>
  </si>
  <si>
    <t xml:space="preserve">dolžina cca 73 mm, pod kotom </t>
  </si>
  <si>
    <t>enakovredno kot K. Storz 64220</t>
  </si>
  <si>
    <t>VIII.</t>
  </si>
  <si>
    <t>INŠTRUMENTARIJ ZA PATOLOGIJO</t>
  </si>
  <si>
    <t>podsklop: Inštrumentarij za potrebe patologije</t>
  </si>
  <si>
    <t>Inštrumentarij za potrebe patologije</t>
  </si>
  <si>
    <t>Škarje z bunkico za črevo (BULB-ENDED SCISSORS for Intestine for Probe); Enterotome; dolžina 21 cm</t>
  </si>
  <si>
    <t>Kraka škarij morata biti med seboj pritrjena z vijakom in ne smeta biti zakovičena</t>
  </si>
  <si>
    <t>Kat. Št:. 60261.0, proizvajalec Diapath ali enakovredno</t>
  </si>
  <si>
    <t>Škarje za žile (Scissors for thin Vessels with Pin for Projecting Probe); Coranotome; dolžina 14 cm</t>
  </si>
  <si>
    <t>Kat. št.: 60265.0, proizvajalec Diapath ali enakovredno</t>
  </si>
  <si>
    <t>Škarje za rebra (Scissors for Osteotomy Hand-Forging; Strong); dolžina 23 cm</t>
  </si>
  <si>
    <t>Kat. št.: 60300.2, proizvajalec Diapath ali enakovredno</t>
  </si>
  <si>
    <t>Ravne ostre škarje (Straight Scissors, Sharp Blades); dolžina 16,5 cm</t>
  </si>
  <si>
    <t>Kat. št.: 60273.3¸, proizvajalec Diapath ali enakovredno</t>
  </si>
  <si>
    <t>Pinceta anatomska, dolžina 13 cm</t>
  </si>
  <si>
    <t>Kat. št.: 60285.2¸, proizvajalec Diapath ali enakovredno</t>
  </si>
  <si>
    <t>Pinceta anatomska, dolžina 16 cm</t>
  </si>
  <si>
    <t>Kat. št.: 60285.4.,  proizvajalec Diapath ali enakovredno</t>
  </si>
  <si>
    <t>1:2 Pinceta z zobciI (1:2 Toothed Strong Surgical Forceps); dolžina 20 cm</t>
  </si>
  <si>
    <t>Kat. št.: 60290.4, proizvajalec Diapath ali enakovredno</t>
  </si>
  <si>
    <t>1:2 Pinceta z zobci (1:2 Toothed Strong Surgical Forceps); dolžina 16 cm</t>
  </si>
  <si>
    <t>Kat. št.: 60290.2, proizvajalec Diapath ali enakovredno</t>
  </si>
  <si>
    <t>Sonda ravna (Probe Straight))</t>
  </si>
  <si>
    <t>Kat. št.: 60295.0, proizvajalec Diapath ali enakovredno</t>
  </si>
  <si>
    <t>Kat. št.: 60295.2,  proizvajalec Diapath ali enakovredno</t>
  </si>
  <si>
    <t>Držalo za nože, ravno (Trimming Blade Handle), dolžina 12 cm</t>
  </si>
  <si>
    <t>Za rezila za mikrotom dolžine 80 mm</t>
  </si>
  <si>
    <t xml:space="preserve">Kompatibilno z rezili Feather za mikrotom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</si>
</sst>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;#,##0.0000;"/>
    <numFmt numFmtId="165" formatCode="0.0000%"/>
    <numFmt numFmtId="166" formatCode="0.0%"/>
  </numFmts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color indexed="8"/>
      <name val="Small Fonts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D2"/>
        <bgColor indexed="64"/>
      </patternFill>
    </fill>
    <fill>
      <patternFill patternType="solid">
        <fgColor indexed="4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horizontal="left" vertical="center"/>
    </xf>
    <xf numFmtId="0" fontId="2" fillId="0" borderId="0">
      <alignment horizontal="left" vertical="center"/>
    </xf>
    <xf numFmtId="0" fontId="1" fillId="0" borderId="1">
      <alignment horizontal="left" vertical="center" wrapText="1"/>
    </xf>
    <xf numFmtId="0" fontId="3" fillId="2" borderId="0">
      <alignment horizontal="left" vertical="center"/>
    </xf>
  </cellStyleXfs>
  <cellXfs count="64">
    <xf numFmtId="0" fontId="0" fillId="0" borderId="0" xfId="0"/>
    <xf numFmtId="0" fontId="1" fillId="0" borderId="0" xfId="1">
      <alignment horizontal="left" vertical="center"/>
    </xf>
    <xf numFmtId="0" fontId="2" fillId="0" borderId="0" xfId="2">
      <alignment horizontal="left" vertical="center"/>
    </xf>
    <xf numFmtId="0" fontId="1" fillId="3" borderId="3" xfId="1" applyFill="1" applyBorder="1" applyAlignment="1">
      <alignment horizontal="left" vertical="center" wrapText="1"/>
    </xf>
    <xf numFmtId="0" fontId="1" fillId="3" borderId="4" xfId="1" applyFill="1" applyBorder="1" applyAlignment="1">
      <alignment horizontal="left" vertical="center" wrapText="1"/>
    </xf>
    <xf numFmtId="0" fontId="1" fillId="3" borderId="5" xfId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3" fillId="2" borderId="6" xfId="4" applyBorder="1">
      <alignment horizontal="left" vertical="center"/>
    </xf>
    <xf numFmtId="0" fontId="3" fillId="2" borderId="7" xfId="4" applyBorder="1">
      <alignment horizontal="left" vertical="center"/>
    </xf>
    <xf numFmtId="0" fontId="1" fillId="0" borderId="8" xfId="3" applyBorder="1" applyAlignment="1">
      <alignment horizontal="right" vertical="center" wrapText="1"/>
    </xf>
    <xf numFmtId="0" fontId="4" fillId="0" borderId="9" xfId="3" applyFont="1" applyBorder="1">
      <alignment horizontal="left" vertical="center" wrapText="1"/>
    </xf>
    <xf numFmtId="0" fontId="1" fillId="0" borderId="10" xfId="3" applyBorder="1" applyAlignment="1">
      <alignment horizontal="right" vertical="center" wrapText="1"/>
    </xf>
    <xf numFmtId="0" fontId="4" fillId="0" borderId="11" xfId="3" applyFont="1" applyBorder="1">
      <alignment horizontal="left" vertical="center" wrapText="1"/>
    </xf>
    <xf numFmtId="0" fontId="1" fillId="0" borderId="12" xfId="3" applyBorder="1" applyAlignment="1">
      <alignment horizontal="right" vertical="center" wrapText="1"/>
    </xf>
    <xf numFmtId="0" fontId="4" fillId="0" borderId="13" xfId="3" applyFont="1" applyBorder="1" applyProtection="1">
      <alignment horizontal="left" vertical="center" wrapText="1"/>
      <protection locked="0"/>
    </xf>
    <xf numFmtId="0" fontId="4" fillId="4" borderId="9" xfId="3" applyFont="1" applyFill="1" applyBorder="1" applyProtection="1">
      <alignment horizontal="left" vertical="center" wrapText="1"/>
      <protection locked="0"/>
    </xf>
    <xf numFmtId="0" fontId="4" fillId="4" borderId="11" xfId="3" applyFont="1" applyFill="1" applyBorder="1" applyProtection="1">
      <alignment horizontal="left" vertical="center" wrapText="1"/>
      <protection locked="0"/>
    </xf>
    <xf numFmtId="0" fontId="4" fillId="4" borderId="13" xfId="3" applyFont="1" applyFill="1" applyBorder="1" applyProtection="1">
      <alignment horizontal="left" vertical="center" wrapText="1"/>
      <protection locked="0"/>
    </xf>
    <xf numFmtId="0" fontId="3" fillId="2" borderId="14" xfId="4" applyBorder="1">
      <alignment horizontal="left" vertical="center"/>
    </xf>
    <xf numFmtId="0" fontId="1" fillId="5" borderId="15" xfId="3" applyFill="1" applyBorder="1">
      <alignment horizontal="left" vertical="center" wrapText="1"/>
    </xf>
    <xf numFmtId="0" fontId="1" fillId="5" borderId="16" xfId="3" applyFill="1" applyBorder="1">
      <alignment horizontal="left" vertical="center" wrapText="1"/>
    </xf>
    <xf numFmtId="0" fontId="1" fillId="5" borderId="17" xfId="3" applyFill="1" applyBorder="1">
      <alignment horizontal="left" vertical="center" wrapText="1"/>
    </xf>
    <xf numFmtId="0" fontId="1" fillId="0" borderId="18" xfId="3" applyBorder="1">
      <alignment horizontal="left" vertical="center" wrapText="1"/>
    </xf>
    <xf numFmtId="0" fontId="1" fillId="0" borderId="18" xfId="3" applyBorder="1" applyAlignment="1">
      <alignment horizontal="center" vertical="center" wrapText="1"/>
    </xf>
    <xf numFmtId="3" fontId="1" fillId="0" borderId="18" xfId="3" applyNumberFormat="1" applyBorder="1" applyAlignment="1">
      <alignment horizontal="right" vertical="center" wrapText="1"/>
    </xf>
    <xf numFmtId="164" fontId="1" fillId="4" borderId="18" xfId="3" applyNumberFormat="1" applyFill="1" applyBorder="1" applyAlignment="1" applyProtection="1">
      <alignment horizontal="right" vertical="center" wrapText="1"/>
      <protection locked="0"/>
    </xf>
    <xf numFmtId="165" fontId="1" fillId="4" borderId="18" xfId="3" applyNumberFormat="1" applyFill="1" applyBorder="1" applyAlignment="1" applyProtection="1">
      <alignment horizontal="right" vertical="center" wrapText="1"/>
      <protection locked="0"/>
    </xf>
    <xf numFmtId="166" fontId="1" fillId="4" borderId="18" xfId="3" applyNumberFormat="1" applyFill="1" applyBorder="1" applyAlignment="1" applyProtection="1">
      <alignment horizontal="right" vertical="center" wrapText="1"/>
      <protection locked="0"/>
    </xf>
    <xf numFmtId="164" fontId="1" fillId="0" borderId="18" xfId="3" applyNumberFormat="1" applyBorder="1" applyAlignment="1" applyProtection="1">
      <alignment horizontal="right" vertical="center" wrapText="1"/>
      <protection hidden="1"/>
    </xf>
    <xf numFmtId="0" fontId="1" fillId="4" borderId="18" xfId="3" applyFill="1" applyBorder="1" applyProtection="1">
      <alignment horizontal="left" vertical="center" wrapText="1"/>
      <protection locked="0"/>
    </xf>
    <xf numFmtId="0" fontId="1" fillId="4" borderId="9" xfId="3" applyFill="1" applyBorder="1" applyProtection="1">
      <alignment horizontal="left" vertical="center" wrapText="1"/>
      <protection locked="0"/>
    </xf>
    <xf numFmtId="0" fontId="1" fillId="0" borderId="1" xfId="3" applyBorder="1">
      <alignment horizontal="left" vertical="center" wrapText="1"/>
    </xf>
    <xf numFmtId="0" fontId="1" fillId="0" borderId="1" xfId="3" applyBorder="1" applyAlignment="1">
      <alignment horizontal="center" vertical="center" wrapText="1"/>
    </xf>
    <xf numFmtId="3" fontId="1" fillId="0" borderId="1" xfId="3" applyNumberFormat="1" applyBorder="1" applyAlignment="1">
      <alignment horizontal="right" vertical="center" wrapText="1"/>
    </xf>
    <xf numFmtId="164" fontId="1" fillId="4" borderId="1" xfId="3" applyNumberFormat="1" applyFill="1" applyBorder="1" applyAlignment="1" applyProtection="1">
      <alignment horizontal="right" vertical="center" wrapText="1"/>
      <protection locked="0"/>
    </xf>
    <xf numFmtId="165" fontId="1" fillId="4" borderId="1" xfId="3" applyNumberFormat="1" applyFill="1" applyBorder="1" applyAlignment="1" applyProtection="1">
      <alignment horizontal="right" vertical="center" wrapText="1"/>
      <protection locked="0"/>
    </xf>
    <xf numFmtId="166" fontId="1" fillId="4" borderId="1" xfId="3" applyNumberFormat="1" applyFill="1" applyBorder="1" applyAlignment="1" applyProtection="1">
      <alignment horizontal="right" vertical="center" wrapText="1"/>
      <protection locked="0"/>
    </xf>
    <xf numFmtId="164" fontId="1" fillId="0" borderId="1" xfId="3" applyNumberFormat="1" applyBorder="1" applyAlignment="1" applyProtection="1">
      <alignment horizontal="right" vertical="center" wrapText="1"/>
      <protection hidden="1"/>
    </xf>
    <xf numFmtId="0" fontId="1" fillId="4" borderId="1" xfId="3" applyFill="1" applyBorder="1" applyProtection="1">
      <alignment horizontal="left" vertical="center" wrapText="1"/>
      <protection locked="0"/>
    </xf>
    <xf numFmtId="0" fontId="1" fillId="4" borderId="11" xfId="3" applyFill="1" applyBorder="1" applyProtection="1">
      <alignment horizontal="left" vertical="center" wrapText="1"/>
      <protection locked="0"/>
    </xf>
    <xf numFmtId="0" fontId="1" fillId="0" borderId="19" xfId="3" applyBorder="1">
      <alignment horizontal="left" vertical="center" wrapText="1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wrapText="1"/>
    </xf>
    <xf numFmtId="164" fontId="1" fillId="4" borderId="19" xfId="3" applyNumberFormat="1" applyFill="1" applyBorder="1" applyAlignment="1" applyProtection="1">
      <alignment horizontal="right" vertical="center" wrapText="1"/>
      <protection locked="0"/>
    </xf>
    <xf numFmtId="165" fontId="1" fillId="4" borderId="19" xfId="3" applyNumberFormat="1" applyFill="1" applyBorder="1" applyAlignment="1" applyProtection="1">
      <alignment horizontal="right" vertical="center" wrapText="1"/>
      <protection locked="0"/>
    </xf>
    <xf numFmtId="166" fontId="1" fillId="4" borderId="19" xfId="3" applyNumberFormat="1" applyFill="1" applyBorder="1" applyAlignment="1" applyProtection="1">
      <alignment horizontal="right" vertical="center" wrapText="1"/>
      <protection locked="0"/>
    </xf>
    <xf numFmtId="164" fontId="1" fillId="0" borderId="19" xfId="3" applyNumberFormat="1" applyBorder="1" applyAlignment="1" applyProtection="1">
      <alignment horizontal="right" vertical="center" wrapText="1"/>
      <protection hidden="1"/>
    </xf>
    <xf numFmtId="0" fontId="1" fillId="4" borderId="19" xfId="3" applyFill="1" applyBorder="1" applyProtection="1">
      <alignment horizontal="left" vertical="center" wrapText="1"/>
      <protection locked="0"/>
    </xf>
    <xf numFmtId="0" fontId="1" fillId="4" borderId="13" xfId="3" applyFill="1" applyBorder="1" applyProtection="1">
      <alignment horizontal="left" vertical="center" wrapText="1"/>
      <protection locked="0"/>
    </xf>
    <xf numFmtId="0" fontId="3" fillId="2" borderId="2" xfId="4" applyBorder="1">
      <alignment horizontal="left" vertical="center"/>
    </xf>
    <xf numFmtId="0" fontId="1" fillId="5" borderId="2" xfId="3" applyFill="1" applyBorder="1">
      <alignment horizontal="left" vertical="center" wrapText="1"/>
    </xf>
    <xf numFmtId="0" fontId="1" fillId="0" borderId="20" xfId="3" applyBorder="1">
      <alignment horizontal="left" vertical="center" wrapText="1"/>
    </xf>
    <xf numFmtId="0" fontId="1" fillId="0" borderId="21" xfId="3" applyBorder="1">
      <alignment horizontal="left" vertical="center" wrapText="1"/>
    </xf>
    <xf numFmtId="0" fontId="1" fillId="0" borderId="22" xfId="3" applyBorder="1">
      <alignment horizontal="left" vertical="center" wrapText="1"/>
    </xf>
    <xf numFmtId="0" fontId="3" fillId="2" borderId="6" xfId="4" applyBorder="1" applyAlignment="1">
      <alignment horizontal="right" vertical="center"/>
    </xf>
    <xf numFmtId="0" fontId="1" fillId="0" borderId="9" xfId="3" applyBorder="1" applyAlignment="1">
      <alignment horizontal="right" vertical="center" wrapText="1"/>
    </xf>
    <xf numFmtId="0" fontId="1" fillId="0" borderId="11" xfId="3" applyBorder="1" applyAlignment="1">
      <alignment horizontal="right" vertical="center" wrapText="1"/>
    </xf>
    <xf numFmtId="0" fontId="1" fillId="0" borderId="13" xfId="3" applyBorder="1" applyAlignment="1">
      <alignment horizontal="right" vertical="center" wrapText="1"/>
    </xf>
    <xf numFmtId="0" fontId="4" fillId="0" borderId="15" xfId="3" applyFont="1" applyBorder="1">
      <alignment horizontal="left" vertical="center" wrapText="1"/>
    </xf>
    <xf numFmtId="164" fontId="4" fillId="0" borderId="16" xfId="3" applyNumberFormat="1" applyFont="1" applyBorder="1" applyAlignment="1" applyProtection="1">
      <alignment horizontal="right" vertical="center" wrapText="1"/>
      <protection hidden="1"/>
    </xf>
    <xf numFmtId="164" fontId="4" fillId="0" borderId="17" xfId="3" applyNumberFormat="1" applyFont="1" applyBorder="1" applyAlignment="1" applyProtection="1">
      <alignment horizontal="right" vertical="center" wrapText="1"/>
      <protection hidden="1"/>
    </xf>
    <xf numFmtId="0" fontId="6" fillId="0" borderId="0" xfId="2" applyFont="1">
      <alignment horizontal="left" vertical="center"/>
    </xf>
    <xf numFmtId="0" fontId="2" fillId="0" borderId="0" xfId="2" applyAlignment="1">
      <alignment horizontal="right" vertical="center"/>
    </xf>
    <xf numFmtId="0" fontId="1" fillId="0" borderId="0" xfId="1" applyProtection="1">
      <alignment horizontal="left" vertical="center"/>
      <protection hidden="1"/>
    </xf>
  </cellXfs>
  <cellStyles count="5">
    <cellStyle name="JN-naslov" xfId="2"/>
    <cellStyle name="JN-naslov tabele" xfId="4"/>
    <cellStyle name="JN-navadno" xfId="1"/>
    <cellStyle name="JN-tabela" xfId="3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1</xdr:col>
      <xdr:colOff>1532323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2</xdr:col>
      <xdr:colOff>351223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2</xdr:col>
      <xdr:colOff>351223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1</xdr:col>
      <xdr:colOff>1532323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47"/>
  <sheetViews>
    <sheetView tabSelected="1" workbookViewId="0"/>
  </sheetViews>
  <sheetFormatPr defaultRowHeight="12.75" x14ac:dyDescent="0.25"/>
  <cols>
    <col min="1" max="1" width="4.7109375" style="1" customWidth="1"/>
    <col min="2" max="2" width="120.7109375" style="1" customWidth="1"/>
    <col min="3" max="16384" width="9.140625" style="1"/>
  </cols>
  <sheetData>
    <row r="4" spans="2:2" ht="18" x14ac:dyDescent="0.25">
      <c r="B4" s="2" t="s">
        <v>0</v>
      </c>
    </row>
    <row r="5" spans="2:2" ht="13.5" thickBot="1" x14ac:dyDescent="0.3"/>
    <row r="6" spans="2:2" x14ac:dyDescent="0.25">
      <c r="B6" s="3" t="s">
        <v>1</v>
      </c>
    </row>
    <row r="7" spans="2:2" x14ac:dyDescent="0.25">
      <c r="B7" s="4"/>
    </row>
    <row r="8" spans="2:2" ht="38.25" x14ac:dyDescent="0.25">
      <c r="B8" s="4" t="s">
        <v>2</v>
      </c>
    </row>
    <row r="9" spans="2:2" x14ac:dyDescent="0.25">
      <c r="B9" s="4"/>
    </row>
    <row r="10" spans="2:2" ht="25.5" x14ac:dyDescent="0.25">
      <c r="B10" s="4" t="s">
        <v>3</v>
      </c>
    </row>
    <row r="11" spans="2:2" x14ac:dyDescent="0.25">
      <c r="B11" s="4"/>
    </row>
    <row r="12" spans="2:2" x14ac:dyDescent="0.25">
      <c r="B12" s="4" t="s">
        <v>4</v>
      </c>
    </row>
    <row r="13" spans="2:2" x14ac:dyDescent="0.25">
      <c r="B13" s="4" t="s">
        <v>5</v>
      </c>
    </row>
    <row r="14" spans="2:2" x14ac:dyDescent="0.25">
      <c r="B14" s="4" t="s">
        <v>6</v>
      </c>
    </row>
    <row r="15" spans="2:2" x14ac:dyDescent="0.25">
      <c r="B15" s="4" t="s">
        <v>7</v>
      </c>
    </row>
    <row r="16" spans="2:2" x14ac:dyDescent="0.25">
      <c r="B16" s="4" t="s">
        <v>8</v>
      </c>
    </row>
    <row r="17" spans="2:2" x14ac:dyDescent="0.25">
      <c r="B17" s="4" t="s">
        <v>9</v>
      </c>
    </row>
    <row r="18" spans="2:2" x14ac:dyDescent="0.25">
      <c r="B18" s="4" t="s">
        <v>10</v>
      </c>
    </row>
    <row r="19" spans="2:2" x14ac:dyDescent="0.25">
      <c r="B19" s="4" t="s">
        <v>11</v>
      </c>
    </row>
    <row r="20" spans="2:2" x14ac:dyDescent="0.25">
      <c r="B20" s="4" t="s">
        <v>12</v>
      </c>
    </row>
    <row r="21" spans="2:2" x14ac:dyDescent="0.25">
      <c r="B21" s="4"/>
    </row>
    <row r="22" spans="2:2" ht="25.5" x14ac:dyDescent="0.25">
      <c r="B22" s="4" t="s">
        <v>13</v>
      </c>
    </row>
    <row r="23" spans="2:2" x14ac:dyDescent="0.25">
      <c r="B23" s="4"/>
    </row>
    <row r="24" spans="2:2" x14ac:dyDescent="0.25">
      <c r="B24" s="4" t="s">
        <v>14</v>
      </c>
    </row>
    <row r="25" spans="2:2" x14ac:dyDescent="0.25">
      <c r="B25" s="4" t="s">
        <v>15</v>
      </c>
    </row>
    <row r="26" spans="2:2" x14ac:dyDescent="0.25">
      <c r="B26" s="4" t="s">
        <v>16</v>
      </c>
    </row>
    <row r="27" spans="2:2" x14ac:dyDescent="0.25">
      <c r="B27" s="4" t="s">
        <v>7</v>
      </c>
    </row>
    <row r="28" spans="2:2" x14ac:dyDescent="0.25">
      <c r="B28" s="4" t="s">
        <v>8</v>
      </c>
    </row>
    <row r="29" spans="2:2" x14ac:dyDescent="0.25">
      <c r="B29" s="4" t="s">
        <v>17</v>
      </c>
    </row>
    <row r="30" spans="2:2" x14ac:dyDescent="0.25">
      <c r="B30" s="4" t="s">
        <v>10</v>
      </c>
    </row>
    <row r="31" spans="2:2" x14ac:dyDescent="0.25">
      <c r="B31" s="4" t="s">
        <v>11</v>
      </c>
    </row>
    <row r="32" spans="2:2" x14ac:dyDescent="0.25">
      <c r="B32" s="4" t="s">
        <v>12</v>
      </c>
    </row>
    <row r="33" spans="2:2" x14ac:dyDescent="0.25">
      <c r="B33" s="4"/>
    </row>
    <row r="34" spans="2:2" x14ac:dyDescent="0.25">
      <c r="B34" s="4" t="s">
        <v>18</v>
      </c>
    </row>
    <row r="35" spans="2:2" ht="25.5" x14ac:dyDescent="0.25">
      <c r="B35" s="4" t="s">
        <v>19</v>
      </c>
    </row>
    <row r="36" spans="2:2" x14ac:dyDescent="0.25">
      <c r="B36" s="4" t="s">
        <v>6</v>
      </c>
    </row>
    <row r="37" spans="2:2" x14ac:dyDescent="0.25">
      <c r="B37" s="4" t="s">
        <v>7</v>
      </c>
    </row>
    <row r="38" spans="2:2" x14ac:dyDescent="0.25">
      <c r="B38" s="4" t="s">
        <v>12</v>
      </c>
    </row>
    <row r="39" spans="2:2" x14ac:dyDescent="0.25">
      <c r="B39" s="4"/>
    </row>
    <row r="40" spans="2:2" x14ac:dyDescent="0.25">
      <c r="B40" s="4" t="s">
        <v>20</v>
      </c>
    </row>
    <row r="41" spans="2:2" x14ac:dyDescent="0.25">
      <c r="B41" s="4"/>
    </row>
    <row r="42" spans="2:2" ht="25.5" x14ac:dyDescent="0.25">
      <c r="B42" s="4" t="s">
        <v>21</v>
      </c>
    </row>
    <row r="43" spans="2:2" x14ac:dyDescent="0.25">
      <c r="B43" s="4"/>
    </row>
    <row r="44" spans="2:2" x14ac:dyDescent="0.25">
      <c r="B44" s="4" t="s">
        <v>22</v>
      </c>
    </row>
    <row r="45" spans="2:2" x14ac:dyDescent="0.25">
      <c r="B45" s="4" t="s">
        <v>23</v>
      </c>
    </row>
    <row r="46" spans="2:2" x14ac:dyDescent="0.25">
      <c r="B46" s="4" t="s">
        <v>24</v>
      </c>
    </row>
    <row r="47" spans="2:2" ht="13.5" thickBot="1" x14ac:dyDescent="0.3">
      <c r="B47" s="5"/>
    </row>
  </sheetData>
  <sheetProtection algorithmName="SHA-512" hashValue="SmvyF/wv4xdF6XVYp2osJOEysqQl9u4m9SpeCvtC3u+Q5tzJJlLaGI4j6LQ0wW4P2d/QCuGTRKCSTdjjA6drdw==" saltValue="s0AoBqdp1njVhhKAMvJ11g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68" fitToHeight="0" pageOrder="overThenDown" orientation="portrait" r:id="rId1"/>
  <headerFooter>
    <oddFooter>&amp;LJN št. 16-19/21&amp;RStran &amp;P od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33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49.5703125" style="1" customWidth="1"/>
    <col min="4" max="4" width="33" style="1" customWidth="1"/>
    <col min="5" max="5" width="18.7109375" style="1" customWidth="1"/>
    <col min="6" max="6" width="46.5703125" style="1" customWidth="1"/>
    <col min="7" max="7" width="25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496</v>
      </c>
      <c r="C5" s="2" t="s">
        <v>497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498</v>
      </c>
      <c r="D11" s="18"/>
      <c r="E11" s="18"/>
      <c r="F11" s="18"/>
      <c r="G11" s="18"/>
      <c r="H11" s="18" t="s">
        <v>57</v>
      </c>
      <c r="I11" s="18"/>
      <c r="J11" s="8"/>
      <c r="K11" s="7"/>
      <c r="L11" s="18" t="s">
        <v>499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59</v>
      </c>
      <c r="B12" s="19" t="s">
        <v>60</v>
      </c>
      <c r="C12" s="20" t="s">
        <v>61</v>
      </c>
      <c r="D12" s="20" t="s">
        <v>62</v>
      </c>
      <c r="E12" s="20" t="s">
        <v>63</v>
      </c>
      <c r="F12" s="20" t="s">
        <v>64</v>
      </c>
      <c r="G12" s="20" t="s">
        <v>65</v>
      </c>
      <c r="H12" s="20" t="s">
        <v>66</v>
      </c>
      <c r="I12" s="20" t="s">
        <v>67</v>
      </c>
      <c r="J12" s="21" t="s">
        <v>68</v>
      </c>
      <c r="K12" s="19" t="s">
        <v>69</v>
      </c>
      <c r="L12" s="20" t="s">
        <v>70</v>
      </c>
      <c r="M12" s="20" t="s">
        <v>71</v>
      </c>
      <c r="N12" s="20" t="s">
        <v>72</v>
      </c>
      <c r="O12" s="20" t="s">
        <v>73</v>
      </c>
      <c r="P12" s="20" t="s">
        <v>74</v>
      </c>
      <c r="Q12" s="20" t="s">
        <v>75</v>
      </c>
      <c r="R12" s="20" t="s">
        <v>76</v>
      </c>
      <c r="S12" s="20" t="s">
        <v>77</v>
      </c>
      <c r="T12" s="20" t="s">
        <v>78</v>
      </c>
      <c r="U12" s="20" t="s">
        <v>79</v>
      </c>
      <c r="V12" s="20" t="s">
        <v>80</v>
      </c>
      <c r="W12" s="21" t="s">
        <v>81</v>
      </c>
    </row>
    <row r="13" spans="1:23" ht="38.25" x14ac:dyDescent="0.25">
      <c r="A13" s="51" t="s">
        <v>82</v>
      </c>
      <c r="B13" s="9">
        <v>1</v>
      </c>
      <c r="C13" s="22" t="s">
        <v>500</v>
      </c>
      <c r="D13" s="22" t="s">
        <v>501</v>
      </c>
      <c r="E13" s="22" t="s">
        <v>82</v>
      </c>
      <c r="F13" s="22" t="s">
        <v>436</v>
      </c>
      <c r="G13" s="22" t="s">
        <v>502</v>
      </c>
      <c r="H13" s="23" t="s">
        <v>86</v>
      </c>
      <c r="I13" s="24">
        <v>5</v>
      </c>
      <c r="J13" s="55"/>
      <c r="K13" s="9">
        <v>1</v>
      </c>
      <c r="L13" s="25"/>
      <c r="M13" s="26"/>
      <c r="N13" s="27"/>
      <c r="O13" s="28">
        <f t="shared" ref="O13:O21" si="0">ROUND(ROUND(L13,4)*(1-M13),4)</f>
        <v>0</v>
      </c>
      <c r="P13" s="28">
        <f t="shared" ref="P13:P21" si="1">ROUND(ROUND(O13,4)*(1+N13),4)</f>
        <v>0</v>
      </c>
      <c r="Q13" s="28">
        <f t="shared" ref="Q13:Q21" si="2">ROUND($I13*O13,4)</f>
        <v>0</v>
      </c>
      <c r="R13" s="28">
        <f t="shared" ref="R13:R21" si="3">ROUND($I13*P13,4)</f>
        <v>0</v>
      </c>
      <c r="S13" s="29"/>
      <c r="T13" s="29"/>
      <c r="U13" s="29"/>
      <c r="V13" s="29"/>
      <c r="W13" s="30"/>
    </row>
    <row r="14" spans="1:23" ht="38.25" x14ac:dyDescent="0.25">
      <c r="A14" s="52" t="s">
        <v>82</v>
      </c>
      <c r="B14" s="11">
        <v>2</v>
      </c>
      <c r="C14" s="31" t="s">
        <v>503</v>
      </c>
      <c r="D14" s="31" t="s">
        <v>504</v>
      </c>
      <c r="E14" s="31" t="s">
        <v>505</v>
      </c>
      <c r="F14" s="31" t="s">
        <v>436</v>
      </c>
      <c r="G14" s="31" t="s">
        <v>506</v>
      </c>
      <c r="H14" s="32" t="s">
        <v>86</v>
      </c>
      <c r="I14" s="33">
        <v>1</v>
      </c>
      <c r="J14" s="56"/>
      <c r="K14" s="11">
        <v>1</v>
      </c>
      <c r="L14" s="34"/>
      <c r="M14" s="35"/>
      <c r="N14" s="36"/>
      <c r="O14" s="37">
        <f t="shared" si="0"/>
        <v>0</v>
      </c>
      <c r="P14" s="37">
        <f t="shared" si="1"/>
        <v>0</v>
      </c>
      <c r="Q14" s="37">
        <f t="shared" si="2"/>
        <v>0</v>
      </c>
      <c r="R14" s="37">
        <f t="shared" si="3"/>
        <v>0</v>
      </c>
      <c r="S14" s="38"/>
      <c r="T14" s="38"/>
      <c r="U14" s="38"/>
      <c r="V14" s="38"/>
      <c r="W14" s="39"/>
    </row>
    <row r="15" spans="1:23" ht="38.25" x14ac:dyDescent="0.25">
      <c r="A15" s="52" t="s">
        <v>82</v>
      </c>
      <c r="B15" s="11">
        <v>3</v>
      </c>
      <c r="C15" s="31" t="s">
        <v>507</v>
      </c>
      <c r="D15" s="31" t="s">
        <v>508</v>
      </c>
      <c r="E15" s="31" t="s">
        <v>509</v>
      </c>
      <c r="F15" s="31" t="s">
        <v>436</v>
      </c>
      <c r="G15" s="31" t="s">
        <v>510</v>
      </c>
      <c r="H15" s="32" t="s">
        <v>86</v>
      </c>
      <c r="I15" s="33">
        <v>1</v>
      </c>
      <c r="J15" s="56"/>
      <c r="K15" s="11">
        <v>1</v>
      </c>
      <c r="L15" s="34"/>
      <c r="M15" s="35"/>
      <c r="N15" s="36"/>
      <c r="O15" s="37">
        <f t="shared" si="0"/>
        <v>0</v>
      </c>
      <c r="P15" s="37">
        <f t="shared" si="1"/>
        <v>0</v>
      </c>
      <c r="Q15" s="37">
        <f t="shared" si="2"/>
        <v>0</v>
      </c>
      <c r="R15" s="37">
        <f t="shared" si="3"/>
        <v>0</v>
      </c>
      <c r="S15" s="38"/>
      <c r="T15" s="38"/>
      <c r="U15" s="38"/>
      <c r="V15" s="38"/>
      <c r="W15" s="39"/>
    </row>
    <row r="16" spans="1:23" ht="38.25" x14ac:dyDescent="0.25">
      <c r="A16" s="52" t="s">
        <v>82</v>
      </c>
      <c r="B16" s="11">
        <v>4</v>
      </c>
      <c r="C16" s="31" t="s">
        <v>511</v>
      </c>
      <c r="D16" s="31" t="s">
        <v>508</v>
      </c>
      <c r="E16" s="31" t="s">
        <v>82</v>
      </c>
      <c r="F16" s="31" t="s">
        <v>436</v>
      </c>
      <c r="G16" s="31" t="s">
        <v>512</v>
      </c>
      <c r="H16" s="32" t="s">
        <v>86</v>
      </c>
      <c r="I16" s="33">
        <v>1</v>
      </c>
      <c r="J16" s="56"/>
      <c r="K16" s="11">
        <v>1</v>
      </c>
      <c r="L16" s="34"/>
      <c r="M16" s="35"/>
      <c r="N16" s="36"/>
      <c r="O16" s="37">
        <f t="shared" si="0"/>
        <v>0</v>
      </c>
      <c r="P16" s="37">
        <f t="shared" si="1"/>
        <v>0</v>
      </c>
      <c r="Q16" s="37">
        <f t="shared" si="2"/>
        <v>0</v>
      </c>
      <c r="R16" s="37">
        <f t="shared" si="3"/>
        <v>0</v>
      </c>
      <c r="S16" s="38"/>
      <c r="T16" s="38"/>
      <c r="U16" s="38"/>
      <c r="V16" s="38"/>
      <c r="W16" s="39"/>
    </row>
    <row r="17" spans="1:23" ht="38.25" x14ac:dyDescent="0.25">
      <c r="A17" s="52" t="s">
        <v>82</v>
      </c>
      <c r="B17" s="11">
        <v>5</v>
      </c>
      <c r="C17" s="31" t="s">
        <v>513</v>
      </c>
      <c r="D17" s="31" t="s">
        <v>514</v>
      </c>
      <c r="E17" s="31" t="s">
        <v>509</v>
      </c>
      <c r="F17" s="31" t="s">
        <v>436</v>
      </c>
      <c r="G17" s="31" t="s">
        <v>515</v>
      </c>
      <c r="H17" s="32" t="s">
        <v>86</v>
      </c>
      <c r="I17" s="33">
        <v>3</v>
      </c>
      <c r="J17" s="56"/>
      <c r="K17" s="11">
        <v>1</v>
      </c>
      <c r="L17" s="34"/>
      <c r="M17" s="35"/>
      <c r="N17" s="36"/>
      <c r="O17" s="37">
        <f t="shared" si="0"/>
        <v>0</v>
      </c>
      <c r="P17" s="37">
        <f t="shared" si="1"/>
        <v>0</v>
      </c>
      <c r="Q17" s="37">
        <f t="shared" si="2"/>
        <v>0</v>
      </c>
      <c r="R17" s="37">
        <f t="shared" si="3"/>
        <v>0</v>
      </c>
      <c r="S17" s="38"/>
      <c r="T17" s="38"/>
      <c r="U17" s="38"/>
      <c r="V17" s="38"/>
      <c r="W17" s="39"/>
    </row>
    <row r="18" spans="1:23" ht="25.5" x14ac:dyDescent="0.25">
      <c r="A18" s="52" t="s">
        <v>82</v>
      </c>
      <c r="B18" s="11">
        <v>6</v>
      </c>
      <c r="C18" s="31" t="s">
        <v>516</v>
      </c>
      <c r="D18" s="31" t="s">
        <v>82</v>
      </c>
      <c r="E18" s="31" t="s">
        <v>517</v>
      </c>
      <c r="F18" s="31" t="s">
        <v>82</v>
      </c>
      <c r="G18" s="31" t="s">
        <v>518</v>
      </c>
      <c r="H18" s="32" t="s">
        <v>86</v>
      </c>
      <c r="I18" s="33">
        <v>5</v>
      </c>
      <c r="J18" s="56"/>
      <c r="K18" s="11">
        <v>1</v>
      </c>
      <c r="L18" s="34"/>
      <c r="M18" s="35"/>
      <c r="N18" s="36"/>
      <c r="O18" s="37">
        <f t="shared" si="0"/>
        <v>0</v>
      </c>
      <c r="P18" s="37">
        <f t="shared" si="1"/>
        <v>0</v>
      </c>
      <c r="Q18" s="37">
        <f t="shared" si="2"/>
        <v>0</v>
      </c>
      <c r="R18" s="37">
        <f t="shared" si="3"/>
        <v>0</v>
      </c>
      <c r="S18" s="38"/>
      <c r="T18" s="38"/>
      <c r="U18" s="38"/>
      <c r="V18" s="38"/>
      <c r="W18" s="39"/>
    </row>
    <row r="19" spans="1:23" ht="25.5" x14ac:dyDescent="0.25">
      <c r="A19" s="52" t="s">
        <v>82</v>
      </c>
      <c r="B19" s="11">
        <v>7</v>
      </c>
      <c r="C19" s="31" t="s">
        <v>519</v>
      </c>
      <c r="D19" s="31" t="s">
        <v>520</v>
      </c>
      <c r="E19" s="31" t="s">
        <v>521</v>
      </c>
      <c r="F19" s="31" t="s">
        <v>82</v>
      </c>
      <c r="G19" s="31" t="s">
        <v>522</v>
      </c>
      <c r="H19" s="32" t="s">
        <v>86</v>
      </c>
      <c r="I19" s="33">
        <v>5</v>
      </c>
      <c r="J19" s="56"/>
      <c r="K19" s="11">
        <v>1</v>
      </c>
      <c r="L19" s="34"/>
      <c r="M19" s="35"/>
      <c r="N19" s="36"/>
      <c r="O19" s="37">
        <f t="shared" si="0"/>
        <v>0</v>
      </c>
      <c r="P19" s="37">
        <f t="shared" si="1"/>
        <v>0</v>
      </c>
      <c r="Q19" s="37">
        <f t="shared" si="2"/>
        <v>0</v>
      </c>
      <c r="R19" s="37">
        <f t="shared" si="3"/>
        <v>0</v>
      </c>
      <c r="S19" s="38"/>
      <c r="T19" s="38"/>
      <c r="U19" s="38"/>
      <c r="V19" s="38"/>
      <c r="W19" s="39"/>
    </row>
    <row r="20" spans="1:23" ht="38.25" x14ac:dyDescent="0.25">
      <c r="A20" s="52" t="s">
        <v>82</v>
      </c>
      <c r="B20" s="11">
        <v>8</v>
      </c>
      <c r="C20" s="31" t="s">
        <v>523</v>
      </c>
      <c r="D20" s="31" t="s">
        <v>524</v>
      </c>
      <c r="E20" s="31" t="s">
        <v>82</v>
      </c>
      <c r="F20" s="31" t="s">
        <v>436</v>
      </c>
      <c r="G20" s="31" t="s">
        <v>525</v>
      </c>
      <c r="H20" s="32" t="s">
        <v>86</v>
      </c>
      <c r="I20" s="33">
        <v>5</v>
      </c>
      <c r="J20" s="56"/>
      <c r="K20" s="11">
        <v>1</v>
      </c>
      <c r="L20" s="34"/>
      <c r="M20" s="35"/>
      <c r="N20" s="36"/>
      <c r="O20" s="37">
        <f t="shared" si="0"/>
        <v>0</v>
      </c>
      <c r="P20" s="37">
        <f t="shared" si="1"/>
        <v>0</v>
      </c>
      <c r="Q20" s="37">
        <f t="shared" si="2"/>
        <v>0</v>
      </c>
      <c r="R20" s="37">
        <f t="shared" si="3"/>
        <v>0</v>
      </c>
      <c r="S20" s="38"/>
      <c r="T20" s="38"/>
      <c r="U20" s="38"/>
      <c r="V20" s="38"/>
      <c r="W20" s="39"/>
    </row>
    <row r="21" spans="1:23" ht="39" thickBot="1" x14ac:dyDescent="0.3">
      <c r="A21" s="53" t="s">
        <v>82</v>
      </c>
      <c r="B21" s="13">
        <v>9</v>
      </c>
      <c r="C21" s="40" t="s">
        <v>526</v>
      </c>
      <c r="D21" s="40" t="s">
        <v>527</v>
      </c>
      <c r="E21" s="40" t="s">
        <v>82</v>
      </c>
      <c r="F21" s="40" t="s">
        <v>436</v>
      </c>
      <c r="G21" s="40" t="s">
        <v>528</v>
      </c>
      <c r="H21" s="41" t="s">
        <v>86</v>
      </c>
      <c r="I21" s="42">
        <v>5</v>
      </c>
      <c r="J21" s="57"/>
      <c r="K21" s="13">
        <v>1</v>
      </c>
      <c r="L21" s="43"/>
      <c r="M21" s="44"/>
      <c r="N21" s="45"/>
      <c r="O21" s="46">
        <f t="shared" si="0"/>
        <v>0</v>
      </c>
      <c r="P21" s="46">
        <f t="shared" si="1"/>
        <v>0</v>
      </c>
      <c r="Q21" s="46">
        <f t="shared" si="2"/>
        <v>0</v>
      </c>
      <c r="R21" s="46">
        <f t="shared" si="3"/>
        <v>0</v>
      </c>
      <c r="S21" s="47"/>
      <c r="T21" s="47"/>
      <c r="U21" s="47"/>
      <c r="V21" s="47"/>
      <c r="W21" s="48"/>
    </row>
    <row r="22" spans="1:23" ht="13.5" thickBot="1" x14ac:dyDescent="0.3">
      <c r="P22" s="58" t="s">
        <v>127</v>
      </c>
      <c r="Q22" s="59">
        <f>SUM(Q13:Q21)</f>
        <v>0</v>
      </c>
      <c r="R22" s="60">
        <f>SUM(R13:R21)</f>
        <v>0</v>
      </c>
    </row>
    <row r="24" spans="1:23" ht="13.5" thickBot="1" x14ac:dyDescent="0.3"/>
    <row r="25" spans="1:23" ht="13.5" thickBot="1" x14ac:dyDescent="0.3">
      <c r="A25" s="49" t="s">
        <v>54</v>
      </c>
      <c r="B25" s="54" t="s">
        <v>128</v>
      </c>
      <c r="C25" s="18" t="s">
        <v>529</v>
      </c>
      <c r="D25" s="18"/>
      <c r="E25" s="18"/>
      <c r="F25" s="18"/>
      <c r="G25" s="18"/>
      <c r="H25" s="18" t="s">
        <v>130</v>
      </c>
      <c r="I25" s="18"/>
      <c r="J25" s="8"/>
      <c r="K25" s="7"/>
      <c r="L25" s="18" t="s">
        <v>530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8"/>
    </row>
    <row r="26" spans="1:23" ht="26.25" thickBot="1" x14ac:dyDescent="0.3">
      <c r="A26" s="50" t="s">
        <v>59</v>
      </c>
      <c r="B26" s="19" t="s">
        <v>60</v>
      </c>
      <c r="C26" s="20" t="s">
        <v>61</v>
      </c>
      <c r="D26" s="20" t="s">
        <v>62</v>
      </c>
      <c r="E26" s="20" t="s">
        <v>63</v>
      </c>
      <c r="F26" s="20" t="s">
        <v>64</v>
      </c>
      <c r="G26" s="20" t="s">
        <v>65</v>
      </c>
      <c r="H26" s="20" t="s">
        <v>66</v>
      </c>
      <c r="I26" s="20" t="s">
        <v>67</v>
      </c>
      <c r="J26" s="21" t="s">
        <v>68</v>
      </c>
      <c r="K26" s="19" t="s">
        <v>69</v>
      </c>
      <c r="L26" s="20" t="s">
        <v>70</v>
      </c>
      <c r="M26" s="20" t="s">
        <v>71</v>
      </c>
      <c r="N26" s="20" t="s">
        <v>72</v>
      </c>
      <c r="O26" s="20" t="s">
        <v>73</v>
      </c>
      <c r="P26" s="20" t="s">
        <v>74</v>
      </c>
      <c r="Q26" s="20" t="s">
        <v>75</v>
      </c>
      <c r="R26" s="20" t="s">
        <v>76</v>
      </c>
      <c r="S26" s="20" t="s">
        <v>77</v>
      </c>
      <c r="T26" s="20" t="s">
        <v>78</v>
      </c>
      <c r="U26" s="20" t="s">
        <v>79</v>
      </c>
      <c r="V26" s="20" t="s">
        <v>80</v>
      </c>
      <c r="W26" s="21" t="s">
        <v>81</v>
      </c>
    </row>
    <row r="27" spans="1:23" ht="25.5" x14ac:dyDescent="0.25">
      <c r="A27" s="51" t="s">
        <v>82</v>
      </c>
      <c r="B27" s="9">
        <v>1</v>
      </c>
      <c r="C27" s="22" t="s">
        <v>531</v>
      </c>
      <c r="D27" s="22" t="s">
        <v>532</v>
      </c>
      <c r="E27" s="22" t="s">
        <v>533</v>
      </c>
      <c r="F27" s="22" t="s">
        <v>534</v>
      </c>
      <c r="G27" s="22" t="s">
        <v>535</v>
      </c>
      <c r="H27" s="23" t="s">
        <v>86</v>
      </c>
      <c r="I27" s="24">
        <v>10</v>
      </c>
      <c r="J27" s="55"/>
      <c r="K27" s="9">
        <v>1</v>
      </c>
      <c r="L27" s="25"/>
      <c r="M27" s="26"/>
      <c r="N27" s="27"/>
      <c r="O27" s="28">
        <f t="shared" ref="O27:O32" si="4">ROUND(ROUND(L27,4)*(1-M27),4)</f>
        <v>0</v>
      </c>
      <c r="P27" s="28">
        <f t="shared" ref="P27:P32" si="5">ROUND(ROUND(O27,4)*(1+N27),4)</f>
        <v>0</v>
      </c>
      <c r="Q27" s="28">
        <f t="shared" ref="Q27:R32" si="6">ROUND($I27*O27,4)</f>
        <v>0</v>
      </c>
      <c r="R27" s="28">
        <f t="shared" si="6"/>
        <v>0</v>
      </c>
      <c r="S27" s="29"/>
      <c r="T27" s="29"/>
      <c r="U27" s="29"/>
      <c r="V27" s="29"/>
      <c r="W27" s="30"/>
    </row>
    <row r="28" spans="1:23" ht="25.5" x14ac:dyDescent="0.25">
      <c r="A28" s="52" t="s">
        <v>82</v>
      </c>
      <c r="B28" s="11">
        <v>2</v>
      </c>
      <c r="C28" s="31" t="s">
        <v>536</v>
      </c>
      <c r="D28" s="31" t="s">
        <v>537</v>
      </c>
      <c r="E28" s="31" t="s">
        <v>538</v>
      </c>
      <c r="F28" s="31" t="s">
        <v>82</v>
      </c>
      <c r="G28" s="31" t="s">
        <v>539</v>
      </c>
      <c r="H28" s="32" t="s">
        <v>86</v>
      </c>
      <c r="I28" s="33">
        <v>2</v>
      </c>
      <c r="J28" s="56"/>
      <c r="K28" s="11">
        <v>1</v>
      </c>
      <c r="L28" s="34"/>
      <c r="M28" s="35"/>
      <c r="N28" s="36"/>
      <c r="O28" s="37">
        <f t="shared" si="4"/>
        <v>0</v>
      </c>
      <c r="P28" s="37">
        <f t="shared" si="5"/>
        <v>0</v>
      </c>
      <c r="Q28" s="37">
        <f t="shared" si="6"/>
        <v>0</v>
      </c>
      <c r="R28" s="37">
        <f t="shared" si="6"/>
        <v>0</v>
      </c>
      <c r="S28" s="38"/>
      <c r="T28" s="38"/>
      <c r="U28" s="38"/>
      <c r="V28" s="38"/>
      <c r="W28" s="39"/>
    </row>
    <row r="29" spans="1:23" ht="25.5" x14ac:dyDescent="0.25">
      <c r="A29" s="52" t="s">
        <v>82</v>
      </c>
      <c r="B29" s="11">
        <v>3</v>
      </c>
      <c r="C29" s="31" t="s">
        <v>540</v>
      </c>
      <c r="D29" s="31" t="s">
        <v>82</v>
      </c>
      <c r="E29" s="31" t="s">
        <v>82</v>
      </c>
      <c r="F29" s="31" t="s">
        <v>82</v>
      </c>
      <c r="G29" s="31" t="s">
        <v>541</v>
      </c>
      <c r="H29" s="32" t="s">
        <v>86</v>
      </c>
      <c r="I29" s="33">
        <v>2</v>
      </c>
      <c r="J29" s="56"/>
      <c r="K29" s="11">
        <v>1</v>
      </c>
      <c r="L29" s="34"/>
      <c r="M29" s="35"/>
      <c r="N29" s="36"/>
      <c r="O29" s="37">
        <f t="shared" si="4"/>
        <v>0</v>
      </c>
      <c r="P29" s="37">
        <f t="shared" si="5"/>
        <v>0</v>
      </c>
      <c r="Q29" s="37">
        <f t="shared" si="6"/>
        <v>0</v>
      </c>
      <c r="R29" s="37">
        <f t="shared" si="6"/>
        <v>0</v>
      </c>
      <c r="S29" s="38"/>
      <c r="T29" s="38"/>
      <c r="U29" s="38"/>
      <c r="V29" s="38"/>
      <c r="W29" s="39"/>
    </row>
    <row r="30" spans="1:23" ht="25.5" x14ac:dyDescent="0.25">
      <c r="A30" s="52" t="s">
        <v>82</v>
      </c>
      <c r="B30" s="11">
        <v>4</v>
      </c>
      <c r="C30" s="31" t="s">
        <v>542</v>
      </c>
      <c r="D30" s="31" t="s">
        <v>543</v>
      </c>
      <c r="E30" s="31" t="s">
        <v>82</v>
      </c>
      <c r="F30" s="31" t="s">
        <v>82</v>
      </c>
      <c r="G30" s="31" t="s">
        <v>544</v>
      </c>
      <c r="H30" s="32" t="s">
        <v>86</v>
      </c>
      <c r="I30" s="33">
        <v>5</v>
      </c>
      <c r="J30" s="56"/>
      <c r="K30" s="11">
        <v>1</v>
      </c>
      <c r="L30" s="34"/>
      <c r="M30" s="35"/>
      <c r="N30" s="36"/>
      <c r="O30" s="37">
        <f t="shared" si="4"/>
        <v>0</v>
      </c>
      <c r="P30" s="37">
        <f t="shared" si="5"/>
        <v>0</v>
      </c>
      <c r="Q30" s="37">
        <f t="shared" si="6"/>
        <v>0</v>
      </c>
      <c r="R30" s="37">
        <f t="shared" si="6"/>
        <v>0</v>
      </c>
      <c r="S30" s="38"/>
      <c r="T30" s="38"/>
      <c r="U30" s="38"/>
      <c r="V30" s="38"/>
      <c r="W30" s="39"/>
    </row>
    <row r="31" spans="1:23" ht="25.5" x14ac:dyDescent="0.25">
      <c r="A31" s="52" t="s">
        <v>82</v>
      </c>
      <c r="B31" s="11">
        <v>5</v>
      </c>
      <c r="C31" s="31" t="s">
        <v>545</v>
      </c>
      <c r="D31" s="31" t="s">
        <v>546</v>
      </c>
      <c r="E31" s="31" t="s">
        <v>82</v>
      </c>
      <c r="F31" s="31" t="s">
        <v>82</v>
      </c>
      <c r="G31" s="31" t="s">
        <v>547</v>
      </c>
      <c r="H31" s="32" t="s">
        <v>86</v>
      </c>
      <c r="I31" s="33">
        <v>3</v>
      </c>
      <c r="J31" s="56"/>
      <c r="K31" s="11">
        <v>1</v>
      </c>
      <c r="L31" s="34"/>
      <c r="M31" s="35"/>
      <c r="N31" s="36"/>
      <c r="O31" s="37">
        <f t="shared" si="4"/>
        <v>0</v>
      </c>
      <c r="P31" s="37">
        <f t="shared" si="5"/>
        <v>0</v>
      </c>
      <c r="Q31" s="37">
        <f t="shared" si="6"/>
        <v>0</v>
      </c>
      <c r="R31" s="37">
        <f t="shared" si="6"/>
        <v>0</v>
      </c>
      <c r="S31" s="38"/>
      <c r="T31" s="38"/>
      <c r="U31" s="38"/>
      <c r="V31" s="38"/>
      <c r="W31" s="39"/>
    </row>
    <row r="32" spans="1:23" ht="26.25" thickBot="1" x14ac:dyDescent="0.3">
      <c r="A32" s="53" t="s">
        <v>82</v>
      </c>
      <c r="B32" s="13">
        <v>6</v>
      </c>
      <c r="C32" s="40" t="s">
        <v>548</v>
      </c>
      <c r="D32" s="40" t="s">
        <v>549</v>
      </c>
      <c r="E32" s="40" t="s">
        <v>550</v>
      </c>
      <c r="F32" s="40" t="s">
        <v>82</v>
      </c>
      <c r="G32" s="40" t="s">
        <v>551</v>
      </c>
      <c r="H32" s="41" t="s">
        <v>86</v>
      </c>
      <c r="I32" s="42">
        <v>2</v>
      </c>
      <c r="J32" s="57"/>
      <c r="K32" s="13">
        <v>1</v>
      </c>
      <c r="L32" s="43"/>
      <c r="M32" s="44"/>
      <c r="N32" s="45"/>
      <c r="O32" s="46">
        <f t="shared" si="4"/>
        <v>0</v>
      </c>
      <c r="P32" s="46">
        <f t="shared" si="5"/>
        <v>0</v>
      </c>
      <c r="Q32" s="46">
        <f t="shared" si="6"/>
        <v>0</v>
      </c>
      <c r="R32" s="46">
        <f t="shared" si="6"/>
        <v>0</v>
      </c>
      <c r="S32" s="47"/>
      <c r="T32" s="47"/>
      <c r="U32" s="47"/>
      <c r="V32" s="47"/>
      <c r="W32" s="48"/>
    </row>
    <row r="33" spans="16:18" ht="13.5" thickBot="1" x14ac:dyDescent="0.3">
      <c r="P33" s="58" t="s">
        <v>127</v>
      </c>
      <c r="Q33" s="59">
        <f>SUM(Q27:Q32)</f>
        <v>0</v>
      </c>
      <c r="R33" s="60">
        <f>SUM(R27:R32)</f>
        <v>0</v>
      </c>
    </row>
  </sheetData>
  <sheetProtection algorithmName="SHA-512" hashValue="r5nJhm5XZ7FnWZRIyFV/li6JD0IVHmc8yeAgdGKHYROSCi9VA6z0Ybx/l5QUdLqbgE+YOh+Sf1nNzBl0R+EpTg==" saltValue="UEGacQD8cVTjvKeCSsaZcw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1" fitToHeight="0" pageOrder="overThenDown" orientation="landscape" r:id="rId1"/>
  <headerFooter>
    <oddHeader>&amp;ROBR-8A</oddHeader>
    <oddFooter>&amp;LJN št. 16-19/21&amp;RStran &amp;P od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17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39.7109375" style="1" customWidth="1"/>
    <col min="4" max="4" width="47" style="1" customWidth="1"/>
    <col min="5" max="5" width="25.7109375" style="1" customWidth="1"/>
    <col min="6" max="6" width="46.5703125" style="1" customWidth="1"/>
    <col min="7" max="7" width="13.42578125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552</v>
      </c>
      <c r="C5" s="2" t="s">
        <v>553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554</v>
      </c>
      <c r="D11" s="18"/>
      <c r="E11" s="18"/>
      <c r="F11" s="18"/>
      <c r="G11" s="18"/>
      <c r="H11" s="18" t="s">
        <v>130</v>
      </c>
      <c r="I11" s="18"/>
      <c r="J11" s="8"/>
      <c r="K11" s="7"/>
      <c r="L11" s="18" t="s">
        <v>555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59</v>
      </c>
      <c r="B12" s="19" t="s">
        <v>60</v>
      </c>
      <c r="C12" s="20" t="s">
        <v>61</v>
      </c>
      <c r="D12" s="20" t="s">
        <v>62</v>
      </c>
      <c r="E12" s="20" t="s">
        <v>63</v>
      </c>
      <c r="F12" s="20" t="s">
        <v>64</v>
      </c>
      <c r="G12" s="20" t="s">
        <v>65</v>
      </c>
      <c r="H12" s="20" t="s">
        <v>66</v>
      </c>
      <c r="I12" s="20" t="s">
        <v>67</v>
      </c>
      <c r="J12" s="21" t="s">
        <v>68</v>
      </c>
      <c r="K12" s="19" t="s">
        <v>69</v>
      </c>
      <c r="L12" s="20" t="s">
        <v>70</v>
      </c>
      <c r="M12" s="20" t="s">
        <v>71</v>
      </c>
      <c r="N12" s="20" t="s">
        <v>72</v>
      </c>
      <c r="O12" s="20" t="s">
        <v>73</v>
      </c>
      <c r="P12" s="20" t="s">
        <v>74</v>
      </c>
      <c r="Q12" s="20" t="s">
        <v>75</v>
      </c>
      <c r="R12" s="20" t="s">
        <v>76</v>
      </c>
      <c r="S12" s="20" t="s">
        <v>77</v>
      </c>
      <c r="T12" s="20" t="s">
        <v>78</v>
      </c>
      <c r="U12" s="20" t="s">
        <v>79</v>
      </c>
      <c r="V12" s="20" t="s">
        <v>80</v>
      </c>
      <c r="W12" s="21" t="s">
        <v>81</v>
      </c>
    </row>
    <row r="13" spans="1:23" ht="63.75" x14ac:dyDescent="0.25">
      <c r="A13" s="51" t="s">
        <v>82</v>
      </c>
      <c r="B13" s="9">
        <v>1</v>
      </c>
      <c r="C13" s="22" t="s">
        <v>556</v>
      </c>
      <c r="D13" s="22" t="s">
        <v>557</v>
      </c>
      <c r="E13" s="22" t="s">
        <v>558</v>
      </c>
      <c r="F13" s="22" t="s">
        <v>82</v>
      </c>
      <c r="G13" s="22" t="s">
        <v>82</v>
      </c>
      <c r="H13" s="23" t="s">
        <v>86</v>
      </c>
      <c r="I13" s="24">
        <v>20</v>
      </c>
      <c r="J13" s="55"/>
      <c r="K13" s="9">
        <v>1</v>
      </c>
      <c r="L13" s="25"/>
      <c r="M13" s="26"/>
      <c r="N13" s="27"/>
      <c r="O13" s="28">
        <f>ROUND(ROUND(L13,4)*(1-M13),4)</f>
        <v>0</v>
      </c>
      <c r="P13" s="28">
        <f>ROUND(ROUND(O13,4)*(1+N13),4)</f>
        <v>0</v>
      </c>
      <c r="Q13" s="28">
        <f t="shared" ref="Q13:R16" si="0">ROUND($I13*O13,4)</f>
        <v>0</v>
      </c>
      <c r="R13" s="28">
        <f t="shared" si="0"/>
        <v>0</v>
      </c>
      <c r="S13" s="29"/>
      <c r="T13" s="29"/>
      <c r="U13" s="29"/>
      <c r="V13" s="29"/>
      <c r="W13" s="30"/>
    </row>
    <row r="14" spans="1:23" ht="38.25" x14ac:dyDescent="0.25">
      <c r="A14" s="52" t="s">
        <v>82</v>
      </c>
      <c r="B14" s="11">
        <v>2</v>
      </c>
      <c r="C14" s="31" t="s">
        <v>559</v>
      </c>
      <c r="D14" s="31" t="s">
        <v>560</v>
      </c>
      <c r="E14" s="31" t="s">
        <v>561</v>
      </c>
      <c r="F14" s="31" t="s">
        <v>562</v>
      </c>
      <c r="G14" s="31" t="s">
        <v>82</v>
      </c>
      <c r="H14" s="32" t="s">
        <v>86</v>
      </c>
      <c r="I14" s="33">
        <v>20</v>
      </c>
      <c r="J14" s="56"/>
      <c r="K14" s="11">
        <v>1</v>
      </c>
      <c r="L14" s="34"/>
      <c r="M14" s="35"/>
      <c r="N14" s="36"/>
      <c r="O14" s="37">
        <f>ROUND(ROUND(L14,4)*(1-M14),4)</f>
        <v>0</v>
      </c>
      <c r="P14" s="37">
        <f>ROUND(ROUND(O14,4)*(1+N14),4)</f>
        <v>0</v>
      </c>
      <c r="Q14" s="37">
        <f t="shared" si="0"/>
        <v>0</v>
      </c>
      <c r="R14" s="37">
        <f t="shared" si="0"/>
        <v>0</v>
      </c>
      <c r="S14" s="38"/>
      <c r="T14" s="38"/>
      <c r="U14" s="38"/>
      <c r="V14" s="38"/>
      <c r="W14" s="39"/>
    </row>
    <row r="15" spans="1:23" x14ac:dyDescent="0.25">
      <c r="A15" s="52" t="s">
        <v>82</v>
      </c>
      <c r="B15" s="11">
        <v>3</v>
      </c>
      <c r="C15" s="31" t="s">
        <v>563</v>
      </c>
      <c r="D15" s="31" t="s">
        <v>564</v>
      </c>
      <c r="E15" s="31" t="s">
        <v>565</v>
      </c>
      <c r="F15" s="31" t="s">
        <v>82</v>
      </c>
      <c r="G15" s="31" t="s">
        <v>82</v>
      </c>
      <c r="H15" s="32" t="s">
        <v>86</v>
      </c>
      <c r="I15" s="33">
        <v>10</v>
      </c>
      <c r="J15" s="56"/>
      <c r="K15" s="11">
        <v>1</v>
      </c>
      <c r="L15" s="34"/>
      <c r="M15" s="35"/>
      <c r="N15" s="36"/>
      <c r="O15" s="37">
        <f>ROUND(ROUND(L15,4)*(1-M15),4)</f>
        <v>0</v>
      </c>
      <c r="P15" s="37">
        <f>ROUND(ROUND(O15,4)*(1+N15),4)</f>
        <v>0</v>
      </c>
      <c r="Q15" s="37">
        <f t="shared" si="0"/>
        <v>0</v>
      </c>
      <c r="R15" s="37">
        <f t="shared" si="0"/>
        <v>0</v>
      </c>
      <c r="S15" s="38"/>
      <c r="T15" s="38"/>
      <c r="U15" s="38"/>
      <c r="V15" s="38"/>
      <c r="W15" s="39"/>
    </row>
    <row r="16" spans="1:23" ht="26.25" thickBot="1" x14ac:dyDescent="0.3">
      <c r="A16" s="53" t="s">
        <v>82</v>
      </c>
      <c r="B16" s="13">
        <v>4</v>
      </c>
      <c r="C16" s="40" t="s">
        <v>566</v>
      </c>
      <c r="D16" s="40" t="s">
        <v>567</v>
      </c>
      <c r="E16" s="40" t="s">
        <v>568</v>
      </c>
      <c r="F16" s="40" t="s">
        <v>82</v>
      </c>
      <c r="G16" s="40" t="s">
        <v>82</v>
      </c>
      <c r="H16" s="41" t="s">
        <v>86</v>
      </c>
      <c r="I16" s="42">
        <v>4</v>
      </c>
      <c r="J16" s="57"/>
      <c r="K16" s="13">
        <v>1</v>
      </c>
      <c r="L16" s="43"/>
      <c r="M16" s="44"/>
      <c r="N16" s="45"/>
      <c r="O16" s="46">
        <f>ROUND(ROUND(L16,4)*(1-M16),4)</f>
        <v>0</v>
      </c>
      <c r="P16" s="46">
        <f>ROUND(ROUND(O16,4)*(1+N16),4)</f>
        <v>0</v>
      </c>
      <c r="Q16" s="46">
        <f t="shared" si="0"/>
        <v>0</v>
      </c>
      <c r="R16" s="46">
        <f t="shared" si="0"/>
        <v>0</v>
      </c>
      <c r="S16" s="47"/>
      <c r="T16" s="47"/>
      <c r="U16" s="47"/>
      <c r="V16" s="47"/>
      <c r="W16" s="48"/>
    </row>
    <row r="17" spans="16:18" ht="13.5" thickBot="1" x14ac:dyDescent="0.3">
      <c r="P17" s="58" t="s">
        <v>127</v>
      </c>
      <c r="Q17" s="59">
        <f>SUM(Q13:Q16)</f>
        <v>0</v>
      </c>
      <c r="R17" s="60">
        <f>SUM(R13:R16)</f>
        <v>0</v>
      </c>
    </row>
  </sheetData>
  <sheetProtection algorithmName="SHA-512" hashValue="CLt3FVn8eBBhwxEKbZm4LQAtrN5P8OdlL5ecLOYIXN30sz+xDtfV5Dv5WWpmRDo8a2Wx5rcEuXGNgghzrmcIJA==" saltValue="VfBCt5CQB8rXTMjf2Yxg1A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1" fitToHeight="0" pageOrder="overThenDown" orientation="landscape" r:id="rId1"/>
  <headerFooter>
    <oddHeader>&amp;ROBR-8A</oddHeader>
    <oddFooter>&amp;LJN št. 16-19/21&amp;RStran &amp;P od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24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39.7109375" style="1" customWidth="1"/>
    <col min="4" max="4" width="31.85546875" style="1" customWidth="1"/>
    <col min="5" max="5" width="32" style="1" customWidth="1"/>
    <col min="6" max="6" width="46.5703125" style="1" customWidth="1"/>
    <col min="7" max="7" width="13.42578125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569</v>
      </c>
      <c r="C5" s="2" t="s">
        <v>570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571</v>
      </c>
      <c r="D11" s="18"/>
      <c r="E11" s="18"/>
      <c r="F11" s="18"/>
      <c r="G11" s="18"/>
      <c r="H11" s="18" t="s">
        <v>130</v>
      </c>
      <c r="I11" s="18"/>
      <c r="J11" s="8"/>
      <c r="K11" s="7"/>
      <c r="L11" s="18" t="s">
        <v>572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59</v>
      </c>
      <c r="B12" s="19" t="s">
        <v>60</v>
      </c>
      <c r="C12" s="20" t="s">
        <v>61</v>
      </c>
      <c r="D12" s="20" t="s">
        <v>62</v>
      </c>
      <c r="E12" s="20" t="s">
        <v>63</v>
      </c>
      <c r="F12" s="20" t="s">
        <v>64</v>
      </c>
      <c r="G12" s="20" t="s">
        <v>65</v>
      </c>
      <c r="H12" s="20" t="s">
        <v>66</v>
      </c>
      <c r="I12" s="20" t="s">
        <v>67</v>
      </c>
      <c r="J12" s="21" t="s">
        <v>68</v>
      </c>
      <c r="K12" s="19" t="s">
        <v>69</v>
      </c>
      <c r="L12" s="20" t="s">
        <v>70</v>
      </c>
      <c r="M12" s="20" t="s">
        <v>71</v>
      </c>
      <c r="N12" s="20" t="s">
        <v>72</v>
      </c>
      <c r="O12" s="20" t="s">
        <v>73</v>
      </c>
      <c r="P12" s="20" t="s">
        <v>74</v>
      </c>
      <c r="Q12" s="20" t="s">
        <v>75</v>
      </c>
      <c r="R12" s="20" t="s">
        <v>76</v>
      </c>
      <c r="S12" s="20" t="s">
        <v>77</v>
      </c>
      <c r="T12" s="20" t="s">
        <v>78</v>
      </c>
      <c r="U12" s="20" t="s">
        <v>79</v>
      </c>
      <c r="V12" s="20" t="s">
        <v>80</v>
      </c>
      <c r="W12" s="21" t="s">
        <v>81</v>
      </c>
    </row>
    <row r="13" spans="1:23" ht="38.25" x14ac:dyDescent="0.25">
      <c r="A13" s="51" t="s">
        <v>82</v>
      </c>
      <c r="B13" s="9">
        <v>1</v>
      </c>
      <c r="C13" s="22" t="s">
        <v>573</v>
      </c>
      <c r="D13" s="22" t="s">
        <v>82</v>
      </c>
      <c r="E13" s="22" t="s">
        <v>574</v>
      </c>
      <c r="F13" s="22" t="s">
        <v>575</v>
      </c>
      <c r="G13" s="22" t="s">
        <v>82</v>
      </c>
      <c r="H13" s="23" t="s">
        <v>86</v>
      </c>
      <c r="I13" s="24">
        <v>4</v>
      </c>
      <c r="J13" s="55"/>
      <c r="K13" s="9">
        <v>1</v>
      </c>
      <c r="L13" s="25"/>
      <c r="M13" s="26"/>
      <c r="N13" s="27"/>
      <c r="O13" s="28">
        <f t="shared" ref="O13:O23" si="0">ROUND(ROUND(L13,4)*(1-M13),4)</f>
        <v>0</v>
      </c>
      <c r="P13" s="28">
        <f t="shared" ref="P13:P23" si="1">ROUND(ROUND(O13,4)*(1+N13),4)</f>
        <v>0</v>
      </c>
      <c r="Q13" s="28">
        <f t="shared" ref="Q13:Q23" si="2">ROUND($I13*O13,4)</f>
        <v>0</v>
      </c>
      <c r="R13" s="28">
        <f t="shared" ref="R13:R23" si="3">ROUND($I13*P13,4)</f>
        <v>0</v>
      </c>
      <c r="S13" s="29"/>
      <c r="T13" s="29"/>
      <c r="U13" s="29"/>
      <c r="V13" s="29"/>
      <c r="W13" s="30"/>
    </row>
    <row r="14" spans="1:23" ht="38.25" x14ac:dyDescent="0.25">
      <c r="A14" s="52" t="s">
        <v>82</v>
      </c>
      <c r="B14" s="11">
        <v>2</v>
      </c>
      <c r="C14" s="31" t="s">
        <v>576</v>
      </c>
      <c r="D14" s="31" t="s">
        <v>82</v>
      </c>
      <c r="E14" s="31" t="s">
        <v>574</v>
      </c>
      <c r="F14" s="31" t="s">
        <v>577</v>
      </c>
      <c r="G14" s="31" t="s">
        <v>82</v>
      </c>
      <c r="H14" s="32" t="s">
        <v>86</v>
      </c>
      <c r="I14" s="33">
        <v>3</v>
      </c>
      <c r="J14" s="56"/>
      <c r="K14" s="11">
        <v>1</v>
      </c>
      <c r="L14" s="34"/>
      <c r="M14" s="35"/>
      <c r="N14" s="36"/>
      <c r="O14" s="37">
        <f t="shared" si="0"/>
        <v>0</v>
      </c>
      <c r="P14" s="37">
        <f t="shared" si="1"/>
        <v>0</v>
      </c>
      <c r="Q14" s="37">
        <f t="shared" si="2"/>
        <v>0</v>
      </c>
      <c r="R14" s="37">
        <f t="shared" si="3"/>
        <v>0</v>
      </c>
      <c r="S14" s="38"/>
      <c r="T14" s="38"/>
      <c r="U14" s="38"/>
      <c r="V14" s="38"/>
      <c r="W14" s="39"/>
    </row>
    <row r="15" spans="1:23" ht="38.25" x14ac:dyDescent="0.25">
      <c r="A15" s="52" t="s">
        <v>82</v>
      </c>
      <c r="B15" s="11">
        <v>3</v>
      </c>
      <c r="C15" s="31" t="s">
        <v>578</v>
      </c>
      <c r="D15" s="31" t="s">
        <v>82</v>
      </c>
      <c r="E15" s="31" t="s">
        <v>574</v>
      </c>
      <c r="F15" s="31" t="s">
        <v>579</v>
      </c>
      <c r="G15" s="31" t="s">
        <v>82</v>
      </c>
      <c r="H15" s="32" t="s">
        <v>86</v>
      </c>
      <c r="I15" s="33">
        <v>2</v>
      </c>
      <c r="J15" s="56"/>
      <c r="K15" s="11">
        <v>1</v>
      </c>
      <c r="L15" s="34"/>
      <c r="M15" s="35"/>
      <c r="N15" s="36"/>
      <c r="O15" s="37">
        <f t="shared" si="0"/>
        <v>0</v>
      </c>
      <c r="P15" s="37">
        <f t="shared" si="1"/>
        <v>0</v>
      </c>
      <c r="Q15" s="37">
        <f t="shared" si="2"/>
        <v>0</v>
      </c>
      <c r="R15" s="37">
        <f t="shared" si="3"/>
        <v>0</v>
      </c>
      <c r="S15" s="38"/>
      <c r="T15" s="38"/>
      <c r="U15" s="38"/>
      <c r="V15" s="38"/>
      <c r="W15" s="39"/>
    </row>
    <row r="16" spans="1:23" ht="38.25" x14ac:dyDescent="0.25">
      <c r="A16" s="52" t="s">
        <v>82</v>
      </c>
      <c r="B16" s="11">
        <v>4</v>
      </c>
      <c r="C16" s="31" t="s">
        <v>580</v>
      </c>
      <c r="D16" s="31" t="s">
        <v>82</v>
      </c>
      <c r="E16" s="31" t="s">
        <v>574</v>
      </c>
      <c r="F16" s="31" t="s">
        <v>581</v>
      </c>
      <c r="G16" s="31" t="s">
        <v>82</v>
      </c>
      <c r="H16" s="32" t="s">
        <v>86</v>
      </c>
      <c r="I16" s="33">
        <v>4</v>
      </c>
      <c r="J16" s="56"/>
      <c r="K16" s="11">
        <v>1</v>
      </c>
      <c r="L16" s="34"/>
      <c r="M16" s="35"/>
      <c r="N16" s="36"/>
      <c r="O16" s="37">
        <f t="shared" si="0"/>
        <v>0</v>
      </c>
      <c r="P16" s="37">
        <f t="shared" si="1"/>
        <v>0</v>
      </c>
      <c r="Q16" s="37">
        <f t="shared" si="2"/>
        <v>0</v>
      </c>
      <c r="R16" s="37">
        <f t="shared" si="3"/>
        <v>0</v>
      </c>
      <c r="S16" s="38"/>
      <c r="T16" s="38"/>
      <c r="U16" s="38"/>
      <c r="V16" s="38"/>
      <c r="W16" s="39"/>
    </row>
    <row r="17" spans="1:23" ht="25.5" x14ac:dyDescent="0.25">
      <c r="A17" s="52" t="s">
        <v>82</v>
      </c>
      <c r="B17" s="11">
        <v>5</v>
      </c>
      <c r="C17" s="31" t="s">
        <v>582</v>
      </c>
      <c r="D17" s="31" t="s">
        <v>82</v>
      </c>
      <c r="E17" s="31" t="s">
        <v>82</v>
      </c>
      <c r="F17" s="31" t="s">
        <v>583</v>
      </c>
      <c r="G17" s="31" t="s">
        <v>82</v>
      </c>
      <c r="H17" s="32" t="s">
        <v>86</v>
      </c>
      <c r="I17" s="33">
        <v>5</v>
      </c>
      <c r="J17" s="56"/>
      <c r="K17" s="11">
        <v>1</v>
      </c>
      <c r="L17" s="34"/>
      <c r="M17" s="35"/>
      <c r="N17" s="36"/>
      <c r="O17" s="37">
        <f t="shared" si="0"/>
        <v>0</v>
      </c>
      <c r="P17" s="37">
        <f t="shared" si="1"/>
        <v>0</v>
      </c>
      <c r="Q17" s="37">
        <f t="shared" si="2"/>
        <v>0</v>
      </c>
      <c r="R17" s="37">
        <f t="shared" si="3"/>
        <v>0</v>
      </c>
      <c r="S17" s="38"/>
      <c r="T17" s="38"/>
      <c r="U17" s="38"/>
      <c r="V17" s="38"/>
      <c r="W17" s="39"/>
    </row>
    <row r="18" spans="1:23" ht="25.5" x14ac:dyDescent="0.25">
      <c r="A18" s="52" t="s">
        <v>82</v>
      </c>
      <c r="B18" s="11">
        <v>6</v>
      </c>
      <c r="C18" s="31" t="s">
        <v>584</v>
      </c>
      <c r="D18" s="31" t="s">
        <v>82</v>
      </c>
      <c r="E18" s="31" t="s">
        <v>82</v>
      </c>
      <c r="F18" s="31" t="s">
        <v>585</v>
      </c>
      <c r="G18" s="31" t="s">
        <v>82</v>
      </c>
      <c r="H18" s="32" t="s">
        <v>86</v>
      </c>
      <c r="I18" s="33">
        <v>5</v>
      </c>
      <c r="J18" s="56"/>
      <c r="K18" s="11">
        <v>1</v>
      </c>
      <c r="L18" s="34"/>
      <c r="M18" s="35"/>
      <c r="N18" s="36"/>
      <c r="O18" s="37">
        <f t="shared" si="0"/>
        <v>0</v>
      </c>
      <c r="P18" s="37">
        <f t="shared" si="1"/>
        <v>0</v>
      </c>
      <c r="Q18" s="37">
        <f t="shared" si="2"/>
        <v>0</v>
      </c>
      <c r="R18" s="37">
        <f t="shared" si="3"/>
        <v>0</v>
      </c>
      <c r="S18" s="38"/>
      <c r="T18" s="38"/>
      <c r="U18" s="38"/>
      <c r="V18" s="38"/>
      <c r="W18" s="39"/>
    </row>
    <row r="19" spans="1:23" ht="25.5" x14ac:dyDescent="0.25">
      <c r="A19" s="52" t="s">
        <v>82</v>
      </c>
      <c r="B19" s="11">
        <v>7</v>
      </c>
      <c r="C19" s="31" t="s">
        <v>586</v>
      </c>
      <c r="D19" s="31" t="s">
        <v>82</v>
      </c>
      <c r="E19" s="31" t="s">
        <v>82</v>
      </c>
      <c r="F19" s="31" t="s">
        <v>587</v>
      </c>
      <c r="G19" s="31" t="s">
        <v>82</v>
      </c>
      <c r="H19" s="32" t="s">
        <v>86</v>
      </c>
      <c r="I19" s="33">
        <v>2</v>
      </c>
      <c r="J19" s="56"/>
      <c r="K19" s="11">
        <v>1</v>
      </c>
      <c r="L19" s="34"/>
      <c r="M19" s="35"/>
      <c r="N19" s="36"/>
      <c r="O19" s="37">
        <f t="shared" si="0"/>
        <v>0</v>
      </c>
      <c r="P19" s="37">
        <f t="shared" si="1"/>
        <v>0</v>
      </c>
      <c r="Q19" s="37">
        <f t="shared" si="2"/>
        <v>0</v>
      </c>
      <c r="R19" s="37">
        <f t="shared" si="3"/>
        <v>0</v>
      </c>
      <c r="S19" s="38"/>
      <c r="T19" s="38"/>
      <c r="U19" s="38"/>
      <c r="V19" s="38"/>
      <c r="W19" s="39"/>
    </row>
    <row r="20" spans="1:23" ht="25.5" x14ac:dyDescent="0.25">
      <c r="A20" s="52" t="s">
        <v>82</v>
      </c>
      <c r="B20" s="11">
        <v>8</v>
      </c>
      <c r="C20" s="31" t="s">
        <v>588</v>
      </c>
      <c r="D20" s="31" t="s">
        <v>82</v>
      </c>
      <c r="E20" s="31" t="s">
        <v>82</v>
      </c>
      <c r="F20" s="31" t="s">
        <v>589</v>
      </c>
      <c r="G20" s="31" t="s">
        <v>82</v>
      </c>
      <c r="H20" s="32" t="s">
        <v>86</v>
      </c>
      <c r="I20" s="33">
        <v>4</v>
      </c>
      <c r="J20" s="56"/>
      <c r="K20" s="11">
        <v>1</v>
      </c>
      <c r="L20" s="34"/>
      <c r="M20" s="35"/>
      <c r="N20" s="36"/>
      <c r="O20" s="37">
        <f t="shared" si="0"/>
        <v>0</v>
      </c>
      <c r="P20" s="37">
        <f t="shared" si="1"/>
        <v>0</v>
      </c>
      <c r="Q20" s="37">
        <f t="shared" si="2"/>
        <v>0</v>
      </c>
      <c r="R20" s="37">
        <f t="shared" si="3"/>
        <v>0</v>
      </c>
      <c r="S20" s="38"/>
      <c r="T20" s="38"/>
      <c r="U20" s="38"/>
      <c r="V20" s="38"/>
      <c r="W20" s="39"/>
    </row>
    <row r="21" spans="1:23" ht="25.5" x14ac:dyDescent="0.25">
      <c r="A21" s="52" t="s">
        <v>82</v>
      </c>
      <c r="B21" s="11">
        <v>9</v>
      </c>
      <c r="C21" s="31" t="s">
        <v>590</v>
      </c>
      <c r="D21" s="31" t="s">
        <v>82</v>
      </c>
      <c r="E21" s="31" t="s">
        <v>82</v>
      </c>
      <c r="F21" s="31" t="s">
        <v>591</v>
      </c>
      <c r="G21" s="31" t="s">
        <v>82</v>
      </c>
      <c r="H21" s="32" t="s">
        <v>86</v>
      </c>
      <c r="I21" s="33">
        <v>2</v>
      </c>
      <c r="J21" s="56"/>
      <c r="K21" s="11">
        <v>1</v>
      </c>
      <c r="L21" s="34"/>
      <c r="M21" s="35"/>
      <c r="N21" s="36"/>
      <c r="O21" s="37">
        <f t="shared" si="0"/>
        <v>0</v>
      </c>
      <c r="P21" s="37">
        <f t="shared" si="1"/>
        <v>0</v>
      </c>
      <c r="Q21" s="37">
        <f t="shared" si="2"/>
        <v>0</v>
      </c>
      <c r="R21" s="37">
        <f t="shared" si="3"/>
        <v>0</v>
      </c>
      <c r="S21" s="38"/>
      <c r="T21" s="38"/>
      <c r="U21" s="38"/>
      <c r="V21" s="38"/>
      <c r="W21" s="39"/>
    </row>
    <row r="22" spans="1:23" ht="25.5" x14ac:dyDescent="0.25">
      <c r="A22" s="52" t="s">
        <v>82</v>
      </c>
      <c r="B22" s="11">
        <v>10</v>
      </c>
      <c r="C22" s="31" t="s">
        <v>590</v>
      </c>
      <c r="D22" s="31" t="s">
        <v>82</v>
      </c>
      <c r="E22" s="31" t="s">
        <v>82</v>
      </c>
      <c r="F22" s="31" t="s">
        <v>592</v>
      </c>
      <c r="G22" s="31" t="s">
        <v>82</v>
      </c>
      <c r="H22" s="32" t="s">
        <v>86</v>
      </c>
      <c r="I22" s="33">
        <v>2</v>
      </c>
      <c r="J22" s="56"/>
      <c r="K22" s="11">
        <v>1</v>
      </c>
      <c r="L22" s="34"/>
      <c r="M22" s="35"/>
      <c r="N22" s="36"/>
      <c r="O22" s="37">
        <f t="shared" si="0"/>
        <v>0</v>
      </c>
      <c r="P22" s="37">
        <f t="shared" si="1"/>
        <v>0</v>
      </c>
      <c r="Q22" s="37">
        <f t="shared" si="2"/>
        <v>0</v>
      </c>
      <c r="R22" s="37">
        <f t="shared" si="3"/>
        <v>0</v>
      </c>
      <c r="S22" s="38"/>
      <c r="T22" s="38"/>
      <c r="U22" s="38"/>
      <c r="V22" s="38"/>
      <c r="W22" s="39"/>
    </row>
    <row r="23" spans="1:23" ht="26.25" thickBot="1" x14ac:dyDescent="0.3">
      <c r="A23" s="53" t="s">
        <v>82</v>
      </c>
      <c r="B23" s="13">
        <v>11</v>
      </c>
      <c r="C23" s="40" t="s">
        <v>593</v>
      </c>
      <c r="D23" s="40" t="s">
        <v>82</v>
      </c>
      <c r="E23" s="40" t="s">
        <v>594</v>
      </c>
      <c r="F23" s="40" t="s">
        <v>595</v>
      </c>
      <c r="G23" s="40" t="s">
        <v>82</v>
      </c>
      <c r="H23" s="41" t="s">
        <v>86</v>
      </c>
      <c r="I23" s="42">
        <v>1</v>
      </c>
      <c r="J23" s="57"/>
      <c r="K23" s="13">
        <v>1</v>
      </c>
      <c r="L23" s="43"/>
      <c r="M23" s="44"/>
      <c r="N23" s="45"/>
      <c r="O23" s="46">
        <f t="shared" si="0"/>
        <v>0</v>
      </c>
      <c r="P23" s="46">
        <f t="shared" si="1"/>
        <v>0</v>
      </c>
      <c r="Q23" s="46">
        <f t="shared" si="2"/>
        <v>0</v>
      </c>
      <c r="R23" s="46">
        <f t="shared" si="3"/>
        <v>0</v>
      </c>
      <c r="S23" s="47"/>
      <c r="T23" s="47"/>
      <c r="U23" s="47"/>
      <c r="V23" s="47"/>
      <c r="W23" s="48"/>
    </row>
    <row r="24" spans="1:23" ht="13.5" thickBot="1" x14ac:dyDescent="0.3">
      <c r="P24" s="58" t="s">
        <v>127</v>
      </c>
      <c r="Q24" s="59">
        <f>SUM(Q13:Q23)</f>
        <v>0</v>
      </c>
      <c r="R24" s="60">
        <f>SUM(R13:R23)</f>
        <v>0</v>
      </c>
    </row>
  </sheetData>
  <sheetProtection algorithmName="SHA-512" hashValue="1DzZiY31no9KHDJeRwcqNCdW33ZzkHKPHeBxVshOzaMDOpdErfCuscBP/E3wvuA03Uuxh3rCpbMHi6VGEnleDw==" saltValue="9Gf3XPdKSO3fgrlXEy8YaQ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1" fitToHeight="0" pageOrder="overThenDown" orientation="landscape" r:id="rId1"/>
  <headerFooter>
    <oddHeader>&amp;ROBR-8A</oddHeader>
    <oddFooter>&amp;LJN št. 16-19/21&amp;RStran &amp;P od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15"/>
  <sheetViews>
    <sheetView workbookViewId="0"/>
  </sheetViews>
  <sheetFormatPr defaultRowHeight="12.75" x14ac:dyDescent="0.25"/>
  <cols>
    <col min="1" max="1" width="4.7109375" style="1" customWidth="1"/>
    <col min="2" max="2" width="17.7109375" style="1" customWidth="1"/>
    <col min="3" max="3" width="60.7109375" style="1" customWidth="1"/>
    <col min="4" max="16384" width="9.140625" style="1"/>
  </cols>
  <sheetData>
    <row r="3" spans="2:3" ht="13.5" thickBot="1" x14ac:dyDescent="0.3"/>
    <row r="4" spans="2:3" ht="20.100000000000001" customHeight="1" thickBot="1" x14ac:dyDescent="0.3">
      <c r="B4" s="7" t="s">
        <v>25</v>
      </c>
      <c r="C4" s="8"/>
    </row>
    <row r="5" spans="2:3" ht="20.100000000000001" customHeight="1" x14ac:dyDescent="0.25">
      <c r="B5" s="9" t="s">
        <v>26</v>
      </c>
      <c r="C5" s="10" t="s">
        <v>35</v>
      </c>
    </row>
    <row r="6" spans="2:3" ht="20.100000000000001" customHeight="1" x14ac:dyDescent="0.25">
      <c r="B6" s="11" t="s">
        <v>27</v>
      </c>
      <c r="C6" s="12" t="s">
        <v>36</v>
      </c>
    </row>
    <row r="7" spans="2:3" ht="27" customHeight="1" x14ac:dyDescent="0.25">
      <c r="B7" s="11" t="s">
        <v>28</v>
      </c>
      <c r="C7" s="12" t="s">
        <v>37</v>
      </c>
    </row>
    <row r="8" spans="2:3" ht="42.95" customHeight="1" x14ac:dyDescent="0.25">
      <c r="B8" s="11" t="s">
        <v>29</v>
      </c>
      <c r="C8" s="12"/>
    </row>
    <row r="9" spans="2:3" ht="20.100000000000001" customHeight="1" x14ac:dyDescent="0.25">
      <c r="B9" s="11" t="s">
        <v>30</v>
      </c>
      <c r="C9" s="12"/>
    </row>
    <row r="10" spans="2:3" ht="20.100000000000001" customHeight="1" x14ac:dyDescent="0.25">
      <c r="B10" s="11" t="s">
        <v>31</v>
      </c>
      <c r="C10" s="12" t="s">
        <v>38</v>
      </c>
    </row>
    <row r="11" spans="2:3" ht="20.100000000000001" customHeight="1" x14ac:dyDescent="0.25">
      <c r="B11" s="11" t="s">
        <v>32</v>
      </c>
      <c r="C11" s="12" t="s">
        <v>39</v>
      </c>
    </row>
    <row r="12" spans="2:3" ht="20.100000000000001" customHeight="1" x14ac:dyDescent="0.25">
      <c r="B12" s="11" t="s">
        <v>33</v>
      </c>
      <c r="C12" s="12" t="s">
        <v>40</v>
      </c>
    </row>
    <row r="13" spans="2:3" ht="20.100000000000001" customHeight="1" thickBot="1" x14ac:dyDescent="0.3">
      <c r="B13" s="13" t="s">
        <v>34</v>
      </c>
      <c r="C13" s="14"/>
    </row>
    <row r="15" spans="2:3" x14ac:dyDescent="0.25">
      <c r="B15" s="6" t="s">
        <v>41</v>
      </c>
    </row>
  </sheetData>
  <sheetProtection algorithmName="SHA-512" hashValue="JkQPRunKB+38GjqtFCSP11x80mKvxovMbVqXPyfcg8m52VzEalkH/foAf6rFoXiMVMebxD3TqUwfEfz9/8NswQ==" saltValue="7wV7zO0gMQYL3nYm0CRZ7w==" spinCount="100000" sheet="1" objects="1" scenarios="1"/>
  <pageMargins left="0.78740157021416557" right="0.78740157021416557" top="0.78740157021416557" bottom="0.78740157021416557" header="0.59055116441514754" footer="0.59055116441514754"/>
  <pageSetup paperSize="9" fitToHeight="0" pageOrder="overThenDown" orientation="portrait" r:id="rId1"/>
  <headerFooter>
    <oddFooter>&amp;LJN št. 16-19/21&amp;RStran &amp;P od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11"/>
  <sheetViews>
    <sheetView workbookViewId="0"/>
  </sheetViews>
  <sheetFormatPr defaultRowHeight="12.75" x14ac:dyDescent="0.25"/>
  <cols>
    <col min="1" max="1" width="4.7109375" style="1" customWidth="1"/>
    <col min="2" max="2" width="17.7109375" style="1" customWidth="1"/>
    <col min="3" max="3" width="60.7109375" style="1" customWidth="1"/>
    <col min="4" max="16384" width="9.140625" style="1"/>
  </cols>
  <sheetData>
    <row r="3" spans="2:3" ht="13.5" thickBot="1" x14ac:dyDescent="0.3"/>
    <row r="4" spans="2:3" ht="20.100000000000001" customHeight="1" thickBot="1" x14ac:dyDescent="0.3">
      <c r="B4" s="7" t="s">
        <v>42</v>
      </c>
      <c r="C4" s="8"/>
    </row>
    <row r="5" spans="2:3" ht="20.100000000000001" customHeight="1" x14ac:dyDescent="0.25">
      <c r="B5" s="9" t="s">
        <v>43</v>
      </c>
      <c r="C5" s="15"/>
    </row>
    <row r="6" spans="2:3" ht="20.100000000000001" customHeight="1" x14ac:dyDescent="0.25">
      <c r="B6" s="11" t="s">
        <v>44</v>
      </c>
      <c r="C6" s="16"/>
    </row>
    <row r="7" spans="2:3" ht="27" customHeight="1" x14ac:dyDescent="0.25">
      <c r="B7" s="11" t="s">
        <v>45</v>
      </c>
      <c r="C7" s="16"/>
    </row>
    <row r="8" spans="2:3" ht="20.100000000000001" customHeight="1" x14ac:dyDescent="0.25">
      <c r="B8" s="11" t="s">
        <v>46</v>
      </c>
      <c r="C8" s="16"/>
    </row>
    <row r="9" spans="2:3" ht="20.100000000000001" customHeight="1" x14ac:dyDescent="0.25">
      <c r="B9" s="11" t="s">
        <v>47</v>
      </c>
      <c r="C9" s="16"/>
    </row>
    <row r="10" spans="2:3" ht="20.100000000000001" customHeight="1" x14ac:dyDescent="0.25">
      <c r="B10" s="11" t="s">
        <v>48</v>
      </c>
      <c r="C10" s="16"/>
    </row>
    <row r="11" spans="2:3" ht="20.100000000000001" customHeight="1" thickBot="1" x14ac:dyDescent="0.3">
      <c r="B11" s="13" t="s">
        <v>49</v>
      </c>
      <c r="C11" s="17"/>
    </row>
  </sheetData>
  <sheetProtection algorithmName="SHA-512" hashValue="M3sji6uepGD7lDG0NvjlDBzqcLGiZOdIBCWfRzcSLvSsIWVrTilHM0Abbx6snrOgzaMlnTcB/m+fjQhnWFpLiA==" saltValue="BlydlngD0tPLYZ9EugmIfw==" spinCount="100000" sheet="1" objects="1" scenarios="1"/>
  <pageMargins left="0.78740157021416557" right="0.78740157021416557" top="0.78740157021416557" bottom="0.78740157021416557" header="0.59055116441514754" footer="0.59055116441514754"/>
  <pageSetup paperSize="9" fitToHeight="0" pageOrder="overThenDown" orientation="portrait" r:id="rId1"/>
  <headerFooter>
    <oddFooter>&amp;LJN št. 16-19/21&amp;RStran &amp;P od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"/>
  <sheetViews>
    <sheetView workbookViewId="0"/>
  </sheetViews>
  <sheetFormatPr defaultRowHeight="12.75" x14ac:dyDescent="0.25"/>
  <cols>
    <col min="1" max="1" width="4.7109375" style="1" customWidth="1"/>
    <col min="2" max="2" width="120.7109375" style="1" customWidth="1"/>
    <col min="3" max="16384" width="9.140625" style="1"/>
  </cols>
  <sheetData>
    <row r="4" spans="2:2" ht="18" x14ac:dyDescent="0.25">
      <c r="B4" s="2" t="s">
        <v>50</v>
      </c>
    </row>
  </sheetData>
  <sheetProtection algorithmName="SHA-512" hashValue="8/HUOQ95MTm88pYjdQa5h7hD9+Utr6K/C0MjEB/5/XoA/Pe2/aVy2WBt22Xe2SmTZg0GpMm6FY7fy/tNKK6bzQ==" saltValue="unrYVTM6KMXUYdjiRNLd7g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68" fitToHeight="0" pageOrder="overThenDown" orientation="portrait" r:id="rId1"/>
  <headerFooter>
    <oddFooter>&amp;LJN št. 16-19/21&amp;RStran &amp;P od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105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41" style="1" customWidth="1"/>
    <col min="4" max="4" width="47" style="1" customWidth="1"/>
    <col min="5" max="5" width="13.7109375" style="1" customWidth="1"/>
    <col min="6" max="6" width="46.5703125" style="1" customWidth="1"/>
    <col min="7" max="7" width="13.42578125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52</v>
      </c>
      <c r="C5" s="2" t="s">
        <v>53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56</v>
      </c>
      <c r="D11" s="18"/>
      <c r="E11" s="18"/>
      <c r="F11" s="18"/>
      <c r="G11" s="18"/>
      <c r="H11" s="18" t="s">
        <v>57</v>
      </c>
      <c r="I11" s="18"/>
      <c r="J11" s="8"/>
      <c r="K11" s="7"/>
      <c r="L11" s="18" t="s">
        <v>58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59</v>
      </c>
      <c r="B12" s="19" t="s">
        <v>60</v>
      </c>
      <c r="C12" s="20" t="s">
        <v>61</v>
      </c>
      <c r="D12" s="20" t="s">
        <v>62</v>
      </c>
      <c r="E12" s="20" t="s">
        <v>63</v>
      </c>
      <c r="F12" s="20" t="s">
        <v>64</v>
      </c>
      <c r="G12" s="20" t="s">
        <v>65</v>
      </c>
      <c r="H12" s="20" t="s">
        <v>66</v>
      </c>
      <c r="I12" s="20" t="s">
        <v>67</v>
      </c>
      <c r="J12" s="21" t="s">
        <v>68</v>
      </c>
      <c r="K12" s="19" t="s">
        <v>69</v>
      </c>
      <c r="L12" s="20" t="s">
        <v>70</v>
      </c>
      <c r="M12" s="20" t="s">
        <v>71</v>
      </c>
      <c r="N12" s="20" t="s">
        <v>72</v>
      </c>
      <c r="O12" s="20" t="s">
        <v>73</v>
      </c>
      <c r="P12" s="20" t="s">
        <v>74</v>
      </c>
      <c r="Q12" s="20" t="s">
        <v>75</v>
      </c>
      <c r="R12" s="20" t="s">
        <v>76</v>
      </c>
      <c r="S12" s="20" t="s">
        <v>77</v>
      </c>
      <c r="T12" s="20" t="s">
        <v>78</v>
      </c>
      <c r="U12" s="20" t="s">
        <v>79</v>
      </c>
      <c r="V12" s="20" t="s">
        <v>80</v>
      </c>
      <c r="W12" s="21" t="s">
        <v>81</v>
      </c>
    </row>
    <row r="13" spans="1:23" ht="38.25" x14ac:dyDescent="0.25">
      <c r="A13" s="51" t="s">
        <v>82</v>
      </c>
      <c r="B13" s="9">
        <v>1</v>
      </c>
      <c r="C13" s="22" t="s">
        <v>83</v>
      </c>
      <c r="D13" s="22" t="s">
        <v>84</v>
      </c>
      <c r="E13" s="22" t="s">
        <v>82</v>
      </c>
      <c r="F13" s="22" t="s">
        <v>85</v>
      </c>
      <c r="G13" s="22" t="s">
        <v>82</v>
      </c>
      <c r="H13" s="23" t="s">
        <v>86</v>
      </c>
      <c r="I13" s="24">
        <v>10</v>
      </c>
      <c r="J13" s="55"/>
      <c r="K13" s="9">
        <v>1</v>
      </c>
      <c r="L13" s="25"/>
      <c r="M13" s="26"/>
      <c r="N13" s="27"/>
      <c r="O13" s="28">
        <f t="shared" ref="O13:O33" si="0">ROUND(ROUND(L13,4)*(1-M13),4)</f>
        <v>0</v>
      </c>
      <c r="P13" s="28">
        <f t="shared" ref="P13:P33" si="1">ROUND(ROUND(O13,4)*(1+N13),4)</f>
        <v>0</v>
      </c>
      <c r="Q13" s="28">
        <f t="shared" ref="Q13:Q33" si="2">ROUND($I13*O13,4)</f>
        <v>0</v>
      </c>
      <c r="R13" s="28">
        <f t="shared" ref="R13:R33" si="3">ROUND($I13*P13,4)</f>
        <v>0</v>
      </c>
      <c r="S13" s="29"/>
      <c r="T13" s="29"/>
      <c r="U13" s="29"/>
      <c r="V13" s="29"/>
      <c r="W13" s="30"/>
    </row>
    <row r="14" spans="1:23" ht="38.25" x14ac:dyDescent="0.25">
      <c r="A14" s="52" t="s">
        <v>82</v>
      </c>
      <c r="B14" s="11">
        <v>2</v>
      </c>
      <c r="C14" s="31" t="s">
        <v>87</v>
      </c>
      <c r="D14" s="31" t="s">
        <v>84</v>
      </c>
      <c r="E14" s="31" t="s">
        <v>82</v>
      </c>
      <c r="F14" s="31" t="s">
        <v>88</v>
      </c>
      <c r="G14" s="31" t="s">
        <v>82</v>
      </c>
      <c r="H14" s="32" t="s">
        <v>86</v>
      </c>
      <c r="I14" s="33">
        <v>10</v>
      </c>
      <c r="J14" s="56"/>
      <c r="K14" s="11">
        <v>1</v>
      </c>
      <c r="L14" s="34"/>
      <c r="M14" s="35"/>
      <c r="N14" s="36"/>
      <c r="O14" s="37">
        <f t="shared" si="0"/>
        <v>0</v>
      </c>
      <c r="P14" s="37">
        <f t="shared" si="1"/>
        <v>0</v>
      </c>
      <c r="Q14" s="37">
        <f t="shared" si="2"/>
        <v>0</v>
      </c>
      <c r="R14" s="37">
        <f t="shared" si="3"/>
        <v>0</v>
      </c>
      <c r="S14" s="38"/>
      <c r="T14" s="38"/>
      <c r="U14" s="38"/>
      <c r="V14" s="38"/>
      <c r="W14" s="39"/>
    </row>
    <row r="15" spans="1:23" x14ac:dyDescent="0.25">
      <c r="A15" s="52" t="s">
        <v>82</v>
      </c>
      <c r="B15" s="11">
        <v>3</v>
      </c>
      <c r="C15" s="31" t="s">
        <v>89</v>
      </c>
      <c r="D15" s="31" t="s">
        <v>82</v>
      </c>
      <c r="E15" s="31" t="s">
        <v>82</v>
      </c>
      <c r="F15" s="31" t="s">
        <v>90</v>
      </c>
      <c r="G15" s="31" t="s">
        <v>82</v>
      </c>
      <c r="H15" s="32" t="s">
        <v>86</v>
      </c>
      <c r="I15" s="33">
        <v>5</v>
      </c>
      <c r="J15" s="56"/>
      <c r="K15" s="11">
        <v>1</v>
      </c>
      <c r="L15" s="34"/>
      <c r="M15" s="35"/>
      <c r="N15" s="36"/>
      <c r="O15" s="37">
        <f t="shared" si="0"/>
        <v>0</v>
      </c>
      <c r="P15" s="37">
        <f t="shared" si="1"/>
        <v>0</v>
      </c>
      <c r="Q15" s="37">
        <f t="shared" si="2"/>
        <v>0</v>
      </c>
      <c r="R15" s="37">
        <f t="shared" si="3"/>
        <v>0</v>
      </c>
      <c r="S15" s="38"/>
      <c r="T15" s="38"/>
      <c r="U15" s="38"/>
      <c r="V15" s="38"/>
      <c r="W15" s="39"/>
    </row>
    <row r="16" spans="1:23" ht="25.5" x14ac:dyDescent="0.25">
      <c r="A16" s="52" t="s">
        <v>82</v>
      </c>
      <c r="B16" s="11">
        <v>4</v>
      </c>
      <c r="C16" s="31" t="s">
        <v>91</v>
      </c>
      <c r="D16" s="31" t="s">
        <v>82</v>
      </c>
      <c r="E16" s="31" t="s">
        <v>82</v>
      </c>
      <c r="F16" s="31" t="s">
        <v>92</v>
      </c>
      <c r="G16" s="31" t="s">
        <v>82</v>
      </c>
      <c r="H16" s="32" t="s">
        <v>86</v>
      </c>
      <c r="I16" s="33">
        <v>10</v>
      </c>
      <c r="J16" s="56"/>
      <c r="K16" s="11">
        <v>1</v>
      </c>
      <c r="L16" s="34"/>
      <c r="M16" s="35"/>
      <c r="N16" s="36"/>
      <c r="O16" s="37">
        <f t="shared" si="0"/>
        <v>0</v>
      </c>
      <c r="P16" s="37">
        <f t="shared" si="1"/>
        <v>0</v>
      </c>
      <c r="Q16" s="37">
        <f t="shared" si="2"/>
        <v>0</v>
      </c>
      <c r="R16" s="37">
        <f t="shared" si="3"/>
        <v>0</v>
      </c>
      <c r="S16" s="38"/>
      <c r="T16" s="38"/>
      <c r="U16" s="38"/>
      <c r="V16" s="38"/>
      <c r="W16" s="39"/>
    </row>
    <row r="17" spans="1:23" x14ac:dyDescent="0.25">
      <c r="A17" s="52" t="s">
        <v>82</v>
      </c>
      <c r="B17" s="11">
        <v>5</v>
      </c>
      <c r="C17" s="31" t="s">
        <v>93</v>
      </c>
      <c r="D17" s="31" t="s">
        <v>82</v>
      </c>
      <c r="E17" s="31" t="s">
        <v>82</v>
      </c>
      <c r="F17" s="31" t="s">
        <v>94</v>
      </c>
      <c r="G17" s="31" t="s">
        <v>82</v>
      </c>
      <c r="H17" s="32" t="s">
        <v>86</v>
      </c>
      <c r="I17" s="33">
        <v>4</v>
      </c>
      <c r="J17" s="56"/>
      <c r="K17" s="11">
        <v>1</v>
      </c>
      <c r="L17" s="34"/>
      <c r="M17" s="35"/>
      <c r="N17" s="36"/>
      <c r="O17" s="37">
        <f t="shared" si="0"/>
        <v>0</v>
      </c>
      <c r="P17" s="37">
        <f t="shared" si="1"/>
        <v>0</v>
      </c>
      <c r="Q17" s="37">
        <f t="shared" si="2"/>
        <v>0</v>
      </c>
      <c r="R17" s="37">
        <f t="shared" si="3"/>
        <v>0</v>
      </c>
      <c r="S17" s="38"/>
      <c r="T17" s="38"/>
      <c r="U17" s="38"/>
      <c r="V17" s="38"/>
      <c r="W17" s="39"/>
    </row>
    <row r="18" spans="1:23" ht="25.5" x14ac:dyDescent="0.25">
      <c r="A18" s="52" t="s">
        <v>82</v>
      </c>
      <c r="B18" s="11">
        <v>6</v>
      </c>
      <c r="C18" s="31" t="s">
        <v>95</v>
      </c>
      <c r="D18" s="31" t="s">
        <v>82</v>
      </c>
      <c r="E18" s="31" t="s">
        <v>82</v>
      </c>
      <c r="F18" s="31" t="s">
        <v>96</v>
      </c>
      <c r="G18" s="31" t="s">
        <v>82</v>
      </c>
      <c r="H18" s="32" t="s">
        <v>86</v>
      </c>
      <c r="I18" s="33">
        <v>4</v>
      </c>
      <c r="J18" s="56"/>
      <c r="K18" s="11">
        <v>1</v>
      </c>
      <c r="L18" s="34"/>
      <c r="M18" s="35"/>
      <c r="N18" s="36"/>
      <c r="O18" s="37">
        <f t="shared" si="0"/>
        <v>0</v>
      </c>
      <c r="P18" s="37">
        <f t="shared" si="1"/>
        <v>0</v>
      </c>
      <c r="Q18" s="37">
        <f t="shared" si="2"/>
        <v>0</v>
      </c>
      <c r="R18" s="37">
        <f t="shared" si="3"/>
        <v>0</v>
      </c>
      <c r="S18" s="38"/>
      <c r="T18" s="38"/>
      <c r="U18" s="38"/>
      <c r="V18" s="38"/>
      <c r="W18" s="39"/>
    </row>
    <row r="19" spans="1:23" x14ac:dyDescent="0.25">
      <c r="A19" s="52" t="s">
        <v>82</v>
      </c>
      <c r="B19" s="11">
        <v>7</v>
      </c>
      <c r="C19" s="31" t="s">
        <v>97</v>
      </c>
      <c r="D19" s="31" t="s">
        <v>82</v>
      </c>
      <c r="E19" s="31" t="s">
        <v>82</v>
      </c>
      <c r="F19" s="31" t="s">
        <v>98</v>
      </c>
      <c r="G19" s="31" t="s">
        <v>82</v>
      </c>
      <c r="H19" s="32" t="s">
        <v>86</v>
      </c>
      <c r="I19" s="33">
        <v>6</v>
      </c>
      <c r="J19" s="56"/>
      <c r="K19" s="11">
        <v>1</v>
      </c>
      <c r="L19" s="34"/>
      <c r="M19" s="35"/>
      <c r="N19" s="36"/>
      <c r="O19" s="37">
        <f t="shared" si="0"/>
        <v>0</v>
      </c>
      <c r="P19" s="37">
        <f t="shared" si="1"/>
        <v>0</v>
      </c>
      <c r="Q19" s="37">
        <f t="shared" si="2"/>
        <v>0</v>
      </c>
      <c r="R19" s="37">
        <f t="shared" si="3"/>
        <v>0</v>
      </c>
      <c r="S19" s="38"/>
      <c r="T19" s="38"/>
      <c r="U19" s="38"/>
      <c r="V19" s="38"/>
      <c r="W19" s="39"/>
    </row>
    <row r="20" spans="1:23" x14ac:dyDescent="0.25">
      <c r="A20" s="52" t="s">
        <v>82</v>
      </c>
      <c r="B20" s="11">
        <v>8</v>
      </c>
      <c r="C20" s="31" t="s">
        <v>99</v>
      </c>
      <c r="D20" s="31" t="s">
        <v>82</v>
      </c>
      <c r="E20" s="31" t="s">
        <v>82</v>
      </c>
      <c r="F20" s="31" t="s">
        <v>100</v>
      </c>
      <c r="G20" s="31" t="s">
        <v>82</v>
      </c>
      <c r="H20" s="32" t="s">
        <v>86</v>
      </c>
      <c r="I20" s="33">
        <v>10</v>
      </c>
      <c r="J20" s="56"/>
      <c r="K20" s="11">
        <v>1</v>
      </c>
      <c r="L20" s="34"/>
      <c r="M20" s="35"/>
      <c r="N20" s="36"/>
      <c r="O20" s="37">
        <f t="shared" si="0"/>
        <v>0</v>
      </c>
      <c r="P20" s="37">
        <f t="shared" si="1"/>
        <v>0</v>
      </c>
      <c r="Q20" s="37">
        <f t="shared" si="2"/>
        <v>0</v>
      </c>
      <c r="R20" s="37">
        <f t="shared" si="3"/>
        <v>0</v>
      </c>
      <c r="S20" s="38"/>
      <c r="T20" s="38"/>
      <c r="U20" s="38"/>
      <c r="V20" s="38"/>
      <c r="W20" s="39"/>
    </row>
    <row r="21" spans="1:23" x14ac:dyDescent="0.25">
      <c r="A21" s="52" t="s">
        <v>82</v>
      </c>
      <c r="B21" s="11">
        <v>9</v>
      </c>
      <c r="C21" s="31" t="s">
        <v>101</v>
      </c>
      <c r="D21" s="31" t="s">
        <v>82</v>
      </c>
      <c r="E21" s="31" t="s">
        <v>82</v>
      </c>
      <c r="F21" s="31" t="s">
        <v>102</v>
      </c>
      <c r="G21" s="31" t="s">
        <v>82</v>
      </c>
      <c r="H21" s="32" t="s">
        <v>86</v>
      </c>
      <c r="I21" s="33">
        <v>4</v>
      </c>
      <c r="J21" s="56"/>
      <c r="K21" s="11">
        <v>1</v>
      </c>
      <c r="L21" s="34"/>
      <c r="M21" s="35"/>
      <c r="N21" s="36"/>
      <c r="O21" s="37">
        <f t="shared" si="0"/>
        <v>0</v>
      </c>
      <c r="P21" s="37">
        <f t="shared" si="1"/>
        <v>0</v>
      </c>
      <c r="Q21" s="37">
        <f t="shared" si="2"/>
        <v>0</v>
      </c>
      <c r="R21" s="37">
        <f t="shared" si="3"/>
        <v>0</v>
      </c>
      <c r="S21" s="38"/>
      <c r="T21" s="38"/>
      <c r="U21" s="38"/>
      <c r="V21" s="38"/>
      <c r="W21" s="39"/>
    </row>
    <row r="22" spans="1:23" x14ac:dyDescent="0.25">
      <c r="A22" s="52" t="s">
        <v>82</v>
      </c>
      <c r="B22" s="11">
        <v>10</v>
      </c>
      <c r="C22" s="31" t="s">
        <v>101</v>
      </c>
      <c r="D22" s="31" t="s">
        <v>82</v>
      </c>
      <c r="E22" s="31" t="s">
        <v>82</v>
      </c>
      <c r="F22" s="31" t="s">
        <v>103</v>
      </c>
      <c r="G22" s="31" t="s">
        <v>82</v>
      </c>
      <c r="H22" s="32" t="s">
        <v>86</v>
      </c>
      <c r="I22" s="33">
        <v>4</v>
      </c>
      <c r="J22" s="56"/>
      <c r="K22" s="11">
        <v>1</v>
      </c>
      <c r="L22" s="34"/>
      <c r="M22" s="35"/>
      <c r="N22" s="36"/>
      <c r="O22" s="37">
        <f t="shared" si="0"/>
        <v>0</v>
      </c>
      <c r="P22" s="37">
        <f t="shared" si="1"/>
        <v>0</v>
      </c>
      <c r="Q22" s="37">
        <f t="shared" si="2"/>
        <v>0</v>
      </c>
      <c r="R22" s="37">
        <f t="shared" si="3"/>
        <v>0</v>
      </c>
      <c r="S22" s="38"/>
      <c r="T22" s="38"/>
      <c r="U22" s="38"/>
      <c r="V22" s="38"/>
      <c r="W22" s="39"/>
    </row>
    <row r="23" spans="1:23" x14ac:dyDescent="0.25">
      <c r="A23" s="52" t="s">
        <v>82</v>
      </c>
      <c r="B23" s="11">
        <v>11</v>
      </c>
      <c r="C23" s="31" t="s">
        <v>104</v>
      </c>
      <c r="D23" s="31" t="s">
        <v>82</v>
      </c>
      <c r="E23" s="31" t="s">
        <v>82</v>
      </c>
      <c r="F23" s="31" t="s">
        <v>105</v>
      </c>
      <c r="G23" s="31" t="s">
        <v>82</v>
      </c>
      <c r="H23" s="32" t="s">
        <v>86</v>
      </c>
      <c r="I23" s="33">
        <v>15</v>
      </c>
      <c r="J23" s="56"/>
      <c r="K23" s="11">
        <v>1</v>
      </c>
      <c r="L23" s="34"/>
      <c r="M23" s="35"/>
      <c r="N23" s="36"/>
      <c r="O23" s="37">
        <f t="shared" si="0"/>
        <v>0</v>
      </c>
      <c r="P23" s="37">
        <f t="shared" si="1"/>
        <v>0</v>
      </c>
      <c r="Q23" s="37">
        <f t="shared" si="2"/>
        <v>0</v>
      </c>
      <c r="R23" s="37">
        <f t="shared" si="3"/>
        <v>0</v>
      </c>
      <c r="S23" s="38"/>
      <c r="T23" s="38"/>
      <c r="U23" s="38"/>
      <c r="V23" s="38"/>
      <c r="W23" s="39"/>
    </row>
    <row r="24" spans="1:23" ht="25.5" x14ac:dyDescent="0.25">
      <c r="A24" s="52" t="s">
        <v>82</v>
      </c>
      <c r="B24" s="11">
        <v>12</v>
      </c>
      <c r="C24" s="31" t="s">
        <v>106</v>
      </c>
      <c r="D24" s="31" t="s">
        <v>107</v>
      </c>
      <c r="E24" s="31" t="s">
        <v>82</v>
      </c>
      <c r="F24" s="31" t="s">
        <v>108</v>
      </c>
      <c r="G24" s="31" t="s">
        <v>82</v>
      </c>
      <c r="H24" s="32" t="s">
        <v>86</v>
      </c>
      <c r="I24" s="33">
        <v>4</v>
      </c>
      <c r="J24" s="56"/>
      <c r="K24" s="11">
        <v>1</v>
      </c>
      <c r="L24" s="34"/>
      <c r="M24" s="35"/>
      <c r="N24" s="36"/>
      <c r="O24" s="37">
        <f t="shared" si="0"/>
        <v>0</v>
      </c>
      <c r="P24" s="37">
        <f t="shared" si="1"/>
        <v>0</v>
      </c>
      <c r="Q24" s="37">
        <f t="shared" si="2"/>
        <v>0</v>
      </c>
      <c r="R24" s="37">
        <f t="shared" si="3"/>
        <v>0</v>
      </c>
      <c r="S24" s="38"/>
      <c r="T24" s="38"/>
      <c r="U24" s="38"/>
      <c r="V24" s="38"/>
      <c r="W24" s="39"/>
    </row>
    <row r="25" spans="1:23" x14ac:dyDescent="0.25">
      <c r="A25" s="52" t="s">
        <v>82</v>
      </c>
      <c r="B25" s="11">
        <v>13</v>
      </c>
      <c r="C25" s="31" t="s">
        <v>109</v>
      </c>
      <c r="D25" s="31" t="s">
        <v>107</v>
      </c>
      <c r="E25" s="31" t="s">
        <v>82</v>
      </c>
      <c r="F25" s="31" t="s">
        <v>110</v>
      </c>
      <c r="G25" s="31" t="s">
        <v>82</v>
      </c>
      <c r="H25" s="32" t="s">
        <v>86</v>
      </c>
      <c r="I25" s="33">
        <v>4</v>
      </c>
      <c r="J25" s="56"/>
      <c r="K25" s="11">
        <v>1</v>
      </c>
      <c r="L25" s="34"/>
      <c r="M25" s="35"/>
      <c r="N25" s="36"/>
      <c r="O25" s="37">
        <f t="shared" si="0"/>
        <v>0</v>
      </c>
      <c r="P25" s="37">
        <f t="shared" si="1"/>
        <v>0</v>
      </c>
      <c r="Q25" s="37">
        <f t="shared" si="2"/>
        <v>0</v>
      </c>
      <c r="R25" s="37">
        <f t="shared" si="3"/>
        <v>0</v>
      </c>
      <c r="S25" s="38"/>
      <c r="T25" s="38"/>
      <c r="U25" s="38"/>
      <c r="V25" s="38"/>
      <c r="W25" s="39"/>
    </row>
    <row r="26" spans="1:23" ht="25.5" x14ac:dyDescent="0.25">
      <c r="A26" s="52" t="s">
        <v>82</v>
      </c>
      <c r="B26" s="11">
        <v>14</v>
      </c>
      <c r="C26" s="31" t="s">
        <v>111</v>
      </c>
      <c r="D26" s="31" t="s">
        <v>107</v>
      </c>
      <c r="E26" s="31" t="s">
        <v>82</v>
      </c>
      <c r="F26" s="31" t="s">
        <v>112</v>
      </c>
      <c r="G26" s="31" t="s">
        <v>82</v>
      </c>
      <c r="H26" s="32" t="s">
        <v>86</v>
      </c>
      <c r="I26" s="33">
        <v>4</v>
      </c>
      <c r="J26" s="56"/>
      <c r="K26" s="11">
        <v>1</v>
      </c>
      <c r="L26" s="34"/>
      <c r="M26" s="35"/>
      <c r="N26" s="36"/>
      <c r="O26" s="37">
        <f t="shared" si="0"/>
        <v>0</v>
      </c>
      <c r="P26" s="37">
        <f t="shared" si="1"/>
        <v>0</v>
      </c>
      <c r="Q26" s="37">
        <f t="shared" si="2"/>
        <v>0</v>
      </c>
      <c r="R26" s="37">
        <f t="shared" si="3"/>
        <v>0</v>
      </c>
      <c r="S26" s="38"/>
      <c r="T26" s="38"/>
      <c r="U26" s="38"/>
      <c r="V26" s="38"/>
      <c r="W26" s="39"/>
    </row>
    <row r="27" spans="1:23" x14ac:dyDescent="0.25">
      <c r="A27" s="52" t="s">
        <v>82</v>
      </c>
      <c r="B27" s="11">
        <v>15</v>
      </c>
      <c r="C27" s="31" t="s">
        <v>113</v>
      </c>
      <c r="D27" s="31" t="s">
        <v>107</v>
      </c>
      <c r="E27" s="31" t="s">
        <v>82</v>
      </c>
      <c r="F27" s="31" t="s">
        <v>114</v>
      </c>
      <c r="G27" s="31" t="s">
        <v>82</v>
      </c>
      <c r="H27" s="32" t="s">
        <v>86</v>
      </c>
      <c r="I27" s="33">
        <v>4</v>
      </c>
      <c r="J27" s="56"/>
      <c r="K27" s="11">
        <v>1</v>
      </c>
      <c r="L27" s="34"/>
      <c r="M27" s="35"/>
      <c r="N27" s="36"/>
      <c r="O27" s="37">
        <f t="shared" si="0"/>
        <v>0</v>
      </c>
      <c r="P27" s="37">
        <f t="shared" si="1"/>
        <v>0</v>
      </c>
      <c r="Q27" s="37">
        <f t="shared" si="2"/>
        <v>0</v>
      </c>
      <c r="R27" s="37">
        <f t="shared" si="3"/>
        <v>0</v>
      </c>
      <c r="S27" s="38"/>
      <c r="T27" s="38"/>
      <c r="U27" s="38"/>
      <c r="V27" s="38"/>
      <c r="W27" s="39"/>
    </row>
    <row r="28" spans="1:23" ht="25.5" x14ac:dyDescent="0.25">
      <c r="A28" s="52" t="s">
        <v>82</v>
      </c>
      <c r="B28" s="11">
        <v>16</v>
      </c>
      <c r="C28" s="31" t="s">
        <v>115</v>
      </c>
      <c r="D28" s="31" t="s">
        <v>82</v>
      </c>
      <c r="E28" s="31" t="s">
        <v>82</v>
      </c>
      <c r="F28" s="31" t="s">
        <v>116</v>
      </c>
      <c r="G28" s="31" t="s">
        <v>82</v>
      </c>
      <c r="H28" s="32" t="s">
        <v>86</v>
      </c>
      <c r="I28" s="33">
        <v>4</v>
      </c>
      <c r="J28" s="56"/>
      <c r="K28" s="11">
        <v>1</v>
      </c>
      <c r="L28" s="34"/>
      <c r="M28" s="35"/>
      <c r="N28" s="36"/>
      <c r="O28" s="37">
        <f t="shared" si="0"/>
        <v>0</v>
      </c>
      <c r="P28" s="37">
        <f t="shared" si="1"/>
        <v>0</v>
      </c>
      <c r="Q28" s="37">
        <f t="shared" si="2"/>
        <v>0</v>
      </c>
      <c r="R28" s="37">
        <f t="shared" si="3"/>
        <v>0</v>
      </c>
      <c r="S28" s="38"/>
      <c r="T28" s="38"/>
      <c r="U28" s="38"/>
      <c r="V28" s="38"/>
      <c r="W28" s="39"/>
    </row>
    <row r="29" spans="1:23" ht="25.5" x14ac:dyDescent="0.25">
      <c r="A29" s="52" t="s">
        <v>82</v>
      </c>
      <c r="B29" s="11">
        <v>17</v>
      </c>
      <c r="C29" s="31" t="s">
        <v>117</v>
      </c>
      <c r="D29" s="31" t="s">
        <v>82</v>
      </c>
      <c r="E29" s="31" t="s">
        <v>82</v>
      </c>
      <c r="F29" s="31" t="s">
        <v>118</v>
      </c>
      <c r="G29" s="31" t="s">
        <v>82</v>
      </c>
      <c r="H29" s="32" t="s">
        <v>86</v>
      </c>
      <c r="I29" s="33">
        <v>2</v>
      </c>
      <c r="J29" s="56"/>
      <c r="K29" s="11">
        <v>1</v>
      </c>
      <c r="L29" s="34"/>
      <c r="M29" s="35"/>
      <c r="N29" s="36"/>
      <c r="O29" s="37">
        <f t="shared" si="0"/>
        <v>0</v>
      </c>
      <c r="P29" s="37">
        <f t="shared" si="1"/>
        <v>0</v>
      </c>
      <c r="Q29" s="37">
        <f t="shared" si="2"/>
        <v>0</v>
      </c>
      <c r="R29" s="37">
        <f t="shared" si="3"/>
        <v>0</v>
      </c>
      <c r="S29" s="38"/>
      <c r="T29" s="38"/>
      <c r="U29" s="38"/>
      <c r="V29" s="38"/>
      <c r="W29" s="39"/>
    </row>
    <row r="30" spans="1:23" ht="25.5" x14ac:dyDescent="0.25">
      <c r="A30" s="52" t="s">
        <v>82</v>
      </c>
      <c r="B30" s="11">
        <v>18</v>
      </c>
      <c r="C30" s="31" t="s">
        <v>119</v>
      </c>
      <c r="D30" s="31" t="s">
        <v>82</v>
      </c>
      <c r="E30" s="31" t="s">
        <v>82</v>
      </c>
      <c r="F30" s="31" t="s">
        <v>120</v>
      </c>
      <c r="G30" s="31" t="s">
        <v>82</v>
      </c>
      <c r="H30" s="32" t="s">
        <v>86</v>
      </c>
      <c r="I30" s="33">
        <v>4</v>
      </c>
      <c r="J30" s="56"/>
      <c r="K30" s="11">
        <v>1</v>
      </c>
      <c r="L30" s="34"/>
      <c r="M30" s="35"/>
      <c r="N30" s="36"/>
      <c r="O30" s="37">
        <f t="shared" si="0"/>
        <v>0</v>
      </c>
      <c r="P30" s="37">
        <f t="shared" si="1"/>
        <v>0</v>
      </c>
      <c r="Q30" s="37">
        <f t="shared" si="2"/>
        <v>0</v>
      </c>
      <c r="R30" s="37">
        <f t="shared" si="3"/>
        <v>0</v>
      </c>
      <c r="S30" s="38"/>
      <c r="T30" s="38"/>
      <c r="U30" s="38"/>
      <c r="V30" s="38"/>
      <c r="W30" s="39"/>
    </row>
    <row r="31" spans="1:23" x14ac:dyDescent="0.25">
      <c r="A31" s="52" t="s">
        <v>82</v>
      </c>
      <c r="B31" s="11">
        <v>19</v>
      </c>
      <c r="C31" s="31" t="s">
        <v>121</v>
      </c>
      <c r="D31" s="31" t="s">
        <v>82</v>
      </c>
      <c r="E31" s="31" t="s">
        <v>82</v>
      </c>
      <c r="F31" s="31" t="s">
        <v>122</v>
      </c>
      <c r="G31" s="31" t="s">
        <v>82</v>
      </c>
      <c r="H31" s="32" t="s">
        <v>86</v>
      </c>
      <c r="I31" s="33">
        <v>10</v>
      </c>
      <c r="J31" s="56"/>
      <c r="K31" s="11">
        <v>1</v>
      </c>
      <c r="L31" s="34"/>
      <c r="M31" s="35"/>
      <c r="N31" s="36"/>
      <c r="O31" s="37">
        <f t="shared" si="0"/>
        <v>0</v>
      </c>
      <c r="P31" s="37">
        <f t="shared" si="1"/>
        <v>0</v>
      </c>
      <c r="Q31" s="37">
        <f t="shared" si="2"/>
        <v>0</v>
      </c>
      <c r="R31" s="37">
        <f t="shared" si="3"/>
        <v>0</v>
      </c>
      <c r="S31" s="38"/>
      <c r="T31" s="38"/>
      <c r="U31" s="38"/>
      <c r="V31" s="38"/>
      <c r="W31" s="39"/>
    </row>
    <row r="32" spans="1:23" ht="25.5" x14ac:dyDescent="0.25">
      <c r="A32" s="52" t="s">
        <v>82</v>
      </c>
      <c r="B32" s="11">
        <v>20</v>
      </c>
      <c r="C32" s="31" t="s">
        <v>123</v>
      </c>
      <c r="D32" s="31" t="s">
        <v>82</v>
      </c>
      <c r="E32" s="31" t="s">
        <v>82</v>
      </c>
      <c r="F32" s="31" t="s">
        <v>124</v>
      </c>
      <c r="G32" s="31" t="s">
        <v>82</v>
      </c>
      <c r="H32" s="32" t="s">
        <v>86</v>
      </c>
      <c r="I32" s="33">
        <v>2</v>
      </c>
      <c r="J32" s="56"/>
      <c r="K32" s="11">
        <v>1</v>
      </c>
      <c r="L32" s="34"/>
      <c r="M32" s="35"/>
      <c r="N32" s="36"/>
      <c r="O32" s="37">
        <f t="shared" si="0"/>
        <v>0</v>
      </c>
      <c r="P32" s="37">
        <f t="shared" si="1"/>
        <v>0</v>
      </c>
      <c r="Q32" s="37">
        <f t="shared" si="2"/>
        <v>0</v>
      </c>
      <c r="R32" s="37">
        <f t="shared" si="3"/>
        <v>0</v>
      </c>
      <c r="S32" s="38"/>
      <c r="T32" s="38"/>
      <c r="U32" s="38"/>
      <c r="V32" s="38"/>
      <c r="W32" s="39"/>
    </row>
    <row r="33" spans="1:23" ht="26.25" thickBot="1" x14ac:dyDescent="0.3">
      <c r="A33" s="53" t="s">
        <v>82</v>
      </c>
      <c r="B33" s="13">
        <v>21</v>
      </c>
      <c r="C33" s="40" t="s">
        <v>125</v>
      </c>
      <c r="D33" s="40" t="s">
        <v>82</v>
      </c>
      <c r="E33" s="40" t="s">
        <v>82</v>
      </c>
      <c r="F33" s="40" t="s">
        <v>126</v>
      </c>
      <c r="G33" s="40" t="s">
        <v>82</v>
      </c>
      <c r="H33" s="41" t="s">
        <v>86</v>
      </c>
      <c r="I33" s="42">
        <v>2</v>
      </c>
      <c r="J33" s="57"/>
      <c r="K33" s="13">
        <v>1</v>
      </c>
      <c r="L33" s="43"/>
      <c r="M33" s="44"/>
      <c r="N33" s="45"/>
      <c r="O33" s="46">
        <f t="shared" si="0"/>
        <v>0</v>
      </c>
      <c r="P33" s="46">
        <f t="shared" si="1"/>
        <v>0</v>
      </c>
      <c r="Q33" s="46">
        <f t="shared" si="2"/>
        <v>0</v>
      </c>
      <c r="R33" s="46">
        <f t="shared" si="3"/>
        <v>0</v>
      </c>
      <c r="S33" s="47"/>
      <c r="T33" s="47"/>
      <c r="U33" s="47"/>
      <c r="V33" s="47"/>
      <c r="W33" s="48"/>
    </row>
    <row r="34" spans="1:23" ht="13.5" thickBot="1" x14ac:dyDescent="0.3">
      <c r="P34" s="58" t="s">
        <v>127</v>
      </c>
      <c r="Q34" s="59">
        <f>SUM(Q13:Q33)</f>
        <v>0</v>
      </c>
      <c r="R34" s="60">
        <f>SUM(R13:R33)</f>
        <v>0</v>
      </c>
    </row>
    <row r="36" spans="1:23" ht="13.5" thickBot="1" x14ac:dyDescent="0.3"/>
    <row r="37" spans="1:23" ht="13.5" thickBot="1" x14ac:dyDescent="0.3">
      <c r="A37" s="49" t="s">
        <v>54</v>
      </c>
      <c r="B37" s="54" t="s">
        <v>128</v>
      </c>
      <c r="C37" s="18" t="s">
        <v>129</v>
      </c>
      <c r="D37" s="18"/>
      <c r="E37" s="18"/>
      <c r="F37" s="18"/>
      <c r="G37" s="18"/>
      <c r="H37" s="18" t="s">
        <v>130</v>
      </c>
      <c r="I37" s="18"/>
      <c r="J37" s="8"/>
      <c r="K37" s="7"/>
      <c r="L37" s="18" t="s">
        <v>131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8"/>
    </row>
    <row r="38" spans="1:23" ht="26.25" thickBot="1" x14ac:dyDescent="0.3">
      <c r="A38" s="50" t="s">
        <v>59</v>
      </c>
      <c r="B38" s="19" t="s">
        <v>60</v>
      </c>
      <c r="C38" s="20" t="s">
        <v>61</v>
      </c>
      <c r="D38" s="20" t="s">
        <v>62</v>
      </c>
      <c r="E38" s="20" t="s">
        <v>63</v>
      </c>
      <c r="F38" s="20" t="s">
        <v>64</v>
      </c>
      <c r="G38" s="20" t="s">
        <v>65</v>
      </c>
      <c r="H38" s="20" t="s">
        <v>66</v>
      </c>
      <c r="I38" s="20" t="s">
        <v>67</v>
      </c>
      <c r="J38" s="21" t="s">
        <v>68</v>
      </c>
      <c r="K38" s="19" t="s">
        <v>69</v>
      </c>
      <c r="L38" s="20" t="s">
        <v>70</v>
      </c>
      <c r="M38" s="20" t="s">
        <v>71</v>
      </c>
      <c r="N38" s="20" t="s">
        <v>72</v>
      </c>
      <c r="O38" s="20" t="s">
        <v>73</v>
      </c>
      <c r="P38" s="20" t="s">
        <v>74</v>
      </c>
      <c r="Q38" s="20" t="s">
        <v>75</v>
      </c>
      <c r="R38" s="20" t="s">
        <v>76</v>
      </c>
      <c r="S38" s="20" t="s">
        <v>77</v>
      </c>
      <c r="T38" s="20" t="s">
        <v>78</v>
      </c>
      <c r="U38" s="20" t="s">
        <v>79</v>
      </c>
      <c r="V38" s="20" t="s">
        <v>80</v>
      </c>
      <c r="W38" s="21" t="s">
        <v>81</v>
      </c>
    </row>
    <row r="39" spans="1:23" x14ac:dyDescent="0.25">
      <c r="A39" s="51" t="s">
        <v>82</v>
      </c>
      <c r="B39" s="9">
        <v>1</v>
      </c>
      <c r="C39" s="22" t="s">
        <v>132</v>
      </c>
      <c r="D39" s="22" t="s">
        <v>82</v>
      </c>
      <c r="E39" s="22" t="s">
        <v>82</v>
      </c>
      <c r="F39" s="22" t="s">
        <v>133</v>
      </c>
      <c r="G39" s="22" t="s">
        <v>82</v>
      </c>
      <c r="H39" s="23" t="s">
        <v>86</v>
      </c>
      <c r="I39" s="24">
        <v>5</v>
      </c>
      <c r="J39" s="55"/>
      <c r="K39" s="9">
        <v>1</v>
      </c>
      <c r="L39" s="25"/>
      <c r="M39" s="26"/>
      <c r="N39" s="27"/>
      <c r="O39" s="28">
        <f t="shared" ref="O39:O47" si="4">ROUND(ROUND(L39,4)*(1-M39),4)</f>
        <v>0</v>
      </c>
      <c r="P39" s="28">
        <f t="shared" ref="P39:P47" si="5">ROUND(ROUND(O39,4)*(1+N39),4)</f>
        <v>0</v>
      </c>
      <c r="Q39" s="28">
        <f t="shared" ref="Q39:Q47" si="6">ROUND($I39*O39,4)</f>
        <v>0</v>
      </c>
      <c r="R39" s="28">
        <f t="shared" ref="R39:R47" si="7">ROUND($I39*P39,4)</f>
        <v>0</v>
      </c>
      <c r="S39" s="29"/>
      <c r="T39" s="29"/>
      <c r="U39" s="29"/>
      <c r="V39" s="29"/>
      <c r="W39" s="30"/>
    </row>
    <row r="40" spans="1:23" x14ac:dyDescent="0.25">
      <c r="A40" s="52" t="s">
        <v>82</v>
      </c>
      <c r="B40" s="11">
        <v>2</v>
      </c>
      <c r="C40" s="31" t="s">
        <v>134</v>
      </c>
      <c r="D40" s="31" t="s">
        <v>82</v>
      </c>
      <c r="E40" s="31" t="s">
        <v>82</v>
      </c>
      <c r="F40" s="31" t="s">
        <v>135</v>
      </c>
      <c r="G40" s="31" t="s">
        <v>82</v>
      </c>
      <c r="H40" s="32" t="s">
        <v>86</v>
      </c>
      <c r="I40" s="33">
        <v>15</v>
      </c>
      <c r="J40" s="56"/>
      <c r="K40" s="11">
        <v>1</v>
      </c>
      <c r="L40" s="34"/>
      <c r="M40" s="35"/>
      <c r="N40" s="36"/>
      <c r="O40" s="37">
        <f t="shared" si="4"/>
        <v>0</v>
      </c>
      <c r="P40" s="37">
        <f t="shared" si="5"/>
        <v>0</v>
      </c>
      <c r="Q40" s="37">
        <f t="shared" si="6"/>
        <v>0</v>
      </c>
      <c r="R40" s="37">
        <f t="shared" si="7"/>
        <v>0</v>
      </c>
      <c r="S40" s="38"/>
      <c r="T40" s="38"/>
      <c r="U40" s="38"/>
      <c r="V40" s="38"/>
      <c r="W40" s="39"/>
    </row>
    <row r="41" spans="1:23" x14ac:dyDescent="0.25">
      <c r="A41" s="52" t="s">
        <v>82</v>
      </c>
      <c r="B41" s="11">
        <v>3</v>
      </c>
      <c r="C41" s="31" t="s">
        <v>136</v>
      </c>
      <c r="D41" s="31" t="s">
        <v>82</v>
      </c>
      <c r="E41" s="31" t="s">
        <v>82</v>
      </c>
      <c r="F41" s="31" t="s">
        <v>137</v>
      </c>
      <c r="G41" s="31" t="s">
        <v>82</v>
      </c>
      <c r="H41" s="32" t="s">
        <v>86</v>
      </c>
      <c r="I41" s="33">
        <v>3</v>
      </c>
      <c r="J41" s="56"/>
      <c r="K41" s="11">
        <v>1</v>
      </c>
      <c r="L41" s="34"/>
      <c r="M41" s="35"/>
      <c r="N41" s="36"/>
      <c r="O41" s="37">
        <f t="shared" si="4"/>
        <v>0</v>
      </c>
      <c r="P41" s="37">
        <f t="shared" si="5"/>
        <v>0</v>
      </c>
      <c r="Q41" s="37">
        <f t="shared" si="6"/>
        <v>0</v>
      </c>
      <c r="R41" s="37">
        <f t="shared" si="7"/>
        <v>0</v>
      </c>
      <c r="S41" s="38"/>
      <c r="T41" s="38"/>
      <c r="U41" s="38"/>
      <c r="V41" s="38"/>
      <c r="W41" s="39"/>
    </row>
    <row r="42" spans="1:23" x14ac:dyDescent="0.25">
      <c r="A42" s="52" t="s">
        <v>82</v>
      </c>
      <c r="B42" s="11">
        <v>4</v>
      </c>
      <c r="C42" s="31" t="s">
        <v>138</v>
      </c>
      <c r="D42" s="31" t="s">
        <v>82</v>
      </c>
      <c r="E42" s="31" t="s">
        <v>82</v>
      </c>
      <c r="F42" s="31" t="s">
        <v>139</v>
      </c>
      <c r="G42" s="31" t="s">
        <v>82</v>
      </c>
      <c r="H42" s="32" t="s">
        <v>86</v>
      </c>
      <c r="I42" s="33">
        <v>4</v>
      </c>
      <c r="J42" s="56"/>
      <c r="K42" s="11">
        <v>1</v>
      </c>
      <c r="L42" s="34"/>
      <c r="M42" s="35"/>
      <c r="N42" s="36"/>
      <c r="O42" s="37">
        <f t="shared" si="4"/>
        <v>0</v>
      </c>
      <c r="P42" s="37">
        <f t="shared" si="5"/>
        <v>0</v>
      </c>
      <c r="Q42" s="37">
        <f t="shared" si="6"/>
        <v>0</v>
      </c>
      <c r="R42" s="37">
        <f t="shared" si="7"/>
        <v>0</v>
      </c>
      <c r="S42" s="38"/>
      <c r="T42" s="38"/>
      <c r="U42" s="38"/>
      <c r="V42" s="38"/>
      <c r="W42" s="39"/>
    </row>
    <row r="43" spans="1:23" ht="25.5" x14ac:dyDescent="0.25">
      <c r="A43" s="52" t="s">
        <v>82</v>
      </c>
      <c r="B43" s="11">
        <v>5</v>
      </c>
      <c r="C43" s="31" t="s">
        <v>140</v>
      </c>
      <c r="D43" s="31" t="s">
        <v>82</v>
      </c>
      <c r="E43" s="31" t="s">
        <v>82</v>
      </c>
      <c r="F43" s="31" t="s">
        <v>141</v>
      </c>
      <c r="G43" s="31" t="s">
        <v>82</v>
      </c>
      <c r="H43" s="32" t="s">
        <v>86</v>
      </c>
      <c r="I43" s="33">
        <v>3</v>
      </c>
      <c r="J43" s="56"/>
      <c r="K43" s="11">
        <v>1</v>
      </c>
      <c r="L43" s="34"/>
      <c r="M43" s="35"/>
      <c r="N43" s="36"/>
      <c r="O43" s="37">
        <f t="shared" si="4"/>
        <v>0</v>
      </c>
      <c r="P43" s="37">
        <f t="shared" si="5"/>
        <v>0</v>
      </c>
      <c r="Q43" s="37">
        <f t="shared" si="6"/>
        <v>0</v>
      </c>
      <c r="R43" s="37">
        <f t="shared" si="7"/>
        <v>0</v>
      </c>
      <c r="S43" s="38"/>
      <c r="T43" s="38"/>
      <c r="U43" s="38"/>
      <c r="V43" s="38"/>
      <c r="W43" s="39"/>
    </row>
    <row r="44" spans="1:23" x14ac:dyDescent="0.25">
      <c r="A44" s="52" t="s">
        <v>82</v>
      </c>
      <c r="B44" s="11">
        <v>6</v>
      </c>
      <c r="C44" s="31" t="s">
        <v>142</v>
      </c>
      <c r="D44" s="31" t="s">
        <v>82</v>
      </c>
      <c r="E44" s="31" t="s">
        <v>82</v>
      </c>
      <c r="F44" s="31" t="s">
        <v>143</v>
      </c>
      <c r="G44" s="31" t="s">
        <v>82</v>
      </c>
      <c r="H44" s="32" t="s">
        <v>86</v>
      </c>
      <c r="I44" s="33">
        <v>1</v>
      </c>
      <c r="J44" s="56"/>
      <c r="K44" s="11">
        <v>1</v>
      </c>
      <c r="L44" s="34"/>
      <c r="M44" s="35"/>
      <c r="N44" s="36"/>
      <c r="O44" s="37">
        <f t="shared" si="4"/>
        <v>0</v>
      </c>
      <c r="P44" s="37">
        <f t="shared" si="5"/>
        <v>0</v>
      </c>
      <c r="Q44" s="37">
        <f t="shared" si="6"/>
        <v>0</v>
      </c>
      <c r="R44" s="37">
        <f t="shared" si="7"/>
        <v>0</v>
      </c>
      <c r="S44" s="38"/>
      <c r="T44" s="38"/>
      <c r="U44" s="38"/>
      <c r="V44" s="38"/>
      <c r="W44" s="39"/>
    </row>
    <row r="45" spans="1:23" x14ac:dyDescent="0.25">
      <c r="A45" s="52" t="s">
        <v>82</v>
      </c>
      <c r="B45" s="11">
        <v>7</v>
      </c>
      <c r="C45" s="31" t="s">
        <v>144</v>
      </c>
      <c r="D45" s="31" t="s">
        <v>82</v>
      </c>
      <c r="E45" s="31" t="s">
        <v>82</v>
      </c>
      <c r="F45" s="31" t="s">
        <v>145</v>
      </c>
      <c r="G45" s="31" t="s">
        <v>82</v>
      </c>
      <c r="H45" s="32" t="s">
        <v>86</v>
      </c>
      <c r="I45" s="33">
        <v>1</v>
      </c>
      <c r="J45" s="56"/>
      <c r="K45" s="11">
        <v>1</v>
      </c>
      <c r="L45" s="34"/>
      <c r="M45" s="35"/>
      <c r="N45" s="36"/>
      <c r="O45" s="37">
        <f t="shared" si="4"/>
        <v>0</v>
      </c>
      <c r="P45" s="37">
        <f t="shared" si="5"/>
        <v>0</v>
      </c>
      <c r="Q45" s="37">
        <f t="shared" si="6"/>
        <v>0</v>
      </c>
      <c r="R45" s="37">
        <f t="shared" si="7"/>
        <v>0</v>
      </c>
      <c r="S45" s="38"/>
      <c r="T45" s="38"/>
      <c r="U45" s="38"/>
      <c r="V45" s="38"/>
      <c r="W45" s="39"/>
    </row>
    <row r="46" spans="1:23" x14ac:dyDescent="0.25">
      <c r="A46" s="52" t="s">
        <v>82</v>
      </c>
      <c r="B46" s="11">
        <v>8</v>
      </c>
      <c r="C46" s="31" t="s">
        <v>146</v>
      </c>
      <c r="D46" s="31" t="s">
        <v>82</v>
      </c>
      <c r="E46" s="31" t="s">
        <v>82</v>
      </c>
      <c r="F46" s="31" t="s">
        <v>147</v>
      </c>
      <c r="G46" s="31" t="s">
        <v>82</v>
      </c>
      <c r="H46" s="32" t="s">
        <v>86</v>
      </c>
      <c r="I46" s="33">
        <v>1</v>
      </c>
      <c r="J46" s="56"/>
      <c r="K46" s="11">
        <v>1</v>
      </c>
      <c r="L46" s="34"/>
      <c r="M46" s="35"/>
      <c r="N46" s="36"/>
      <c r="O46" s="37">
        <f t="shared" si="4"/>
        <v>0</v>
      </c>
      <c r="P46" s="37">
        <f t="shared" si="5"/>
        <v>0</v>
      </c>
      <c r="Q46" s="37">
        <f t="shared" si="6"/>
        <v>0</v>
      </c>
      <c r="R46" s="37">
        <f t="shared" si="7"/>
        <v>0</v>
      </c>
      <c r="S46" s="38"/>
      <c r="T46" s="38"/>
      <c r="U46" s="38"/>
      <c r="V46" s="38"/>
      <c r="W46" s="39"/>
    </row>
    <row r="47" spans="1:23" ht="13.5" thickBot="1" x14ac:dyDescent="0.3">
      <c r="A47" s="53" t="s">
        <v>82</v>
      </c>
      <c r="B47" s="13">
        <v>9</v>
      </c>
      <c r="C47" s="40" t="s">
        <v>148</v>
      </c>
      <c r="D47" s="40" t="s">
        <v>82</v>
      </c>
      <c r="E47" s="40" t="s">
        <v>82</v>
      </c>
      <c r="F47" s="40" t="s">
        <v>149</v>
      </c>
      <c r="G47" s="40" t="s">
        <v>82</v>
      </c>
      <c r="H47" s="41" t="s">
        <v>86</v>
      </c>
      <c r="I47" s="42">
        <v>2</v>
      </c>
      <c r="J47" s="57"/>
      <c r="K47" s="13">
        <v>1</v>
      </c>
      <c r="L47" s="43"/>
      <c r="M47" s="44"/>
      <c r="N47" s="45"/>
      <c r="O47" s="46">
        <f t="shared" si="4"/>
        <v>0</v>
      </c>
      <c r="P47" s="46">
        <f t="shared" si="5"/>
        <v>0</v>
      </c>
      <c r="Q47" s="46">
        <f t="shared" si="6"/>
        <v>0</v>
      </c>
      <c r="R47" s="46">
        <f t="shared" si="7"/>
        <v>0</v>
      </c>
      <c r="S47" s="47"/>
      <c r="T47" s="47"/>
      <c r="U47" s="47"/>
      <c r="V47" s="47"/>
      <c r="W47" s="48"/>
    </row>
    <row r="48" spans="1:23" ht="13.5" thickBot="1" x14ac:dyDescent="0.3">
      <c r="P48" s="58" t="s">
        <v>127</v>
      </c>
      <c r="Q48" s="59">
        <f>SUM(Q39:Q47)</f>
        <v>0</v>
      </c>
      <c r="R48" s="60">
        <f>SUM(R39:R47)</f>
        <v>0</v>
      </c>
    </row>
    <row r="50" spans="1:23" ht="13.5" thickBot="1" x14ac:dyDescent="0.3"/>
    <row r="51" spans="1:23" ht="13.5" thickBot="1" x14ac:dyDescent="0.3">
      <c r="A51" s="49" t="s">
        <v>54</v>
      </c>
      <c r="B51" s="54" t="s">
        <v>150</v>
      </c>
      <c r="C51" s="18" t="s">
        <v>151</v>
      </c>
      <c r="D51" s="18"/>
      <c r="E51" s="18"/>
      <c r="F51" s="18"/>
      <c r="G51" s="18"/>
      <c r="H51" s="18" t="s">
        <v>130</v>
      </c>
      <c r="I51" s="18"/>
      <c r="J51" s="8"/>
      <c r="K51" s="7"/>
      <c r="L51" s="18" t="s">
        <v>152</v>
      </c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8"/>
    </row>
    <row r="52" spans="1:23" ht="26.25" thickBot="1" x14ac:dyDescent="0.3">
      <c r="A52" s="50" t="s">
        <v>59</v>
      </c>
      <c r="B52" s="19" t="s">
        <v>60</v>
      </c>
      <c r="C52" s="20" t="s">
        <v>61</v>
      </c>
      <c r="D52" s="20" t="s">
        <v>62</v>
      </c>
      <c r="E52" s="20" t="s">
        <v>63</v>
      </c>
      <c r="F52" s="20" t="s">
        <v>64</v>
      </c>
      <c r="G52" s="20" t="s">
        <v>65</v>
      </c>
      <c r="H52" s="20" t="s">
        <v>66</v>
      </c>
      <c r="I52" s="20" t="s">
        <v>67</v>
      </c>
      <c r="J52" s="21" t="s">
        <v>68</v>
      </c>
      <c r="K52" s="19" t="s">
        <v>69</v>
      </c>
      <c r="L52" s="20" t="s">
        <v>70</v>
      </c>
      <c r="M52" s="20" t="s">
        <v>71</v>
      </c>
      <c r="N52" s="20" t="s">
        <v>72</v>
      </c>
      <c r="O52" s="20" t="s">
        <v>73</v>
      </c>
      <c r="P52" s="20" t="s">
        <v>74</v>
      </c>
      <c r="Q52" s="20" t="s">
        <v>75</v>
      </c>
      <c r="R52" s="20" t="s">
        <v>76</v>
      </c>
      <c r="S52" s="20" t="s">
        <v>77</v>
      </c>
      <c r="T52" s="20" t="s">
        <v>78</v>
      </c>
      <c r="U52" s="20" t="s">
        <v>79</v>
      </c>
      <c r="V52" s="20" t="s">
        <v>80</v>
      </c>
      <c r="W52" s="21" t="s">
        <v>81</v>
      </c>
    </row>
    <row r="53" spans="1:23" x14ac:dyDescent="0.25">
      <c r="A53" s="51" t="s">
        <v>82</v>
      </c>
      <c r="B53" s="9">
        <v>1</v>
      </c>
      <c r="C53" s="22" t="s">
        <v>153</v>
      </c>
      <c r="D53" s="22" t="s">
        <v>154</v>
      </c>
      <c r="E53" s="22" t="s">
        <v>82</v>
      </c>
      <c r="F53" s="22" t="s">
        <v>155</v>
      </c>
      <c r="G53" s="22" t="s">
        <v>82</v>
      </c>
      <c r="H53" s="23" t="s">
        <v>86</v>
      </c>
      <c r="I53" s="24">
        <v>1</v>
      </c>
      <c r="J53" s="55"/>
      <c r="K53" s="9">
        <v>1</v>
      </c>
      <c r="L53" s="25"/>
      <c r="M53" s="26"/>
      <c r="N53" s="27"/>
      <c r="O53" s="28">
        <f t="shared" ref="O53:O63" si="8">ROUND(ROUND(L53,4)*(1-M53),4)</f>
        <v>0</v>
      </c>
      <c r="P53" s="28">
        <f t="shared" ref="P53:P63" si="9">ROUND(ROUND(O53,4)*(1+N53),4)</f>
        <v>0</v>
      </c>
      <c r="Q53" s="28">
        <f t="shared" ref="Q53:Q63" si="10">ROUND($I53*O53,4)</f>
        <v>0</v>
      </c>
      <c r="R53" s="28">
        <f t="shared" ref="R53:R63" si="11">ROUND($I53*P53,4)</f>
        <v>0</v>
      </c>
      <c r="S53" s="29"/>
      <c r="T53" s="29"/>
      <c r="U53" s="29"/>
      <c r="V53" s="29"/>
      <c r="W53" s="30"/>
    </row>
    <row r="54" spans="1:23" x14ac:dyDescent="0.25">
      <c r="A54" s="52" t="s">
        <v>82</v>
      </c>
      <c r="B54" s="11">
        <v>2</v>
      </c>
      <c r="C54" s="31" t="s">
        <v>156</v>
      </c>
      <c r="D54" s="31" t="s">
        <v>154</v>
      </c>
      <c r="E54" s="31" t="s">
        <v>82</v>
      </c>
      <c r="F54" s="31" t="s">
        <v>157</v>
      </c>
      <c r="G54" s="31" t="s">
        <v>82</v>
      </c>
      <c r="H54" s="32" t="s">
        <v>158</v>
      </c>
      <c r="I54" s="33">
        <v>1</v>
      </c>
      <c r="J54" s="56"/>
      <c r="K54" s="11">
        <v>1</v>
      </c>
      <c r="L54" s="34"/>
      <c r="M54" s="35"/>
      <c r="N54" s="36"/>
      <c r="O54" s="37">
        <f t="shared" si="8"/>
        <v>0</v>
      </c>
      <c r="P54" s="37">
        <f t="shared" si="9"/>
        <v>0</v>
      </c>
      <c r="Q54" s="37">
        <f t="shared" si="10"/>
        <v>0</v>
      </c>
      <c r="R54" s="37">
        <f t="shared" si="11"/>
        <v>0</v>
      </c>
      <c r="S54" s="38"/>
      <c r="T54" s="38"/>
      <c r="U54" s="38"/>
      <c r="V54" s="38"/>
      <c r="W54" s="39"/>
    </row>
    <row r="55" spans="1:23" ht="25.5" x14ac:dyDescent="0.25">
      <c r="A55" s="52" t="s">
        <v>82</v>
      </c>
      <c r="B55" s="11">
        <v>3</v>
      </c>
      <c r="C55" s="31" t="s">
        <v>159</v>
      </c>
      <c r="D55" s="31" t="s">
        <v>160</v>
      </c>
      <c r="E55" s="31" t="s">
        <v>161</v>
      </c>
      <c r="F55" s="31" t="s">
        <v>162</v>
      </c>
      <c r="G55" s="31" t="s">
        <v>82</v>
      </c>
      <c r="H55" s="32" t="s">
        <v>158</v>
      </c>
      <c r="I55" s="33">
        <v>1</v>
      </c>
      <c r="J55" s="56"/>
      <c r="K55" s="11">
        <v>1</v>
      </c>
      <c r="L55" s="34"/>
      <c r="M55" s="35"/>
      <c r="N55" s="36"/>
      <c r="O55" s="37">
        <f t="shared" si="8"/>
        <v>0</v>
      </c>
      <c r="P55" s="37">
        <f t="shared" si="9"/>
        <v>0</v>
      </c>
      <c r="Q55" s="37">
        <f t="shared" si="10"/>
        <v>0</v>
      </c>
      <c r="R55" s="37">
        <f t="shared" si="11"/>
        <v>0</v>
      </c>
      <c r="S55" s="38"/>
      <c r="T55" s="38"/>
      <c r="U55" s="38"/>
      <c r="V55" s="38"/>
      <c r="W55" s="39"/>
    </row>
    <row r="56" spans="1:23" x14ac:dyDescent="0.25">
      <c r="A56" s="52" t="s">
        <v>82</v>
      </c>
      <c r="B56" s="11">
        <v>4</v>
      </c>
      <c r="C56" s="31" t="s">
        <v>163</v>
      </c>
      <c r="D56" s="31" t="s">
        <v>154</v>
      </c>
      <c r="E56" s="31" t="s">
        <v>82</v>
      </c>
      <c r="F56" s="31" t="s">
        <v>164</v>
      </c>
      <c r="G56" s="31" t="s">
        <v>82</v>
      </c>
      <c r="H56" s="32" t="s">
        <v>86</v>
      </c>
      <c r="I56" s="33">
        <v>1</v>
      </c>
      <c r="J56" s="56"/>
      <c r="K56" s="11">
        <v>1</v>
      </c>
      <c r="L56" s="34"/>
      <c r="M56" s="35"/>
      <c r="N56" s="36"/>
      <c r="O56" s="37">
        <f t="shared" si="8"/>
        <v>0</v>
      </c>
      <c r="P56" s="37">
        <f t="shared" si="9"/>
        <v>0</v>
      </c>
      <c r="Q56" s="37">
        <f t="shared" si="10"/>
        <v>0</v>
      </c>
      <c r="R56" s="37">
        <f t="shared" si="11"/>
        <v>0</v>
      </c>
      <c r="S56" s="38"/>
      <c r="T56" s="38"/>
      <c r="U56" s="38"/>
      <c r="V56" s="38"/>
      <c r="W56" s="39"/>
    </row>
    <row r="57" spans="1:23" x14ac:dyDescent="0.25">
      <c r="A57" s="52" t="s">
        <v>82</v>
      </c>
      <c r="B57" s="11">
        <v>5</v>
      </c>
      <c r="C57" s="31" t="s">
        <v>165</v>
      </c>
      <c r="D57" s="31" t="s">
        <v>166</v>
      </c>
      <c r="E57" s="31" t="s">
        <v>82</v>
      </c>
      <c r="F57" s="31" t="s">
        <v>167</v>
      </c>
      <c r="G57" s="31" t="s">
        <v>82</v>
      </c>
      <c r="H57" s="32" t="s">
        <v>86</v>
      </c>
      <c r="I57" s="33">
        <v>2</v>
      </c>
      <c r="J57" s="56"/>
      <c r="K57" s="11">
        <v>1</v>
      </c>
      <c r="L57" s="34"/>
      <c r="M57" s="35"/>
      <c r="N57" s="36"/>
      <c r="O57" s="37">
        <f t="shared" si="8"/>
        <v>0</v>
      </c>
      <c r="P57" s="37">
        <f t="shared" si="9"/>
        <v>0</v>
      </c>
      <c r="Q57" s="37">
        <f t="shared" si="10"/>
        <v>0</v>
      </c>
      <c r="R57" s="37">
        <f t="shared" si="11"/>
        <v>0</v>
      </c>
      <c r="S57" s="38"/>
      <c r="T57" s="38"/>
      <c r="U57" s="38"/>
      <c r="V57" s="38"/>
      <c r="W57" s="39"/>
    </row>
    <row r="58" spans="1:23" x14ac:dyDescent="0.25">
      <c r="A58" s="52" t="s">
        <v>82</v>
      </c>
      <c r="B58" s="11">
        <v>6</v>
      </c>
      <c r="C58" s="31" t="s">
        <v>168</v>
      </c>
      <c r="D58" s="31" t="s">
        <v>169</v>
      </c>
      <c r="E58" s="31" t="s">
        <v>82</v>
      </c>
      <c r="F58" s="31" t="s">
        <v>170</v>
      </c>
      <c r="G58" s="31" t="s">
        <v>82</v>
      </c>
      <c r="H58" s="32" t="s">
        <v>86</v>
      </c>
      <c r="I58" s="33">
        <v>1</v>
      </c>
      <c r="J58" s="56"/>
      <c r="K58" s="11">
        <v>1</v>
      </c>
      <c r="L58" s="34"/>
      <c r="M58" s="35"/>
      <c r="N58" s="36"/>
      <c r="O58" s="37">
        <f t="shared" si="8"/>
        <v>0</v>
      </c>
      <c r="P58" s="37">
        <f t="shared" si="9"/>
        <v>0</v>
      </c>
      <c r="Q58" s="37">
        <f t="shared" si="10"/>
        <v>0</v>
      </c>
      <c r="R58" s="37">
        <f t="shared" si="11"/>
        <v>0</v>
      </c>
      <c r="S58" s="38"/>
      <c r="T58" s="38"/>
      <c r="U58" s="38"/>
      <c r="V58" s="38"/>
      <c r="W58" s="39"/>
    </row>
    <row r="59" spans="1:23" x14ac:dyDescent="0.25">
      <c r="A59" s="52" t="s">
        <v>82</v>
      </c>
      <c r="B59" s="11">
        <v>7</v>
      </c>
      <c r="C59" s="31" t="s">
        <v>171</v>
      </c>
      <c r="D59" s="31" t="s">
        <v>82</v>
      </c>
      <c r="E59" s="31" t="s">
        <v>82</v>
      </c>
      <c r="F59" s="31" t="s">
        <v>172</v>
      </c>
      <c r="G59" s="31" t="s">
        <v>82</v>
      </c>
      <c r="H59" s="32" t="s">
        <v>86</v>
      </c>
      <c r="I59" s="33">
        <v>1</v>
      </c>
      <c r="J59" s="56"/>
      <c r="K59" s="11">
        <v>1</v>
      </c>
      <c r="L59" s="34"/>
      <c r="M59" s="35"/>
      <c r="N59" s="36"/>
      <c r="O59" s="37">
        <f t="shared" si="8"/>
        <v>0</v>
      </c>
      <c r="P59" s="37">
        <f t="shared" si="9"/>
        <v>0</v>
      </c>
      <c r="Q59" s="37">
        <f t="shared" si="10"/>
        <v>0</v>
      </c>
      <c r="R59" s="37">
        <f t="shared" si="11"/>
        <v>0</v>
      </c>
      <c r="S59" s="38"/>
      <c r="T59" s="38"/>
      <c r="U59" s="38"/>
      <c r="V59" s="38"/>
      <c r="W59" s="39"/>
    </row>
    <row r="60" spans="1:23" x14ac:dyDescent="0.25">
      <c r="A60" s="52" t="s">
        <v>82</v>
      </c>
      <c r="B60" s="11">
        <v>8</v>
      </c>
      <c r="C60" s="31" t="s">
        <v>173</v>
      </c>
      <c r="D60" s="31" t="s">
        <v>174</v>
      </c>
      <c r="E60" s="31" t="s">
        <v>82</v>
      </c>
      <c r="F60" s="31" t="s">
        <v>175</v>
      </c>
      <c r="G60" s="31" t="s">
        <v>82</v>
      </c>
      <c r="H60" s="32" t="s">
        <v>86</v>
      </c>
      <c r="I60" s="33">
        <v>1</v>
      </c>
      <c r="J60" s="56"/>
      <c r="K60" s="11">
        <v>1</v>
      </c>
      <c r="L60" s="34"/>
      <c r="M60" s="35"/>
      <c r="N60" s="36"/>
      <c r="O60" s="37">
        <f t="shared" si="8"/>
        <v>0</v>
      </c>
      <c r="P60" s="37">
        <f t="shared" si="9"/>
        <v>0</v>
      </c>
      <c r="Q60" s="37">
        <f t="shared" si="10"/>
        <v>0</v>
      </c>
      <c r="R60" s="37">
        <f t="shared" si="11"/>
        <v>0</v>
      </c>
      <c r="S60" s="38"/>
      <c r="T60" s="38"/>
      <c r="U60" s="38"/>
      <c r="V60" s="38"/>
      <c r="W60" s="39"/>
    </row>
    <row r="61" spans="1:23" x14ac:dyDescent="0.25">
      <c r="A61" s="52" t="s">
        <v>82</v>
      </c>
      <c r="B61" s="11">
        <v>9</v>
      </c>
      <c r="C61" s="31" t="s">
        <v>176</v>
      </c>
      <c r="D61" s="31" t="s">
        <v>174</v>
      </c>
      <c r="E61" s="31" t="s">
        <v>82</v>
      </c>
      <c r="F61" s="31" t="s">
        <v>177</v>
      </c>
      <c r="G61" s="31" t="s">
        <v>82</v>
      </c>
      <c r="H61" s="32" t="s">
        <v>86</v>
      </c>
      <c r="I61" s="33">
        <v>1</v>
      </c>
      <c r="J61" s="56"/>
      <c r="K61" s="11">
        <v>1</v>
      </c>
      <c r="L61" s="34"/>
      <c r="M61" s="35"/>
      <c r="N61" s="36"/>
      <c r="O61" s="37">
        <f t="shared" si="8"/>
        <v>0</v>
      </c>
      <c r="P61" s="37">
        <f t="shared" si="9"/>
        <v>0</v>
      </c>
      <c r="Q61" s="37">
        <f t="shared" si="10"/>
        <v>0</v>
      </c>
      <c r="R61" s="37">
        <f t="shared" si="11"/>
        <v>0</v>
      </c>
      <c r="S61" s="38"/>
      <c r="T61" s="38"/>
      <c r="U61" s="38"/>
      <c r="V61" s="38"/>
      <c r="W61" s="39"/>
    </row>
    <row r="62" spans="1:23" x14ac:dyDescent="0.25">
      <c r="A62" s="52" t="s">
        <v>82</v>
      </c>
      <c r="B62" s="11">
        <v>10</v>
      </c>
      <c r="C62" s="31" t="s">
        <v>178</v>
      </c>
      <c r="D62" s="31" t="s">
        <v>82</v>
      </c>
      <c r="E62" s="31" t="s">
        <v>82</v>
      </c>
      <c r="F62" s="31" t="s">
        <v>179</v>
      </c>
      <c r="G62" s="31" t="s">
        <v>82</v>
      </c>
      <c r="H62" s="32" t="s">
        <v>86</v>
      </c>
      <c r="I62" s="33">
        <v>1</v>
      </c>
      <c r="J62" s="56"/>
      <c r="K62" s="11">
        <v>1</v>
      </c>
      <c r="L62" s="34"/>
      <c r="M62" s="35"/>
      <c r="N62" s="36"/>
      <c r="O62" s="37">
        <f t="shared" si="8"/>
        <v>0</v>
      </c>
      <c r="P62" s="37">
        <f t="shared" si="9"/>
        <v>0</v>
      </c>
      <c r="Q62" s="37">
        <f t="shared" si="10"/>
        <v>0</v>
      </c>
      <c r="R62" s="37">
        <f t="shared" si="11"/>
        <v>0</v>
      </c>
      <c r="S62" s="38"/>
      <c r="T62" s="38"/>
      <c r="U62" s="38"/>
      <c r="V62" s="38"/>
      <c r="W62" s="39"/>
    </row>
    <row r="63" spans="1:23" ht="26.25" thickBot="1" x14ac:dyDescent="0.3">
      <c r="A63" s="53" t="s">
        <v>82</v>
      </c>
      <c r="B63" s="13">
        <v>11</v>
      </c>
      <c r="C63" s="40" t="s">
        <v>180</v>
      </c>
      <c r="D63" s="40" t="s">
        <v>181</v>
      </c>
      <c r="E63" s="40" t="s">
        <v>82</v>
      </c>
      <c r="F63" s="40" t="s">
        <v>182</v>
      </c>
      <c r="G63" s="40" t="s">
        <v>82</v>
      </c>
      <c r="H63" s="41" t="s">
        <v>86</v>
      </c>
      <c r="I63" s="42">
        <v>2</v>
      </c>
      <c r="J63" s="57"/>
      <c r="K63" s="13">
        <v>1</v>
      </c>
      <c r="L63" s="43"/>
      <c r="M63" s="44"/>
      <c r="N63" s="45"/>
      <c r="O63" s="46">
        <f t="shared" si="8"/>
        <v>0</v>
      </c>
      <c r="P63" s="46">
        <f t="shared" si="9"/>
        <v>0</v>
      </c>
      <c r="Q63" s="46">
        <f t="shared" si="10"/>
        <v>0</v>
      </c>
      <c r="R63" s="46">
        <f t="shared" si="11"/>
        <v>0</v>
      </c>
      <c r="S63" s="47"/>
      <c r="T63" s="47"/>
      <c r="U63" s="47"/>
      <c r="V63" s="47"/>
      <c r="W63" s="48"/>
    </row>
    <row r="64" spans="1:23" ht="13.5" thickBot="1" x14ac:dyDescent="0.3">
      <c r="P64" s="58" t="s">
        <v>127</v>
      </c>
      <c r="Q64" s="59">
        <f>SUM(Q53:Q63)</f>
        <v>0</v>
      </c>
      <c r="R64" s="60">
        <f>SUM(R53:R63)</f>
        <v>0</v>
      </c>
    </row>
    <row r="66" spans="1:23" ht="13.5" thickBot="1" x14ac:dyDescent="0.3"/>
    <row r="67" spans="1:23" ht="13.5" thickBot="1" x14ac:dyDescent="0.3">
      <c r="A67" s="49" t="s">
        <v>54</v>
      </c>
      <c r="B67" s="54" t="s">
        <v>183</v>
      </c>
      <c r="C67" s="18" t="s">
        <v>184</v>
      </c>
      <c r="D67" s="18"/>
      <c r="E67" s="18"/>
      <c r="F67" s="18"/>
      <c r="G67" s="18"/>
      <c r="H67" s="18" t="s">
        <v>57</v>
      </c>
      <c r="I67" s="18"/>
      <c r="J67" s="8"/>
      <c r="K67" s="7"/>
      <c r="L67" s="18" t="s">
        <v>185</v>
      </c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8"/>
    </row>
    <row r="68" spans="1:23" ht="26.25" thickBot="1" x14ac:dyDescent="0.3">
      <c r="A68" s="50" t="s">
        <v>59</v>
      </c>
      <c r="B68" s="19" t="s">
        <v>60</v>
      </c>
      <c r="C68" s="20" t="s">
        <v>61</v>
      </c>
      <c r="D68" s="20" t="s">
        <v>62</v>
      </c>
      <c r="E68" s="20" t="s">
        <v>63</v>
      </c>
      <c r="F68" s="20" t="s">
        <v>64</v>
      </c>
      <c r="G68" s="20" t="s">
        <v>65</v>
      </c>
      <c r="H68" s="20" t="s">
        <v>66</v>
      </c>
      <c r="I68" s="20" t="s">
        <v>67</v>
      </c>
      <c r="J68" s="21" t="s">
        <v>68</v>
      </c>
      <c r="K68" s="19" t="s">
        <v>69</v>
      </c>
      <c r="L68" s="20" t="s">
        <v>70</v>
      </c>
      <c r="M68" s="20" t="s">
        <v>71</v>
      </c>
      <c r="N68" s="20" t="s">
        <v>72</v>
      </c>
      <c r="O68" s="20" t="s">
        <v>73</v>
      </c>
      <c r="P68" s="20" t="s">
        <v>74</v>
      </c>
      <c r="Q68" s="20" t="s">
        <v>75</v>
      </c>
      <c r="R68" s="20" t="s">
        <v>76</v>
      </c>
      <c r="S68" s="20" t="s">
        <v>77</v>
      </c>
      <c r="T68" s="20" t="s">
        <v>78</v>
      </c>
      <c r="U68" s="20" t="s">
        <v>79</v>
      </c>
      <c r="V68" s="20" t="s">
        <v>80</v>
      </c>
      <c r="W68" s="21" t="s">
        <v>81</v>
      </c>
    </row>
    <row r="69" spans="1:23" x14ac:dyDescent="0.25">
      <c r="A69" s="51" t="s">
        <v>82</v>
      </c>
      <c r="B69" s="9">
        <v>1</v>
      </c>
      <c r="C69" s="22" t="s">
        <v>186</v>
      </c>
      <c r="D69" s="22" t="s">
        <v>187</v>
      </c>
      <c r="E69" s="22" t="s">
        <v>82</v>
      </c>
      <c r="F69" s="22" t="s">
        <v>188</v>
      </c>
      <c r="G69" s="22" t="s">
        <v>82</v>
      </c>
      <c r="H69" s="23" t="s">
        <v>86</v>
      </c>
      <c r="I69" s="24">
        <v>6</v>
      </c>
      <c r="J69" s="55"/>
      <c r="K69" s="9">
        <v>1</v>
      </c>
      <c r="L69" s="25"/>
      <c r="M69" s="26"/>
      <c r="N69" s="27"/>
      <c r="O69" s="28">
        <f>ROUND(ROUND(L69,4)*(1-M69),4)</f>
        <v>0</v>
      </c>
      <c r="P69" s="28">
        <f>ROUND(ROUND(O69,4)*(1+N69),4)</f>
        <v>0</v>
      </c>
      <c r="Q69" s="28">
        <f t="shared" ref="Q69:R72" si="12">ROUND($I69*O69,4)</f>
        <v>0</v>
      </c>
      <c r="R69" s="28">
        <f t="shared" si="12"/>
        <v>0</v>
      </c>
      <c r="S69" s="29"/>
      <c r="T69" s="29"/>
      <c r="U69" s="29"/>
      <c r="V69" s="29"/>
      <c r="W69" s="30"/>
    </row>
    <row r="70" spans="1:23" x14ac:dyDescent="0.25">
      <c r="A70" s="52" t="s">
        <v>82</v>
      </c>
      <c r="B70" s="11">
        <v>2</v>
      </c>
      <c r="C70" s="31" t="s">
        <v>189</v>
      </c>
      <c r="D70" s="31" t="s">
        <v>190</v>
      </c>
      <c r="E70" s="31" t="s">
        <v>82</v>
      </c>
      <c r="F70" s="31" t="s">
        <v>191</v>
      </c>
      <c r="G70" s="31" t="s">
        <v>82</v>
      </c>
      <c r="H70" s="32" t="s">
        <v>86</v>
      </c>
      <c r="I70" s="33">
        <v>6</v>
      </c>
      <c r="J70" s="56"/>
      <c r="K70" s="11">
        <v>1</v>
      </c>
      <c r="L70" s="34"/>
      <c r="M70" s="35"/>
      <c r="N70" s="36"/>
      <c r="O70" s="37">
        <f>ROUND(ROUND(L70,4)*(1-M70),4)</f>
        <v>0</v>
      </c>
      <c r="P70" s="37">
        <f>ROUND(ROUND(O70,4)*(1+N70),4)</f>
        <v>0</v>
      </c>
      <c r="Q70" s="37">
        <f t="shared" si="12"/>
        <v>0</v>
      </c>
      <c r="R70" s="37">
        <f t="shared" si="12"/>
        <v>0</v>
      </c>
      <c r="S70" s="38"/>
      <c r="T70" s="38"/>
      <c r="U70" s="38"/>
      <c r="V70" s="38"/>
      <c r="W70" s="39"/>
    </row>
    <row r="71" spans="1:23" x14ac:dyDescent="0.25">
      <c r="A71" s="52" t="s">
        <v>82</v>
      </c>
      <c r="B71" s="11">
        <v>3</v>
      </c>
      <c r="C71" s="31" t="s">
        <v>192</v>
      </c>
      <c r="D71" s="31" t="s">
        <v>82</v>
      </c>
      <c r="E71" s="31" t="s">
        <v>82</v>
      </c>
      <c r="F71" s="31" t="s">
        <v>193</v>
      </c>
      <c r="G71" s="31" t="s">
        <v>82</v>
      </c>
      <c r="H71" s="32" t="s">
        <v>86</v>
      </c>
      <c r="I71" s="33">
        <v>5</v>
      </c>
      <c r="J71" s="56"/>
      <c r="K71" s="11">
        <v>1</v>
      </c>
      <c r="L71" s="34"/>
      <c r="M71" s="35"/>
      <c r="N71" s="36"/>
      <c r="O71" s="37">
        <f>ROUND(ROUND(L71,4)*(1-M71),4)</f>
        <v>0</v>
      </c>
      <c r="P71" s="37">
        <f>ROUND(ROUND(O71,4)*(1+N71),4)</f>
        <v>0</v>
      </c>
      <c r="Q71" s="37">
        <f t="shared" si="12"/>
        <v>0</v>
      </c>
      <c r="R71" s="37">
        <f t="shared" si="12"/>
        <v>0</v>
      </c>
      <c r="S71" s="38"/>
      <c r="T71" s="38"/>
      <c r="U71" s="38"/>
      <c r="V71" s="38"/>
      <c r="W71" s="39"/>
    </row>
    <row r="72" spans="1:23" ht="13.5" thickBot="1" x14ac:dyDescent="0.3">
      <c r="A72" s="53" t="s">
        <v>82</v>
      </c>
      <c r="B72" s="13">
        <v>4</v>
      </c>
      <c r="C72" s="40" t="s">
        <v>194</v>
      </c>
      <c r="D72" s="40" t="s">
        <v>82</v>
      </c>
      <c r="E72" s="40" t="s">
        <v>82</v>
      </c>
      <c r="F72" s="40" t="s">
        <v>195</v>
      </c>
      <c r="G72" s="40" t="s">
        <v>82</v>
      </c>
      <c r="H72" s="41" t="s">
        <v>86</v>
      </c>
      <c r="I72" s="42">
        <v>5</v>
      </c>
      <c r="J72" s="57"/>
      <c r="K72" s="13">
        <v>1</v>
      </c>
      <c r="L72" s="43"/>
      <c r="M72" s="44"/>
      <c r="N72" s="45"/>
      <c r="O72" s="46">
        <f>ROUND(ROUND(L72,4)*(1-M72),4)</f>
        <v>0</v>
      </c>
      <c r="P72" s="46">
        <f>ROUND(ROUND(O72,4)*(1+N72),4)</f>
        <v>0</v>
      </c>
      <c r="Q72" s="46">
        <f t="shared" si="12"/>
        <v>0</v>
      </c>
      <c r="R72" s="46">
        <f t="shared" si="12"/>
        <v>0</v>
      </c>
      <c r="S72" s="47"/>
      <c r="T72" s="47"/>
      <c r="U72" s="47"/>
      <c r="V72" s="47"/>
      <c r="W72" s="48"/>
    </row>
    <row r="73" spans="1:23" ht="13.5" thickBot="1" x14ac:dyDescent="0.3">
      <c r="P73" s="58" t="s">
        <v>127</v>
      </c>
      <c r="Q73" s="59">
        <f>SUM(Q69:Q72)</f>
        <v>0</v>
      </c>
      <c r="R73" s="60">
        <f>SUM(R69:R72)</f>
        <v>0</v>
      </c>
    </row>
    <row r="75" spans="1:23" ht="13.5" thickBot="1" x14ac:dyDescent="0.3"/>
    <row r="76" spans="1:23" ht="13.5" thickBot="1" x14ac:dyDescent="0.3">
      <c r="A76" s="49" t="s">
        <v>54</v>
      </c>
      <c r="B76" s="54" t="s">
        <v>196</v>
      </c>
      <c r="C76" s="18" t="s">
        <v>197</v>
      </c>
      <c r="D76" s="18"/>
      <c r="E76" s="18"/>
      <c r="F76" s="18"/>
      <c r="G76" s="18"/>
      <c r="H76" s="18" t="s">
        <v>57</v>
      </c>
      <c r="I76" s="18"/>
      <c r="J76" s="8"/>
      <c r="K76" s="7"/>
      <c r="L76" s="18" t="s">
        <v>198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8"/>
    </row>
    <row r="77" spans="1:23" ht="26.25" thickBot="1" x14ac:dyDescent="0.3">
      <c r="A77" s="50" t="s">
        <v>59</v>
      </c>
      <c r="B77" s="19" t="s">
        <v>60</v>
      </c>
      <c r="C77" s="20" t="s">
        <v>61</v>
      </c>
      <c r="D77" s="20" t="s">
        <v>62</v>
      </c>
      <c r="E77" s="20" t="s">
        <v>63</v>
      </c>
      <c r="F77" s="20" t="s">
        <v>64</v>
      </c>
      <c r="G77" s="20" t="s">
        <v>65</v>
      </c>
      <c r="H77" s="20" t="s">
        <v>66</v>
      </c>
      <c r="I77" s="20" t="s">
        <v>67</v>
      </c>
      <c r="J77" s="21" t="s">
        <v>68</v>
      </c>
      <c r="K77" s="19" t="s">
        <v>69</v>
      </c>
      <c r="L77" s="20" t="s">
        <v>70</v>
      </c>
      <c r="M77" s="20" t="s">
        <v>71</v>
      </c>
      <c r="N77" s="20" t="s">
        <v>72</v>
      </c>
      <c r="O77" s="20" t="s">
        <v>73</v>
      </c>
      <c r="P77" s="20" t="s">
        <v>74</v>
      </c>
      <c r="Q77" s="20" t="s">
        <v>75</v>
      </c>
      <c r="R77" s="20" t="s">
        <v>76</v>
      </c>
      <c r="S77" s="20" t="s">
        <v>77</v>
      </c>
      <c r="T77" s="20" t="s">
        <v>78</v>
      </c>
      <c r="U77" s="20" t="s">
        <v>79</v>
      </c>
      <c r="V77" s="20" t="s">
        <v>80</v>
      </c>
      <c r="W77" s="21" t="s">
        <v>81</v>
      </c>
    </row>
    <row r="78" spans="1:23" x14ac:dyDescent="0.25">
      <c r="A78" s="51" t="s">
        <v>82</v>
      </c>
      <c r="B78" s="9">
        <v>1</v>
      </c>
      <c r="C78" s="22" t="s">
        <v>199</v>
      </c>
      <c r="D78" s="22" t="s">
        <v>82</v>
      </c>
      <c r="E78" s="22" t="s">
        <v>82</v>
      </c>
      <c r="F78" s="22" t="s">
        <v>200</v>
      </c>
      <c r="G78" s="22" t="s">
        <v>82</v>
      </c>
      <c r="H78" s="23" t="s">
        <v>86</v>
      </c>
      <c r="I78" s="24">
        <v>1</v>
      </c>
      <c r="J78" s="55"/>
      <c r="K78" s="9">
        <v>1</v>
      </c>
      <c r="L78" s="25"/>
      <c r="M78" s="26"/>
      <c r="N78" s="27"/>
      <c r="O78" s="28">
        <f>ROUND(ROUND(L78,4)*(1-M78),4)</f>
        <v>0</v>
      </c>
      <c r="P78" s="28">
        <f>ROUND(ROUND(O78,4)*(1+N78),4)</f>
        <v>0</v>
      </c>
      <c r="Q78" s="28">
        <f t="shared" ref="Q78:R80" si="13">ROUND($I78*O78,4)</f>
        <v>0</v>
      </c>
      <c r="R78" s="28">
        <f t="shared" si="13"/>
        <v>0</v>
      </c>
      <c r="S78" s="29"/>
      <c r="T78" s="29"/>
      <c r="U78" s="29"/>
      <c r="V78" s="29"/>
      <c r="W78" s="30"/>
    </row>
    <row r="79" spans="1:23" x14ac:dyDescent="0.25">
      <c r="A79" s="52" t="s">
        <v>82</v>
      </c>
      <c r="B79" s="11">
        <v>2</v>
      </c>
      <c r="C79" s="31" t="s">
        <v>201</v>
      </c>
      <c r="D79" s="31" t="s">
        <v>82</v>
      </c>
      <c r="E79" s="31" t="s">
        <v>82</v>
      </c>
      <c r="F79" s="31" t="s">
        <v>202</v>
      </c>
      <c r="G79" s="31" t="s">
        <v>82</v>
      </c>
      <c r="H79" s="32" t="s">
        <v>86</v>
      </c>
      <c r="I79" s="33">
        <v>1</v>
      </c>
      <c r="J79" s="56"/>
      <c r="K79" s="11">
        <v>1</v>
      </c>
      <c r="L79" s="34"/>
      <c r="M79" s="35"/>
      <c r="N79" s="36"/>
      <c r="O79" s="37">
        <f>ROUND(ROUND(L79,4)*(1-M79),4)</f>
        <v>0</v>
      </c>
      <c r="P79" s="37">
        <f>ROUND(ROUND(O79,4)*(1+N79),4)</f>
        <v>0</v>
      </c>
      <c r="Q79" s="37">
        <f t="shared" si="13"/>
        <v>0</v>
      </c>
      <c r="R79" s="37">
        <f t="shared" si="13"/>
        <v>0</v>
      </c>
      <c r="S79" s="38"/>
      <c r="T79" s="38"/>
      <c r="U79" s="38"/>
      <c r="V79" s="38"/>
      <c r="W79" s="39"/>
    </row>
    <row r="80" spans="1:23" ht="13.5" thickBot="1" x14ac:dyDescent="0.3">
      <c r="A80" s="53" t="s">
        <v>82</v>
      </c>
      <c r="B80" s="13">
        <v>3</v>
      </c>
      <c r="C80" s="40" t="s">
        <v>203</v>
      </c>
      <c r="D80" s="40" t="s">
        <v>82</v>
      </c>
      <c r="E80" s="40" t="s">
        <v>82</v>
      </c>
      <c r="F80" s="40" t="s">
        <v>204</v>
      </c>
      <c r="G80" s="40" t="s">
        <v>82</v>
      </c>
      <c r="H80" s="41" t="s">
        <v>86</v>
      </c>
      <c r="I80" s="42">
        <v>1</v>
      </c>
      <c r="J80" s="57"/>
      <c r="K80" s="13">
        <v>1</v>
      </c>
      <c r="L80" s="43"/>
      <c r="M80" s="44"/>
      <c r="N80" s="45"/>
      <c r="O80" s="46">
        <f>ROUND(ROUND(L80,4)*(1-M80),4)</f>
        <v>0</v>
      </c>
      <c r="P80" s="46">
        <f>ROUND(ROUND(O80,4)*(1+N80),4)</f>
        <v>0</v>
      </c>
      <c r="Q80" s="46">
        <f t="shared" si="13"/>
        <v>0</v>
      </c>
      <c r="R80" s="46">
        <f t="shared" si="13"/>
        <v>0</v>
      </c>
      <c r="S80" s="47"/>
      <c r="T80" s="47"/>
      <c r="U80" s="47"/>
      <c r="V80" s="47"/>
      <c r="W80" s="48"/>
    </row>
    <row r="81" spans="1:23" ht="13.5" thickBot="1" x14ac:dyDescent="0.3">
      <c r="P81" s="58" t="s">
        <v>127</v>
      </c>
      <c r="Q81" s="59">
        <f>SUM(Q78:Q80)</f>
        <v>0</v>
      </c>
      <c r="R81" s="60">
        <f>SUM(R78:R80)</f>
        <v>0</v>
      </c>
    </row>
    <row r="83" spans="1:23" ht="13.5" thickBot="1" x14ac:dyDescent="0.3"/>
    <row r="84" spans="1:23" ht="13.5" thickBot="1" x14ac:dyDescent="0.3">
      <c r="A84" s="49" t="s">
        <v>54</v>
      </c>
      <c r="B84" s="54" t="s">
        <v>205</v>
      </c>
      <c r="C84" s="18" t="s">
        <v>206</v>
      </c>
      <c r="D84" s="18"/>
      <c r="E84" s="18"/>
      <c r="F84" s="18"/>
      <c r="G84" s="18"/>
      <c r="H84" s="18" t="s">
        <v>57</v>
      </c>
      <c r="I84" s="18"/>
      <c r="J84" s="8"/>
      <c r="K84" s="7"/>
      <c r="L84" s="18" t="s">
        <v>207</v>
      </c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8"/>
    </row>
    <row r="85" spans="1:23" ht="26.25" thickBot="1" x14ac:dyDescent="0.3">
      <c r="A85" s="50" t="s">
        <v>59</v>
      </c>
      <c r="B85" s="19" t="s">
        <v>60</v>
      </c>
      <c r="C85" s="20" t="s">
        <v>61</v>
      </c>
      <c r="D85" s="20" t="s">
        <v>62</v>
      </c>
      <c r="E85" s="20" t="s">
        <v>63</v>
      </c>
      <c r="F85" s="20" t="s">
        <v>64</v>
      </c>
      <c r="G85" s="20" t="s">
        <v>65</v>
      </c>
      <c r="H85" s="20" t="s">
        <v>66</v>
      </c>
      <c r="I85" s="20" t="s">
        <v>67</v>
      </c>
      <c r="J85" s="21" t="s">
        <v>68</v>
      </c>
      <c r="K85" s="19" t="s">
        <v>69</v>
      </c>
      <c r="L85" s="20" t="s">
        <v>70</v>
      </c>
      <c r="M85" s="20" t="s">
        <v>71</v>
      </c>
      <c r="N85" s="20" t="s">
        <v>72</v>
      </c>
      <c r="O85" s="20" t="s">
        <v>73</v>
      </c>
      <c r="P85" s="20" t="s">
        <v>74</v>
      </c>
      <c r="Q85" s="20" t="s">
        <v>75</v>
      </c>
      <c r="R85" s="20" t="s">
        <v>76</v>
      </c>
      <c r="S85" s="20" t="s">
        <v>77</v>
      </c>
      <c r="T85" s="20" t="s">
        <v>78</v>
      </c>
      <c r="U85" s="20" t="s">
        <v>79</v>
      </c>
      <c r="V85" s="20" t="s">
        <v>80</v>
      </c>
      <c r="W85" s="21" t="s">
        <v>81</v>
      </c>
    </row>
    <row r="86" spans="1:23" ht="25.5" x14ac:dyDescent="0.25">
      <c r="A86" s="51" t="s">
        <v>82</v>
      </c>
      <c r="B86" s="9">
        <v>1</v>
      </c>
      <c r="C86" s="22" t="s">
        <v>208</v>
      </c>
      <c r="D86" s="22" t="s">
        <v>82</v>
      </c>
      <c r="E86" s="22" t="s">
        <v>82</v>
      </c>
      <c r="F86" s="22" t="s">
        <v>209</v>
      </c>
      <c r="G86" s="22" t="s">
        <v>82</v>
      </c>
      <c r="H86" s="23" t="s">
        <v>86</v>
      </c>
      <c r="I86" s="24">
        <v>1</v>
      </c>
      <c r="J86" s="55"/>
      <c r="K86" s="9">
        <v>1</v>
      </c>
      <c r="L86" s="25"/>
      <c r="M86" s="26"/>
      <c r="N86" s="27"/>
      <c r="O86" s="28">
        <f>ROUND(ROUND(L86,4)*(1-M86),4)</f>
        <v>0</v>
      </c>
      <c r="P86" s="28">
        <f>ROUND(ROUND(O86,4)*(1+N86),4)</f>
        <v>0</v>
      </c>
      <c r="Q86" s="28">
        <f>ROUND($I86*O86,4)</f>
        <v>0</v>
      </c>
      <c r="R86" s="28">
        <f>ROUND($I86*P86,4)</f>
        <v>0</v>
      </c>
      <c r="S86" s="29"/>
      <c r="T86" s="29"/>
      <c r="U86" s="29"/>
      <c r="V86" s="29"/>
      <c r="W86" s="30"/>
    </row>
    <row r="87" spans="1:23" ht="13.5" thickBot="1" x14ac:dyDescent="0.3">
      <c r="A87" s="53" t="s">
        <v>82</v>
      </c>
      <c r="B87" s="13">
        <v>2</v>
      </c>
      <c r="C87" s="40" t="s">
        <v>210</v>
      </c>
      <c r="D87" s="40" t="s">
        <v>211</v>
      </c>
      <c r="E87" s="40" t="s">
        <v>82</v>
      </c>
      <c r="F87" s="40" t="s">
        <v>212</v>
      </c>
      <c r="G87" s="40" t="s">
        <v>82</v>
      </c>
      <c r="H87" s="41" t="s">
        <v>86</v>
      </c>
      <c r="I87" s="42">
        <v>1</v>
      </c>
      <c r="J87" s="57"/>
      <c r="K87" s="13">
        <v>1</v>
      </c>
      <c r="L87" s="43"/>
      <c r="M87" s="44"/>
      <c r="N87" s="45"/>
      <c r="O87" s="46">
        <f>ROUND(ROUND(L87,4)*(1-M87),4)</f>
        <v>0</v>
      </c>
      <c r="P87" s="46">
        <f>ROUND(ROUND(O87,4)*(1+N87),4)</f>
        <v>0</v>
      </c>
      <c r="Q87" s="46">
        <f>ROUND($I87*O87,4)</f>
        <v>0</v>
      </c>
      <c r="R87" s="46">
        <f>ROUND($I87*P87,4)</f>
        <v>0</v>
      </c>
      <c r="S87" s="47"/>
      <c r="T87" s="47"/>
      <c r="U87" s="47"/>
      <c r="V87" s="47"/>
      <c r="W87" s="48"/>
    </row>
    <row r="88" spans="1:23" ht="13.5" thickBot="1" x14ac:dyDescent="0.3">
      <c r="P88" s="58" t="s">
        <v>127</v>
      </c>
      <c r="Q88" s="59">
        <f>SUM(Q86:Q87)</f>
        <v>0</v>
      </c>
      <c r="R88" s="60">
        <f>SUM(R86:R87)</f>
        <v>0</v>
      </c>
    </row>
    <row r="90" spans="1:23" ht="13.5" thickBot="1" x14ac:dyDescent="0.3"/>
    <row r="91" spans="1:23" ht="13.5" thickBot="1" x14ac:dyDescent="0.3">
      <c r="A91" s="49" t="s">
        <v>54</v>
      </c>
      <c r="B91" s="54" t="s">
        <v>213</v>
      </c>
      <c r="C91" s="18" t="s">
        <v>214</v>
      </c>
      <c r="D91" s="18"/>
      <c r="E91" s="18"/>
      <c r="F91" s="18"/>
      <c r="G91" s="18"/>
      <c r="H91" s="18" t="s">
        <v>57</v>
      </c>
      <c r="I91" s="18"/>
      <c r="J91" s="8"/>
      <c r="K91" s="7"/>
      <c r="L91" s="18" t="s">
        <v>215</v>
      </c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8"/>
    </row>
    <row r="92" spans="1:23" ht="26.25" thickBot="1" x14ac:dyDescent="0.3">
      <c r="A92" s="50" t="s">
        <v>59</v>
      </c>
      <c r="B92" s="19" t="s">
        <v>60</v>
      </c>
      <c r="C92" s="20" t="s">
        <v>61</v>
      </c>
      <c r="D92" s="20" t="s">
        <v>62</v>
      </c>
      <c r="E92" s="20" t="s">
        <v>63</v>
      </c>
      <c r="F92" s="20" t="s">
        <v>64</v>
      </c>
      <c r="G92" s="20" t="s">
        <v>65</v>
      </c>
      <c r="H92" s="20" t="s">
        <v>66</v>
      </c>
      <c r="I92" s="20" t="s">
        <v>67</v>
      </c>
      <c r="J92" s="21" t="s">
        <v>68</v>
      </c>
      <c r="K92" s="19" t="s">
        <v>69</v>
      </c>
      <c r="L92" s="20" t="s">
        <v>70</v>
      </c>
      <c r="M92" s="20" t="s">
        <v>71</v>
      </c>
      <c r="N92" s="20" t="s">
        <v>72</v>
      </c>
      <c r="O92" s="20" t="s">
        <v>73</v>
      </c>
      <c r="P92" s="20" t="s">
        <v>74</v>
      </c>
      <c r="Q92" s="20" t="s">
        <v>75</v>
      </c>
      <c r="R92" s="20" t="s">
        <v>76</v>
      </c>
      <c r="S92" s="20" t="s">
        <v>77</v>
      </c>
      <c r="T92" s="20" t="s">
        <v>78</v>
      </c>
      <c r="U92" s="20" t="s">
        <v>79</v>
      </c>
      <c r="V92" s="20" t="s">
        <v>80</v>
      </c>
      <c r="W92" s="21" t="s">
        <v>81</v>
      </c>
    </row>
    <row r="93" spans="1:23" x14ac:dyDescent="0.25">
      <c r="A93" s="51" t="s">
        <v>82</v>
      </c>
      <c r="B93" s="9">
        <v>1</v>
      </c>
      <c r="C93" s="22" t="s">
        <v>216</v>
      </c>
      <c r="D93" s="22" t="s">
        <v>82</v>
      </c>
      <c r="E93" s="22" t="s">
        <v>82</v>
      </c>
      <c r="F93" s="22" t="s">
        <v>217</v>
      </c>
      <c r="G93" s="22" t="s">
        <v>82</v>
      </c>
      <c r="H93" s="23" t="s">
        <v>86</v>
      </c>
      <c r="I93" s="24">
        <v>3</v>
      </c>
      <c r="J93" s="55"/>
      <c r="K93" s="9">
        <v>1</v>
      </c>
      <c r="L93" s="25"/>
      <c r="M93" s="26"/>
      <c r="N93" s="27"/>
      <c r="O93" s="28">
        <f t="shared" ref="O93:O104" si="14">ROUND(ROUND(L93,4)*(1-M93),4)</f>
        <v>0</v>
      </c>
      <c r="P93" s="28">
        <f t="shared" ref="P93:P104" si="15">ROUND(ROUND(O93,4)*(1+N93),4)</f>
        <v>0</v>
      </c>
      <c r="Q93" s="28">
        <f t="shared" ref="Q93:Q104" si="16">ROUND($I93*O93,4)</f>
        <v>0</v>
      </c>
      <c r="R93" s="28">
        <f t="shared" ref="R93:R104" si="17">ROUND($I93*P93,4)</f>
        <v>0</v>
      </c>
      <c r="S93" s="29"/>
      <c r="T93" s="29"/>
      <c r="U93" s="29"/>
      <c r="V93" s="29"/>
      <c r="W93" s="30"/>
    </row>
    <row r="94" spans="1:23" x14ac:dyDescent="0.25">
      <c r="A94" s="52" t="s">
        <v>82</v>
      </c>
      <c r="B94" s="11">
        <v>2</v>
      </c>
      <c r="C94" s="31" t="s">
        <v>218</v>
      </c>
      <c r="D94" s="31" t="s">
        <v>219</v>
      </c>
      <c r="E94" s="31" t="s">
        <v>82</v>
      </c>
      <c r="F94" s="31" t="s">
        <v>220</v>
      </c>
      <c r="G94" s="31" t="s">
        <v>82</v>
      </c>
      <c r="H94" s="32" t="s">
        <v>86</v>
      </c>
      <c r="I94" s="33">
        <v>2</v>
      </c>
      <c r="J94" s="56"/>
      <c r="K94" s="11">
        <v>1</v>
      </c>
      <c r="L94" s="34"/>
      <c r="M94" s="35"/>
      <c r="N94" s="36"/>
      <c r="O94" s="37">
        <f t="shared" si="14"/>
        <v>0</v>
      </c>
      <c r="P94" s="37">
        <f t="shared" si="15"/>
        <v>0</v>
      </c>
      <c r="Q94" s="37">
        <f t="shared" si="16"/>
        <v>0</v>
      </c>
      <c r="R94" s="37">
        <f t="shared" si="17"/>
        <v>0</v>
      </c>
      <c r="S94" s="38"/>
      <c r="T94" s="38"/>
      <c r="U94" s="38"/>
      <c r="V94" s="38"/>
      <c r="W94" s="39"/>
    </row>
    <row r="95" spans="1:23" x14ac:dyDescent="0.25">
      <c r="A95" s="52" t="s">
        <v>82</v>
      </c>
      <c r="B95" s="11">
        <v>3</v>
      </c>
      <c r="C95" s="31" t="s">
        <v>221</v>
      </c>
      <c r="D95" s="31" t="s">
        <v>222</v>
      </c>
      <c r="E95" s="31" t="s">
        <v>82</v>
      </c>
      <c r="F95" s="31" t="s">
        <v>223</v>
      </c>
      <c r="G95" s="31" t="s">
        <v>82</v>
      </c>
      <c r="H95" s="32" t="s">
        <v>86</v>
      </c>
      <c r="I95" s="33">
        <v>2</v>
      </c>
      <c r="J95" s="56"/>
      <c r="K95" s="11">
        <v>1</v>
      </c>
      <c r="L95" s="34"/>
      <c r="M95" s="35"/>
      <c r="N95" s="36"/>
      <c r="O95" s="37">
        <f t="shared" si="14"/>
        <v>0</v>
      </c>
      <c r="P95" s="37">
        <f t="shared" si="15"/>
        <v>0</v>
      </c>
      <c r="Q95" s="37">
        <f t="shared" si="16"/>
        <v>0</v>
      </c>
      <c r="R95" s="37">
        <f t="shared" si="17"/>
        <v>0</v>
      </c>
      <c r="S95" s="38"/>
      <c r="T95" s="38"/>
      <c r="U95" s="38"/>
      <c r="V95" s="38"/>
      <c r="W95" s="39"/>
    </row>
    <row r="96" spans="1:23" x14ac:dyDescent="0.25">
      <c r="A96" s="52" t="s">
        <v>82</v>
      </c>
      <c r="B96" s="11">
        <v>4</v>
      </c>
      <c r="C96" s="31" t="s">
        <v>224</v>
      </c>
      <c r="D96" s="31" t="s">
        <v>225</v>
      </c>
      <c r="E96" s="31" t="s">
        <v>82</v>
      </c>
      <c r="F96" s="31" t="s">
        <v>226</v>
      </c>
      <c r="G96" s="31" t="s">
        <v>82</v>
      </c>
      <c r="H96" s="32" t="s">
        <v>86</v>
      </c>
      <c r="I96" s="33">
        <v>2</v>
      </c>
      <c r="J96" s="56"/>
      <c r="K96" s="11">
        <v>1</v>
      </c>
      <c r="L96" s="34"/>
      <c r="M96" s="35"/>
      <c r="N96" s="36"/>
      <c r="O96" s="37">
        <f t="shared" si="14"/>
        <v>0</v>
      </c>
      <c r="P96" s="37">
        <f t="shared" si="15"/>
        <v>0</v>
      </c>
      <c r="Q96" s="37">
        <f t="shared" si="16"/>
        <v>0</v>
      </c>
      <c r="R96" s="37">
        <f t="shared" si="17"/>
        <v>0</v>
      </c>
      <c r="S96" s="38"/>
      <c r="T96" s="38"/>
      <c r="U96" s="38"/>
      <c r="V96" s="38"/>
      <c r="W96" s="39"/>
    </row>
    <row r="97" spans="1:23" x14ac:dyDescent="0.25">
      <c r="A97" s="52" t="s">
        <v>82</v>
      </c>
      <c r="B97" s="11">
        <v>5</v>
      </c>
      <c r="C97" s="31" t="s">
        <v>224</v>
      </c>
      <c r="D97" s="31" t="s">
        <v>227</v>
      </c>
      <c r="E97" s="31" t="s">
        <v>82</v>
      </c>
      <c r="F97" s="31" t="s">
        <v>228</v>
      </c>
      <c r="G97" s="31" t="s">
        <v>82</v>
      </c>
      <c r="H97" s="32" t="s">
        <v>86</v>
      </c>
      <c r="I97" s="33">
        <v>2</v>
      </c>
      <c r="J97" s="56"/>
      <c r="K97" s="11">
        <v>1</v>
      </c>
      <c r="L97" s="34"/>
      <c r="M97" s="35"/>
      <c r="N97" s="36"/>
      <c r="O97" s="37">
        <f t="shared" si="14"/>
        <v>0</v>
      </c>
      <c r="P97" s="37">
        <f t="shared" si="15"/>
        <v>0</v>
      </c>
      <c r="Q97" s="37">
        <f t="shared" si="16"/>
        <v>0</v>
      </c>
      <c r="R97" s="37">
        <f t="shared" si="17"/>
        <v>0</v>
      </c>
      <c r="S97" s="38"/>
      <c r="T97" s="38"/>
      <c r="U97" s="38"/>
      <c r="V97" s="38"/>
      <c r="W97" s="39"/>
    </row>
    <row r="98" spans="1:23" x14ac:dyDescent="0.25">
      <c r="A98" s="52" t="s">
        <v>82</v>
      </c>
      <c r="B98" s="11">
        <v>6</v>
      </c>
      <c r="C98" s="31" t="s">
        <v>229</v>
      </c>
      <c r="D98" s="31" t="s">
        <v>230</v>
      </c>
      <c r="E98" s="31" t="s">
        <v>82</v>
      </c>
      <c r="F98" s="31" t="s">
        <v>231</v>
      </c>
      <c r="G98" s="31" t="s">
        <v>82</v>
      </c>
      <c r="H98" s="32" t="s">
        <v>86</v>
      </c>
      <c r="I98" s="33">
        <v>1</v>
      </c>
      <c r="J98" s="56"/>
      <c r="K98" s="11">
        <v>1</v>
      </c>
      <c r="L98" s="34"/>
      <c r="M98" s="35"/>
      <c r="N98" s="36"/>
      <c r="O98" s="37">
        <f t="shared" si="14"/>
        <v>0</v>
      </c>
      <c r="P98" s="37">
        <f t="shared" si="15"/>
        <v>0</v>
      </c>
      <c r="Q98" s="37">
        <f t="shared" si="16"/>
        <v>0</v>
      </c>
      <c r="R98" s="37">
        <f t="shared" si="17"/>
        <v>0</v>
      </c>
      <c r="S98" s="38"/>
      <c r="T98" s="38"/>
      <c r="U98" s="38"/>
      <c r="V98" s="38"/>
      <c r="W98" s="39"/>
    </row>
    <row r="99" spans="1:23" x14ac:dyDescent="0.25">
      <c r="A99" s="52" t="s">
        <v>82</v>
      </c>
      <c r="B99" s="11">
        <v>7</v>
      </c>
      <c r="C99" s="31" t="s">
        <v>232</v>
      </c>
      <c r="D99" s="31" t="s">
        <v>233</v>
      </c>
      <c r="E99" s="31" t="s">
        <v>82</v>
      </c>
      <c r="F99" s="31" t="s">
        <v>234</v>
      </c>
      <c r="G99" s="31" t="s">
        <v>82</v>
      </c>
      <c r="H99" s="32" t="s">
        <v>86</v>
      </c>
      <c r="I99" s="33">
        <v>2</v>
      </c>
      <c r="J99" s="56"/>
      <c r="K99" s="11">
        <v>1</v>
      </c>
      <c r="L99" s="34"/>
      <c r="M99" s="35"/>
      <c r="N99" s="36"/>
      <c r="O99" s="37">
        <f t="shared" si="14"/>
        <v>0</v>
      </c>
      <c r="P99" s="37">
        <f t="shared" si="15"/>
        <v>0</v>
      </c>
      <c r="Q99" s="37">
        <f t="shared" si="16"/>
        <v>0</v>
      </c>
      <c r="R99" s="37">
        <f t="shared" si="17"/>
        <v>0</v>
      </c>
      <c r="S99" s="38"/>
      <c r="T99" s="38"/>
      <c r="U99" s="38"/>
      <c r="V99" s="38"/>
      <c r="W99" s="39"/>
    </row>
    <row r="100" spans="1:23" x14ac:dyDescent="0.25">
      <c r="A100" s="52" t="s">
        <v>82</v>
      </c>
      <c r="B100" s="11">
        <v>8</v>
      </c>
      <c r="C100" s="31" t="s">
        <v>235</v>
      </c>
      <c r="D100" s="31" t="s">
        <v>82</v>
      </c>
      <c r="E100" s="31" t="s">
        <v>82</v>
      </c>
      <c r="F100" s="31" t="s">
        <v>236</v>
      </c>
      <c r="G100" s="31" t="s">
        <v>82</v>
      </c>
      <c r="H100" s="32" t="s">
        <v>86</v>
      </c>
      <c r="I100" s="33">
        <v>2</v>
      </c>
      <c r="J100" s="56"/>
      <c r="K100" s="11">
        <v>1</v>
      </c>
      <c r="L100" s="34"/>
      <c r="M100" s="35"/>
      <c r="N100" s="36"/>
      <c r="O100" s="37">
        <f t="shared" si="14"/>
        <v>0</v>
      </c>
      <c r="P100" s="37">
        <f t="shared" si="15"/>
        <v>0</v>
      </c>
      <c r="Q100" s="37">
        <f t="shared" si="16"/>
        <v>0</v>
      </c>
      <c r="R100" s="37">
        <f t="shared" si="17"/>
        <v>0</v>
      </c>
      <c r="S100" s="38"/>
      <c r="T100" s="38"/>
      <c r="U100" s="38"/>
      <c r="V100" s="38"/>
      <c r="W100" s="39"/>
    </row>
    <row r="101" spans="1:23" x14ac:dyDescent="0.25">
      <c r="A101" s="52" t="s">
        <v>82</v>
      </c>
      <c r="B101" s="11">
        <v>9</v>
      </c>
      <c r="C101" s="31" t="s">
        <v>237</v>
      </c>
      <c r="D101" s="31" t="s">
        <v>82</v>
      </c>
      <c r="E101" s="31" t="s">
        <v>82</v>
      </c>
      <c r="F101" s="31" t="s">
        <v>238</v>
      </c>
      <c r="G101" s="31" t="s">
        <v>82</v>
      </c>
      <c r="H101" s="32" t="s">
        <v>86</v>
      </c>
      <c r="I101" s="33">
        <v>4</v>
      </c>
      <c r="J101" s="56"/>
      <c r="K101" s="11">
        <v>1</v>
      </c>
      <c r="L101" s="34"/>
      <c r="M101" s="35"/>
      <c r="N101" s="36"/>
      <c r="O101" s="37">
        <f t="shared" si="14"/>
        <v>0</v>
      </c>
      <c r="P101" s="37">
        <f t="shared" si="15"/>
        <v>0</v>
      </c>
      <c r="Q101" s="37">
        <f t="shared" si="16"/>
        <v>0</v>
      </c>
      <c r="R101" s="37">
        <f t="shared" si="17"/>
        <v>0</v>
      </c>
      <c r="S101" s="38"/>
      <c r="T101" s="38"/>
      <c r="U101" s="38"/>
      <c r="V101" s="38"/>
      <c r="W101" s="39"/>
    </row>
    <row r="102" spans="1:23" x14ac:dyDescent="0.25">
      <c r="A102" s="52" t="s">
        <v>82</v>
      </c>
      <c r="B102" s="11">
        <v>10</v>
      </c>
      <c r="C102" s="31" t="s">
        <v>239</v>
      </c>
      <c r="D102" s="31" t="s">
        <v>240</v>
      </c>
      <c r="E102" s="31" t="s">
        <v>82</v>
      </c>
      <c r="F102" s="31" t="s">
        <v>241</v>
      </c>
      <c r="G102" s="31" t="s">
        <v>82</v>
      </c>
      <c r="H102" s="32" t="s">
        <v>86</v>
      </c>
      <c r="I102" s="33">
        <v>2</v>
      </c>
      <c r="J102" s="56"/>
      <c r="K102" s="11">
        <v>1</v>
      </c>
      <c r="L102" s="34"/>
      <c r="M102" s="35"/>
      <c r="N102" s="36"/>
      <c r="O102" s="37">
        <f t="shared" si="14"/>
        <v>0</v>
      </c>
      <c r="P102" s="37">
        <f t="shared" si="15"/>
        <v>0</v>
      </c>
      <c r="Q102" s="37">
        <f t="shared" si="16"/>
        <v>0</v>
      </c>
      <c r="R102" s="37">
        <f t="shared" si="17"/>
        <v>0</v>
      </c>
      <c r="S102" s="38"/>
      <c r="T102" s="38"/>
      <c r="U102" s="38"/>
      <c r="V102" s="38"/>
      <c r="W102" s="39"/>
    </row>
    <row r="103" spans="1:23" x14ac:dyDescent="0.25">
      <c r="A103" s="52" t="s">
        <v>82</v>
      </c>
      <c r="B103" s="11">
        <v>11</v>
      </c>
      <c r="C103" s="31" t="s">
        <v>242</v>
      </c>
      <c r="D103" s="31" t="s">
        <v>240</v>
      </c>
      <c r="E103" s="31" t="s">
        <v>82</v>
      </c>
      <c r="F103" s="31" t="s">
        <v>243</v>
      </c>
      <c r="G103" s="31" t="s">
        <v>82</v>
      </c>
      <c r="H103" s="32" t="s">
        <v>86</v>
      </c>
      <c r="I103" s="33">
        <v>2</v>
      </c>
      <c r="J103" s="56"/>
      <c r="K103" s="11">
        <v>1</v>
      </c>
      <c r="L103" s="34"/>
      <c r="M103" s="35"/>
      <c r="N103" s="36"/>
      <c r="O103" s="37">
        <f t="shared" si="14"/>
        <v>0</v>
      </c>
      <c r="P103" s="37">
        <f t="shared" si="15"/>
        <v>0</v>
      </c>
      <c r="Q103" s="37">
        <f t="shared" si="16"/>
        <v>0</v>
      </c>
      <c r="R103" s="37">
        <f t="shared" si="17"/>
        <v>0</v>
      </c>
      <c r="S103" s="38"/>
      <c r="T103" s="38"/>
      <c r="U103" s="38"/>
      <c r="V103" s="38"/>
      <c r="W103" s="39"/>
    </row>
    <row r="104" spans="1:23" ht="13.5" thickBot="1" x14ac:dyDescent="0.3">
      <c r="A104" s="53" t="s">
        <v>82</v>
      </c>
      <c r="B104" s="13">
        <v>12</v>
      </c>
      <c r="C104" s="40" t="s">
        <v>244</v>
      </c>
      <c r="D104" s="40" t="s">
        <v>240</v>
      </c>
      <c r="E104" s="40" t="s">
        <v>82</v>
      </c>
      <c r="F104" s="40" t="s">
        <v>245</v>
      </c>
      <c r="G104" s="40" t="s">
        <v>82</v>
      </c>
      <c r="H104" s="41" t="s">
        <v>86</v>
      </c>
      <c r="I104" s="42">
        <v>2</v>
      </c>
      <c r="J104" s="57"/>
      <c r="K104" s="13">
        <v>1</v>
      </c>
      <c r="L104" s="43"/>
      <c r="M104" s="44"/>
      <c r="N104" s="45"/>
      <c r="O104" s="46">
        <f t="shared" si="14"/>
        <v>0</v>
      </c>
      <c r="P104" s="46">
        <f t="shared" si="15"/>
        <v>0</v>
      </c>
      <c r="Q104" s="46">
        <f t="shared" si="16"/>
        <v>0</v>
      </c>
      <c r="R104" s="46">
        <f t="shared" si="17"/>
        <v>0</v>
      </c>
      <c r="S104" s="47"/>
      <c r="T104" s="47"/>
      <c r="U104" s="47"/>
      <c r="V104" s="47"/>
      <c r="W104" s="48"/>
    </row>
    <row r="105" spans="1:23" ht="13.5" thickBot="1" x14ac:dyDescent="0.3">
      <c r="P105" s="58" t="s">
        <v>127</v>
      </c>
      <c r="Q105" s="59">
        <f>SUM(Q93:Q104)</f>
        <v>0</v>
      </c>
      <c r="R105" s="60">
        <f>SUM(R93:R104)</f>
        <v>0</v>
      </c>
    </row>
  </sheetData>
  <sheetProtection algorithmName="SHA-512" hashValue="9TaEo9vr/+S0MAMxFUwBzoEcqQwq8N5TK84Aovwxrl/wjsANbrYdbrsn7ZvbPQo0quSQ4PJkJ2Vi+NOCSBkebQ==" saltValue="oUrX0oXyeDyW8CaarBCF+g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1" fitToHeight="0" pageOrder="overThenDown" orientation="landscape" r:id="rId1"/>
  <headerFooter>
    <oddHeader>&amp;ROBR-8A</oddHeader>
    <oddFooter>&amp;LJN št. 16-19/21&amp;RStran &amp;P od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97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48.140625" style="1" customWidth="1"/>
    <col min="4" max="4" width="47" style="1" customWidth="1"/>
    <col min="5" max="5" width="9.85546875" style="1" customWidth="1"/>
    <col min="6" max="6" width="20.28515625" style="1" customWidth="1"/>
    <col min="7" max="7" width="36.5703125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246</v>
      </c>
      <c r="C5" s="2" t="s">
        <v>247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248</v>
      </c>
      <c r="D11" s="18"/>
      <c r="E11" s="18"/>
      <c r="F11" s="18"/>
      <c r="G11" s="18"/>
      <c r="H11" s="18" t="s">
        <v>57</v>
      </c>
      <c r="I11" s="18"/>
      <c r="J11" s="8"/>
      <c r="K11" s="7"/>
      <c r="L11" s="18" t="s">
        <v>249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59</v>
      </c>
      <c r="B12" s="19" t="s">
        <v>60</v>
      </c>
      <c r="C12" s="20" t="s">
        <v>61</v>
      </c>
      <c r="D12" s="20" t="s">
        <v>62</v>
      </c>
      <c r="E12" s="20" t="s">
        <v>63</v>
      </c>
      <c r="F12" s="20" t="s">
        <v>64</v>
      </c>
      <c r="G12" s="20" t="s">
        <v>65</v>
      </c>
      <c r="H12" s="20" t="s">
        <v>66</v>
      </c>
      <c r="I12" s="20" t="s">
        <v>67</v>
      </c>
      <c r="J12" s="21" t="s">
        <v>68</v>
      </c>
      <c r="K12" s="19" t="s">
        <v>69</v>
      </c>
      <c r="L12" s="20" t="s">
        <v>70</v>
      </c>
      <c r="M12" s="20" t="s">
        <v>71</v>
      </c>
      <c r="N12" s="20" t="s">
        <v>72</v>
      </c>
      <c r="O12" s="20" t="s">
        <v>73</v>
      </c>
      <c r="P12" s="20" t="s">
        <v>74</v>
      </c>
      <c r="Q12" s="20" t="s">
        <v>75</v>
      </c>
      <c r="R12" s="20" t="s">
        <v>76</v>
      </c>
      <c r="S12" s="20" t="s">
        <v>77</v>
      </c>
      <c r="T12" s="20" t="s">
        <v>78</v>
      </c>
      <c r="U12" s="20" t="s">
        <v>79</v>
      </c>
      <c r="V12" s="20" t="s">
        <v>80</v>
      </c>
      <c r="W12" s="21" t="s">
        <v>81</v>
      </c>
    </row>
    <row r="13" spans="1:23" ht="25.5" x14ac:dyDescent="0.25">
      <c r="A13" s="51" t="s">
        <v>82</v>
      </c>
      <c r="B13" s="9">
        <v>1</v>
      </c>
      <c r="C13" s="22" t="s">
        <v>250</v>
      </c>
      <c r="D13" s="22" t="s">
        <v>251</v>
      </c>
      <c r="E13" s="22" t="s">
        <v>82</v>
      </c>
      <c r="F13" s="22" t="s">
        <v>82</v>
      </c>
      <c r="G13" s="22" t="s">
        <v>252</v>
      </c>
      <c r="H13" s="23" t="s">
        <v>86</v>
      </c>
      <c r="I13" s="24">
        <v>5</v>
      </c>
      <c r="J13" s="55"/>
      <c r="K13" s="9">
        <v>1</v>
      </c>
      <c r="L13" s="25"/>
      <c r="M13" s="26"/>
      <c r="N13" s="27"/>
      <c r="O13" s="28">
        <f t="shared" ref="O13:O36" si="0">ROUND(ROUND(L13,4)*(1-M13),4)</f>
        <v>0</v>
      </c>
      <c r="P13" s="28">
        <f t="shared" ref="P13:P36" si="1">ROUND(ROUND(O13,4)*(1+N13),4)</f>
        <v>0</v>
      </c>
      <c r="Q13" s="28">
        <f t="shared" ref="Q13:Q36" si="2">ROUND($I13*O13,4)</f>
        <v>0</v>
      </c>
      <c r="R13" s="28">
        <f t="shared" ref="R13:R36" si="3">ROUND($I13*P13,4)</f>
        <v>0</v>
      </c>
      <c r="S13" s="29"/>
      <c r="T13" s="29"/>
      <c r="U13" s="29"/>
      <c r="V13" s="29"/>
      <c r="W13" s="30"/>
    </row>
    <row r="14" spans="1:23" ht="25.5" x14ac:dyDescent="0.25">
      <c r="A14" s="52" t="s">
        <v>82</v>
      </c>
      <c r="B14" s="11">
        <v>2</v>
      </c>
      <c r="C14" s="31" t="s">
        <v>253</v>
      </c>
      <c r="D14" s="31" t="s">
        <v>254</v>
      </c>
      <c r="E14" s="31" t="s">
        <v>82</v>
      </c>
      <c r="F14" s="31" t="s">
        <v>82</v>
      </c>
      <c r="G14" s="31" t="s">
        <v>255</v>
      </c>
      <c r="H14" s="32" t="s">
        <v>86</v>
      </c>
      <c r="I14" s="33">
        <v>5</v>
      </c>
      <c r="J14" s="56"/>
      <c r="K14" s="11">
        <v>1</v>
      </c>
      <c r="L14" s="34"/>
      <c r="M14" s="35"/>
      <c r="N14" s="36"/>
      <c r="O14" s="37">
        <f t="shared" si="0"/>
        <v>0</v>
      </c>
      <c r="P14" s="37">
        <f t="shared" si="1"/>
        <v>0</v>
      </c>
      <c r="Q14" s="37">
        <f t="shared" si="2"/>
        <v>0</v>
      </c>
      <c r="R14" s="37">
        <f t="shared" si="3"/>
        <v>0</v>
      </c>
      <c r="S14" s="38"/>
      <c r="T14" s="38"/>
      <c r="U14" s="38"/>
      <c r="V14" s="38"/>
      <c r="W14" s="39"/>
    </row>
    <row r="15" spans="1:23" ht="25.5" x14ac:dyDescent="0.25">
      <c r="A15" s="52" t="s">
        <v>82</v>
      </c>
      <c r="B15" s="11">
        <v>3</v>
      </c>
      <c r="C15" s="31" t="s">
        <v>256</v>
      </c>
      <c r="D15" s="31" t="s">
        <v>254</v>
      </c>
      <c r="E15" s="31" t="s">
        <v>82</v>
      </c>
      <c r="F15" s="31" t="s">
        <v>82</v>
      </c>
      <c r="G15" s="31" t="s">
        <v>257</v>
      </c>
      <c r="H15" s="32" t="s">
        <v>86</v>
      </c>
      <c r="I15" s="33">
        <v>5</v>
      </c>
      <c r="J15" s="56"/>
      <c r="K15" s="11">
        <v>1</v>
      </c>
      <c r="L15" s="34"/>
      <c r="M15" s="35"/>
      <c r="N15" s="36"/>
      <c r="O15" s="37">
        <f t="shared" si="0"/>
        <v>0</v>
      </c>
      <c r="P15" s="37">
        <f t="shared" si="1"/>
        <v>0</v>
      </c>
      <c r="Q15" s="37">
        <f t="shared" si="2"/>
        <v>0</v>
      </c>
      <c r="R15" s="37">
        <f t="shared" si="3"/>
        <v>0</v>
      </c>
      <c r="S15" s="38"/>
      <c r="T15" s="38"/>
      <c r="U15" s="38"/>
      <c r="V15" s="38"/>
      <c r="W15" s="39"/>
    </row>
    <row r="16" spans="1:23" ht="25.5" x14ac:dyDescent="0.25">
      <c r="A16" s="52" t="s">
        <v>82</v>
      </c>
      <c r="B16" s="11">
        <v>4</v>
      </c>
      <c r="C16" s="31" t="s">
        <v>258</v>
      </c>
      <c r="D16" s="31" t="s">
        <v>259</v>
      </c>
      <c r="E16" s="31" t="s">
        <v>82</v>
      </c>
      <c r="F16" s="31" t="s">
        <v>82</v>
      </c>
      <c r="G16" s="31" t="s">
        <v>260</v>
      </c>
      <c r="H16" s="32" t="s">
        <v>86</v>
      </c>
      <c r="I16" s="33">
        <v>5</v>
      </c>
      <c r="J16" s="56"/>
      <c r="K16" s="11">
        <v>1</v>
      </c>
      <c r="L16" s="34"/>
      <c r="M16" s="35"/>
      <c r="N16" s="36"/>
      <c r="O16" s="37">
        <f t="shared" si="0"/>
        <v>0</v>
      </c>
      <c r="P16" s="37">
        <f t="shared" si="1"/>
        <v>0</v>
      </c>
      <c r="Q16" s="37">
        <f t="shared" si="2"/>
        <v>0</v>
      </c>
      <c r="R16" s="37">
        <f t="shared" si="3"/>
        <v>0</v>
      </c>
      <c r="S16" s="38"/>
      <c r="T16" s="38"/>
      <c r="U16" s="38"/>
      <c r="V16" s="38"/>
      <c r="W16" s="39"/>
    </row>
    <row r="17" spans="1:23" ht="25.5" x14ac:dyDescent="0.25">
      <c r="A17" s="52" t="s">
        <v>82</v>
      </c>
      <c r="B17" s="11">
        <v>5</v>
      </c>
      <c r="C17" s="31" t="s">
        <v>261</v>
      </c>
      <c r="D17" s="31" t="s">
        <v>259</v>
      </c>
      <c r="E17" s="31" t="s">
        <v>82</v>
      </c>
      <c r="F17" s="31" t="s">
        <v>82</v>
      </c>
      <c r="G17" s="31" t="s">
        <v>262</v>
      </c>
      <c r="H17" s="32" t="s">
        <v>86</v>
      </c>
      <c r="I17" s="33">
        <v>5</v>
      </c>
      <c r="J17" s="56"/>
      <c r="K17" s="11">
        <v>1</v>
      </c>
      <c r="L17" s="34"/>
      <c r="M17" s="35"/>
      <c r="N17" s="36"/>
      <c r="O17" s="37">
        <f t="shared" si="0"/>
        <v>0</v>
      </c>
      <c r="P17" s="37">
        <f t="shared" si="1"/>
        <v>0</v>
      </c>
      <c r="Q17" s="37">
        <f t="shared" si="2"/>
        <v>0</v>
      </c>
      <c r="R17" s="37">
        <f t="shared" si="3"/>
        <v>0</v>
      </c>
      <c r="S17" s="38"/>
      <c r="T17" s="38"/>
      <c r="U17" s="38"/>
      <c r="V17" s="38"/>
      <c r="W17" s="39"/>
    </row>
    <row r="18" spans="1:23" ht="25.5" x14ac:dyDescent="0.25">
      <c r="A18" s="52" t="s">
        <v>82</v>
      </c>
      <c r="B18" s="11">
        <v>6</v>
      </c>
      <c r="C18" s="31" t="s">
        <v>263</v>
      </c>
      <c r="D18" s="31" t="s">
        <v>82</v>
      </c>
      <c r="E18" s="31" t="s">
        <v>82</v>
      </c>
      <c r="F18" s="31" t="s">
        <v>82</v>
      </c>
      <c r="G18" s="31" t="s">
        <v>264</v>
      </c>
      <c r="H18" s="32" t="s">
        <v>86</v>
      </c>
      <c r="I18" s="33">
        <v>5</v>
      </c>
      <c r="J18" s="56"/>
      <c r="K18" s="11">
        <v>1</v>
      </c>
      <c r="L18" s="34"/>
      <c r="M18" s="35"/>
      <c r="N18" s="36"/>
      <c r="O18" s="37">
        <f t="shared" si="0"/>
        <v>0</v>
      </c>
      <c r="P18" s="37">
        <f t="shared" si="1"/>
        <v>0</v>
      </c>
      <c r="Q18" s="37">
        <f t="shared" si="2"/>
        <v>0</v>
      </c>
      <c r="R18" s="37">
        <f t="shared" si="3"/>
        <v>0</v>
      </c>
      <c r="S18" s="38"/>
      <c r="T18" s="38"/>
      <c r="U18" s="38"/>
      <c r="V18" s="38"/>
      <c r="W18" s="39"/>
    </row>
    <row r="19" spans="1:23" ht="25.5" x14ac:dyDescent="0.25">
      <c r="A19" s="52" t="s">
        <v>82</v>
      </c>
      <c r="B19" s="11">
        <v>7</v>
      </c>
      <c r="C19" s="31" t="s">
        <v>265</v>
      </c>
      <c r="D19" s="31" t="s">
        <v>82</v>
      </c>
      <c r="E19" s="31" t="s">
        <v>82</v>
      </c>
      <c r="F19" s="31" t="s">
        <v>82</v>
      </c>
      <c r="G19" s="31" t="s">
        <v>266</v>
      </c>
      <c r="H19" s="32" t="s">
        <v>86</v>
      </c>
      <c r="I19" s="33">
        <v>5</v>
      </c>
      <c r="J19" s="56"/>
      <c r="K19" s="11">
        <v>1</v>
      </c>
      <c r="L19" s="34"/>
      <c r="M19" s="35"/>
      <c r="N19" s="36"/>
      <c r="O19" s="37">
        <f t="shared" si="0"/>
        <v>0</v>
      </c>
      <c r="P19" s="37">
        <f t="shared" si="1"/>
        <v>0</v>
      </c>
      <c r="Q19" s="37">
        <f t="shared" si="2"/>
        <v>0</v>
      </c>
      <c r="R19" s="37">
        <f t="shared" si="3"/>
        <v>0</v>
      </c>
      <c r="S19" s="38"/>
      <c r="T19" s="38"/>
      <c r="U19" s="38"/>
      <c r="V19" s="38"/>
      <c r="W19" s="39"/>
    </row>
    <row r="20" spans="1:23" ht="25.5" x14ac:dyDescent="0.25">
      <c r="A20" s="52" t="s">
        <v>82</v>
      </c>
      <c r="B20" s="11">
        <v>8</v>
      </c>
      <c r="C20" s="31" t="s">
        <v>267</v>
      </c>
      <c r="D20" s="31" t="s">
        <v>82</v>
      </c>
      <c r="E20" s="31" t="s">
        <v>82</v>
      </c>
      <c r="F20" s="31" t="s">
        <v>82</v>
      </c>
      <c r="G20" s="31" t="s">
        <v>268</v>
      </c>
      <c r="H20" s="32" t="s">
        <v>86</v>
      </c>
      <c r="I20" s="33">
        <v>5</v>
      </c>
      <c r="J20" s="56"/>
      <c r="K20" s="11">
        <v>1</v>
      </c>
      <c r="L20" s="34"/>
      <c r="M20" s="35"/>
      <c r="N20" s="36"/>
      <c r="O20" s="37">
        <f t="shared" si="0"/>
        <v>0</v>
      </c>
      <c r="P20" s="37">
        <f t="shared" si="1"/>
        <v>0</v>
      </c>
      <c r="Q20" s="37">
        <f t="shared" si="2"/>
        <v>0</v>
      </c>
      <c r="R20" s="37">
        <f t="shared" si="3"/>
        <v>0</v>
      </c>
      <c r="S20" s="38"/>
      <c r="T20" s="38"/>
      <c r="U20" s="38"/>
      <c r="V20" s="38"/>
      <c r="W20" s="39"/>
    </row>
    <row r="21" spans="1:23" ht="25.5" x14ac:dyDescent="0.25">
      <c r="A21" s="52" t="s">
        <v>82</v>
      </c>
      <c r="B21" s="11">
        <v>9</v>
      </c>
      <c r="C21" s="31" t="s">
        <v>269</v>
      </c>
      <c r="D21" s="31" t="s">
        <v>82</v>
      </c>
      <c r="E21" s="31" t="s">
        <v>82</v>
      </c>
      <c r="F21" s="31" t="s">
        <v>82</v>
      </c>
      <c r="G21" s="31" t="s">
        <v>270</v>
      </c>
      <c r="H21" s="32" t="s">
        <v>86</v>
      </c>
      <c r="I21" s="33">
        <v>5</v>
      </c>
      <c r="J21" s="56"/>
      <c r="K21" s="11">
        <v>1</v>
      </c>
      <c r="L21" s="34"/>
      <c r="M21" s="35"/>
      <c r="N21" s="36"/>
      <c r="O21" s="37">
        <f t="shared" si="0"/>
        <v>0</v>
      </c>
      <c r="P21" s="37">
        <f t="shared" si="1"/>
        <v>0</v>
      </c>
      <c r="Q21" s="37">
        <f t="shared" si="2"/>
        <v>0</v>
      </c>
      <c r="R21" s="37">
        <f t="shared" si="3"/>
        <v>0</v>
      </c>
      <c r="S21" s="38"/>
      <c r="T21" s="38"/>
      <c r="U21" s="38"/>
      <c r="V21" s="38"/>
      <c r="W21" s="39"/>
    </row>
    <row r="22" spans="1:23" ht="25.5" x14ac:dyDescent="0.25">
      <c r="A22" s="52" t="s">
        <v>82</v>
      </c>
      <c r="B22" s="11">
        <v>10</v>
      </c>
      <c r="C22" s="31" t="s">
        <v>271</v>
      </c>
      <c r="D22" s="31" t="s">
        <v>272</v>
      </c>
      <c r="E22" s="31" t="s">
        <v>82</v>
      </c>
      <c r="F22" s="31" t="s">
        <v>82</v>
      </c>
      <c r="G22" s="31" t="s">
        <v>273</v>
      </c>
      <c r="H22" s="32" t="s">
        <v>86</v>
      </c>
      <c r="I22" s="33">
        <v>7</v>
      </c>
      <c r="J22" s="56"/>
      <c r="K22" s="11">
        <v>1</v>
      </c>
      <c r="L22" s="34"/>
      <c r="M22" s="35"/>
      <c r="N22" s="36"/>
      <c r="O22" s="37">
        <f t="shared" si="0"/>
        <v>0</v>
      </c>
      <c r="P22" s="37">
        <f t="shared" si="1"/>
        <v>0</v>
      </c>
      <c r="Q22" s="37">
        <f t="shared" si="2"/>
        <v>0</v>
      </c>
      <c r="R22" s="37">
        <f t="shared" si="3"/>
        <v>0</v>
      </c>
      <c r="S22" s="38"/>
      <c r="T22" s="38"/>
      <c r="U22" s="38"/>
      <c r="V22" s="38"/>
      <c r="W22" s="39"/>
    </row>
    <row r="23" spans="1:23" ht="25.5" x14ac:dyDescent="0.25">
      <c r="A23" s="52" t="s">
        <v>82</v>
      </c>
      <c r="B23" s="11">
        <v>11</v>
      </c>
      <c r="C23" s="31" t="s">
        <v>274</v>
      </c>
      <c r="D23" s="31" t="s">
        <v>272</v>
      </c>
      <c r="E23" s="31" t="s">
        <v>82</v>
      </c>
      <c r="F23" s="31" t="s">
        <v>82</v>
      </c>
      <c r="G23" s="31" t="s">
        <v>275</v>
      </c>
      <c r="H23" s="32" t="s">
        <v>86</v>
      </c>
      <c r="I23" s="33">
        <v>7</v>
      </c>
      <c r="J23" s="56"/>
      <c r="K23" s="11">
        <v>1</v>
      </c>
      <c r="L23" s="34"/>
      <c r="M23" s="35"/>
      <c r="N23" s="36"/>
      <c r="O23" s="37">
        <f t="shared" si="0"/>
        <v>0</v>
      </c>
      <c r="P23" s="37">
        <f t="shared" si="1"/>
        <v>0</v>
      </c>
      <c r="Q23" s="37">
        <f t="shared" si="2"/>
        <v>0</v>
      </c>
      <c r="R23" s="37">
        <f t="shared" si="3"/>
        <v>0</v>
      </c>
      <c r="S23" s="38"/>
      <c r="T23" s="38"/>
      <c r="U23" s="38"/>
      <c r="V23" s="38"/>
      <c r="W23" s="39"/>
    </row>
    <row r="24" spans="1:23" ht="25.5" x14ac:dyDescent="0.25">
      <c r="A24" s="52" t="s">
        <v>82</v>
      </c>
      <c r="B24" s="11">
        <v>12</v>
      </c>
      <c r="C24" s="31" t="s">
        <v>276</v>
      </c>
      <c r="D24" s="31" t="s">
        <v>272</v>
      </c>
      <c r="E24" s="31" t="s">
        <v>82</v>
      </c>
      <c r="F24" s="31" t="s">
        <v>82</v>
      </c>
      <c r="G24" s="31" t="s">
        <v>277</v>
      </c>
      <c r="H24" s="32" t="s">
        <v>86</v>
      </c>
      <c r="I24" s="33">
        <v>5</v>
      </c>
      <c r="J24" s="56"/>
      <c r="K24" s="11">
        <v>1</v>
      </c>
      <c r="L24" s="34"/>
      <c r="M24" s="35"/>
      <c r="N24" s="36"/>
      <c r="O24" s="37">
        <f t="shared" si="0"/>
        <v>0</v>
      </c>
      <c r="P24" s="37">
        <f t="shared" si="1"/>
        <v>0</v>
      </c>
      <c r="Q24" s="37">
        <f t="shared" si="2"/>
        <v>0</v>
      </c>
      <c r="R24" s="37">
        <f t="shared" si="3"/>
        <v>0</v>
      </c>
      <c r="S24" s="38"/>
      <c r="T24" s="38"/>
      <c r="U24" s="38"/>
      <c r="V24" s="38"/>
      <c r="W24" s="39"/>
    </row>
    <row r="25" spans="1:23" ht="25.5" x14ac:dyDescent="0.25">
      <c r="A25" s="52" t="s">
        <v>82</v>
      </c>
      <c r="B25" s="11">
        <v>13</v>
      </c>
      <c r="C25" s="31" t="s">
        <v>278</v>
      </c>
      <c r="D25" s="31" t="s">
        <v>272</v>
      </c>
      <c r="E25" s="31" t="s">
        <v>82</v>
      </c>
      <c r="F25" s="31" t="s">
        <v>82</v>
      </c>
      <c r="G25" s="31" t="s">
        <v>279</v>
      </c>
      <c r="H25" s="32" t="s">
        <v>86</v>
      </c>
      <c r="I25" s="33">
        <v>7</v>
      </c>
      <c r="J25" s="56"/>
      <c r="K25" s="11">
        <v>1</v>
      </c>
      <c r="L25" s="34"/>
      <c r="M25" s="35"/>
      <c r="N25" s="36"/>
      <c r="O25" s="37">
        <f t="shared" si="0"/>
        <v>0</v>
      </c>
      <c r="P25" s="37">
        <f t="shared" si="1"/>
        <v>0</v>
      </c>
      <c r="Q25" s="37">
        <f t="shared" si="2"/>
        <v>0</v>
      </c>
      <c r="R25" s="37">
        <f t="shared" si="3"/>
        <v>0</v>
      </c>
      <c r="S25" s="38"/>
      <c r="T25" s="38"/>
      <c r="U25" s="38"/>
      <c r="V25" s="38"/>
      <c r="W25" s="39"/>
    </row>
    <row r="26" spans="1:23" ht="25.5" x14ac:dyDescent="0.25">
      <c r="A26" s="52" t="s">
        <v>82</v>
      </c>
      <c r="B26" s="11">
        <v>14</v>
      </c>
      <c r="C26" s="31" t="s">
        <v>280</v>
      </c>
      <c r="D26" s="31" t="s">
        <v>272</v>
      </c>
      <c r="E26" s="31" t="s">
        <v>82</v>
      </c>
      <c r="F26" s="31" t="s">
        <v>82</v>
      </c>
      <c r="G26" s="31" t="s">
        <v>281</v>
      </c>
      <c r="H26" s="32" t="s">
        <v>86</v>
      </c>
      <c r="I26" s="33">
        <v>7</v>
      </c>
      <c r="J26" s="56"/>
      <c r="K26" s="11">
        <v>1</v>
      </c>
      <c r="L26" s="34"/>
      <c r="M26" s="35"/>
      <c r="N26" s="36"/>
      <c r="O26" s="37">
        <f t="shared" si="0"/>
        <v>0</v>
      </c>
      <c r="P26" s="37">
        <f t="shared" si="1"/>
        <v>0</v>
      </c>
      <c r="Q26" s="37">
        <f t="shared" si="2"/>
        <v>0</v>
      </c>
      <c r="R26" s="37">
        <f t="shared" si="3"/>
        <v>0</v>
      </c>
      <c r="S26" s="38"/>
      <c r="T26" s="38"/>
      <c r="U26" s="38"/>
      <c r="V26" s="38"/>
      <c r="W26" s="39"/>
    </row>
    <row r="27" spans="1:23" ht="25.5" x14ac:dyDescent="0.25">
      <c r="A27" s="52" t="s">
        <v>82</v>
      </c>
      <c r="B27" s="11">
        <v>15</v>
      </c>
      <c r="C27" s="31" t="s">
        <v>282</v>
      </c>
      <c r="D27" s="31" t="s">
        <v>283</v>
      </c>
      <c r="E27" s="31" t="s">
        <v>82</v>
      </c>
      <c r="F27" s="31" t="s">
        <v>82</v>
      </c>
      <c r="G27" s="31" t="s">
        <v>284</v>
      </c>
      <c r="H27" s="32" t="s">
        <v>86</v>
      </c>
      <c r="I27" s="33">
        <v>8</v>
      </c>
      <c r="J27" s="56"/>
      <c r="K27" s="11">
        <v>1</v>
      </c>
      <c r="L27" s="34"/>
      <c r="M27" s="35"/>
      <c r="N27" s="36"/>
      <c r="O27" s="37">
        <f t="shared" si="0"/>
        <v>0</v>
      </c>
      <c r="P27" s="37">
        <f t="shared" si="1"/>
        <v>0</v>
      </c>
      <c r="Q27" s="37">
        <f t="shared" si="2"/>
        <v>0</v>
      </c>
      <c r="R27" s="37">
        <f t="shared" si="3"/>
        <v>0</v>
      </c>
      <c r="S27" s="38"/>
      <c r="T27" s="38"/>
      <c r="U27" s="38"/>
      <c r="V27" s="38"/>
      <c r="W27" s="39"/>
    </row>
    <row r="28" spans="1:23" ht="25.5" x14ac:dyDescent="0.25">
      <c r="A28" s="52" t="s">
        <v>82</v>
      </c>
      <c r="B28" s="11">
        <v>16</v>
      </c>
      <c r="C28" s="31" t="s">
        <v>285</v>
      </c>
      <c r="D28" s="31" t="s">
        <v>283</v>
      </c>
      <c r="E28" s="31" t="s">
        <v>82</v>
      </c>
      <c r="F28" s="31" t="s">
        <v>82</v>
      </c>
      <c r="G28" s="31" t="s">
        <v>286</v>
      </c>
      <c r="H28" s="32" t="s">
        <v>86</v>
      </c>
      <c r="I28" s="33">
        <v>5</v>
      </c>
      <c r="J28" s="56"/>
      <c r="K28" s="11">
        <v>1</v>
      </c>
      <c r="L28" s="34"/>
      <c r="M28" s="35"/>
      <c r="N28" s="36"/>
      <c r="O28" s="37">
        <f t="shared" si="0"/>
        <v>0</v>
      </c>
      <c r="P28" s="37">
        <f t="shared" si="1"/>
        <v>0</v>
      </c>
      <c r="Q28" s="37">
        <f t="shared" si="2"/>
        <v>0</v>
      </c>
      <c r="R28" s="37">
        <f t="shared" si="3"/>
        <v>0</v>
      </c>
      <c r="S28" s="38"/>
      <c r="T28" s="38"/>
      <c r="U28" s="38"/>
      <c r="V28" s="38"/>
      <c r="W28" s="39"/>
    </row>
    <row r="29" spans="1:23" ht="25.5" x14ac:dyDescent="0.25">
      <c r="A29" s="52" t="s">
        <v>82</v>
      </c>
      <c r="B29" s="11">
        <v>17</v>
      </c>
      <c r="C29" s="31" t="s">
        <v>287</v>
      </c>
      <c r="D29" s="31" t="s">
        <v>288</v>
      </c>
      <c r="E29" s="31" t="s">
        <v>82</v>
      </c>
      <c r="F29" s="31" t="s">
        <v>82</v>
      </c>
      <c r="G29" s="31" t="s">
        <v>289</v>
      </c>
      <c r="H29" s="32" t="s">
        <v>86</v>
      </c>
      <c r="I29" s="33">
        <v>5</v>
      </c>
      <c r="J29" s="56"/>
      <c r="K29" s="11">
        <v>1</v>
      </c>
      <c r="L29" s="34"/>
      <c r="M29" s="35"/>
      <c r="N29" s="36"/>
      <c r="O29" s="37">
        <f t="shared" si="0"/>
        <v>0</v>
      </c>
      <c r="P29" s="37">
        <f t="shared" si="1"/>
        <v>0</v>
      </c>
      <c r="Q29" s="37">
        <f t="shared" si="2"/>
        <v>0</v>
      </c>
      <c r="R29" s="37">
        <f t="shared" si="3"/>
        <v>0</v>
      </c>
      <c r="S29" s="38"/>
      <c r="T29" s="38"/>
      <c r="U29" s="38"/>
      <c r="V29" s="38"/>
      <c r="W29" s="39"/>
    </row>
    <row r="30" spans="1:23" ht="25.5" x14ac:dyDescent="0.25">
      <c r="A30" s="52" t="s">
        <v>82</v>
      </c>
      <c r="B30" s="11">
        <v>18</v>
      </c>
      <c r="C30" s="31" t="s">
        <v>290</v>
      </c>
      <c r="D30" s="31" t="s">
        <v>291</v>
      </c>
      <c r="E30" s="31" t="s">
        <v>82</v>
      </c>
      <c r="F30" s="31" t="s">
        <v>82</v>
      </c>
      <c r="G30" s="31" t="s">
        <v>292</v>
      </c>
      <c r="H30" s="32" t="s">
        <v>86</v>
      </c>
      <c r="I30" s="33">
        <v>3</v>
      </c>
      <c r="J30" s="56"/>
      <c r="K30" s="11">
        <v>1</v>
      </c>
      <c r="L30" s="34"/>
      <c r="M30" s="35"/>
      <c r="N30" s="36"/>
      <c r="O30" s="37">
        <f t="shared" si="0"/>
        <v>0</v>
      </c>
      <c r="P30" s="37">
        <f t="shared" si="1"/>
        <v>0</v>
      </c>
      <c r="Q30" s="37">
        <f t="shared" si="2"/>
        <v>0</v>
      </c>
      <c r="R30" s="37">
        <f t="shared" si="3"/>
        <v>0</v>
      </c>
      <c r="S30" s="38"/>
      <c r="T30" s="38"/>
      <c r="U30" s="38"/>
      <c r="V30" s="38"/>
      <c r="W30" s="39"/>
    </row>
    <row r="31" spans="1:23" ht="25.5" x14ac:dyDescent="0.25">
      <c r="A31" s="52" t="s">
        <v>82</v>
      </c>
      <c r="B31" s="11">
        <v>19</v>
      </c>
      <c r="C31" s="31" t="s">
        <v>293</v>
      </c>
      <c r="D31" s="31" t="s">
        <v>291</v>
      </c>
      <c r="E31" s="31" t="s">
        <v>82</v>
      </c>
      <c r="F31" s="31" t="s">
        <v>82</v>
      </c>
      <c r="G31" s="31" t="s">
        <v>294</v>
      </c>
      <c r="H31" s="32" t="s">
        <v>86</v>
      </c>
      <c r="I31" s="33">
        <v>3</v>
      </c>
      <c r="J31" s="56"/>
      <c r="K31" s="11">
        <v>1</v>
      </c>
      <c r="L31" s="34"/>
      <c r="M31" s="35"/>
      <c r="N31" s="36"/>
      <c r="O31" s="37">
        <f t="shared" si="0"/>
        <v>0</v>
      </c>
      <c r="P31" s="37">
        <f t="shared" si="1"/>
        <v>0</v>
      </c>
      <c r="Q31" s="37">
        <f t="shared" si="2"/>
        <v>0</v>
      </c>
      <c r="R31" s="37">
        <f t="shared" si="3"/>
        <v>0</v>
      </c>
      <c r="S31" s="38"/>
      <c r="T31" s="38"/>
      <c r="U31" s="38"/>
      <c r="V31" s="38"/>
      <c r="W31" s="39"/>
    </row>
    <row r="32" spans="1:23" ht="25.5" x14ac:dyDescent="0.25">
      <c r="A32" s="52" t="s">
        <v>82</v>
      </c>
      <c r="B32" s="11">
        <v>20</v>
      </c>
      <c r="C32" s="31" t="s">
        <v>295</v>
      </c>
      <c r="D32" s="31" t="s">
        <v>296</v>
      </c>
      <c r="E32" s="31" t="s">
        <v>297</v>
      </c>
      <c r="F32" s="31" t="s">
        <v>82</v>
      </c>
      <c r="G32" s="31" t="s">
        <v>298</v>
      </c>
      <c r="H32" s="32" t="s">
        <v>86</v>
      </c>
      <c r="I32" s="33">
        <v>5</v>
      </c>
      <c r="J32" s="56"/>
      <c r="K32" s="11">
        <v>1</v>
      </c>
      <c r="L32" s="34"/>
      <c r="M32" s="35"/>
      <c r="N32" s="36"/>
      <c r="O32" s="37">
        <f t="shared" si="0"/>
        <v>0</v>
      </c>
      <c r="P32" s="37">
        <f t="shared" si="1"/>
        <v>0</v>
      </c>
      <c r="Q32" s="37">
        <f t="shared" si="2"/>
        <v>0</v>
      </c>
      <c r="R32" s="37">
        <f t="shared" si="3"/>
        <v>0</v>
      </c>
      <c r="S32" s="38"/>
      <c r="T32" s="38"/>
      <c r="U32" s="38"/>
      <c r="V32" s="38"/>
      <c r="W32" s="39"/>
    </row>
    <row r="33" spans="1:23" ht="25.5" x14ac:dyDescent="0.25">
      <c r="A33" s="52" t="s">
        <v>82</v>
      </c>
      <c r="B33" s="11">
        <v>21</v>
      </c>
      <c r="C33" s="31" t="s">
        <v>299</v>
      </c>
      <c r="D33" s="31" t="s">
        <v>296</v>
      </c>
      <c r="E33" s="31" t="s">
        <v>300</v>
      </c>
      <c r="F33" s="31" t="s">
        <v>82</v>
      </c>
      <c r="G33" s="31" t="s">
        <v>301</v>
      </c>
      <c r="H33" s="32" t="s">
        <v>86</v>
      </c>
      <c r="I33" s="33">
        <v>5</v>
      </c>
      <c r="J33" s="56"/>
      <c r="K33" s="11">
        <v>1</v>
      </c>
      <c r="L33" s="34"/>
      <c r="M33" s="35"/>
      <c r="N33" s="36"/>
      <c r="O33" s="37">
        <f t="shared" si="0"/>
        <v>0</v>
      </c>
      <c r="P33" s="37">
        <f t="shared" si="1"/>
        <v>0</v>
      </c>
      <c r="Q33" s="37">
        <f t="shared" si="2"/>
        <v>0</v>
      </c>
      <c r="R33" s="37">
        <f t="shared" si="3"/>
        <v>0</v>
      </c>
      <c r="S33" s="38"/>
      <c r="T33" s="38"/>
      <c r="U33" s="38"/>
      <c r="V33" s="38"/>
      <c r="W33" s="39"/>
    </row>
    <row r="34" spans="1:23" ht="25.5" x14ac:dyDescent="0.25">
      <c r="A34" s="52" t="s">
        <v>82</v>
      </c>
      <c r="B34" s="11">
        <v>22</v>
      </c>
      <c r="C34" s="31" t="s">
        <v>302</v>
      </c>
      <c r="D34" s="31" t="s">
        <v>296</v>
      </c>
      <c r="E34" s="31" t="s">
        <v>303</v>
      </c>
      <c r="F34" s="31" t="s">
        <v>82</v>
      </c>
      <c r="G34" s="31" t="s">
        <v>304</v>
      </c>
      <c r="H34" s="32" t="s">
        <v>86</v>
      </c>
      <c r="I34" s="33">
        <v>5</v>
      </c>
      <c r="J34" s="56"/>
      <c r="K34" s="11">
        <v>1</v>
      </c>
      <c r="L34" s="34"/>
      <c r="M34" s="35"/>
      <c r="N34" s="36"/>
      <c r="O34" s="37">
        <f t="shared" si="0"/>
        <v>0</v>
      </c>
      <c r="P34" s="37">
        <f t="shared" si="1"/>
        <v>0</v>
      </c>
      <c r="Q34" s="37">
        <f t="shared" si="2"/>
        <v>0</v>
      </c>
      <c r="R34" s="37">
        <f t="shared" si="3"/>
        <v>0</v>
      </c>
      <c r="S34" s="38"/>
      <c r="T34" s="38"/>
      <c r="U34" s="38"/>
      <c r="V34" s="38"/>
      <c r="W34" s="39"/>
    </row>
    <row r="35" spans="1:23" ht="25.5" x14ac:dyDescent="0.25">
      <c r="A35" s="52" t="s">
        <v>82</v>
      </c>
      <c r="B35" s="11">
        <v>23</v>
      </c>
      <c r="C35" s="31" t="s">
        <v>305</v>
      </c>
      <c r="D35" s="31" t="s">
        <v>82</v>
      </c>
      <c r="E35" s="31" t="s">
        <v>82</v>
      </c>
      <c r="F35" s="31" t="s">
        <v>82</v>
      </c>
      <c r="G35" s="31" t="s">
        <v>306</v>
      </c>
      <c r="H35" s="32" t="s">
        <v>86</v>
      </c>
      <c r="I35" s="33">
        <v>5</v>
      </c>
      <c r="J35" s="56"/>
      <c r="K35" s="11">
        <v>1</v>
      </c>
      <c r="L35" s="34"/>
      <c r="M35" s="35"/>
      <c r="N35" s="36"/>
      <c r="O35" s="37">
        <f t="shared" si="0"/>
        <v>0</v>
      </c>
      <c r="P35" s="37">
        <f t="shared" si="1"/>
        <v>0</v>
      </c>
      <c r="Q35" s="37">
        <f t="shared" si="2"/>
        <v>0</v>
      </c>
      <c r="R35" s="37">
        <f t="shared" si="3"/>
        <v>0</v>
      </c>
      <c r="S35" s="38"/>
      <c r="T35" s="38"/>
      <c r="U35" s="38"/>
      <c r="V35" s="38"/>
      <c r="W35" s="39"/>
    </row>
    <row r="36" spans="1:23" ht="26.25" thickBot="1" x14ac:dyDescent="0.3">
      <c r="A36" s="53" t="s">
        <v>82</v>
      </c>
      <c r="B36" s="13">
        <v>24</v>
      </c>
      <c r="C36" s="40" t="s">
        <v>307</v>
      </c>
      <c r="D36" s="40" t="s">
        <v>82</v>
      </c>
      <c r="E36" s="40" t="s">
        <v>82</v>
      </c>
      <c r="F36" s="40" t="s">
        <v>82</v>
      </c>
      <c r="G36" s="40" t="s">
        <v>308</v>
      </c>
      <c r="H36" s="41" t="s">
        <v>86</v>
      </c>
      <c r="I36" s="42">
        <v>5</v>
      </c>
      <c r="J36" s="57"/>
      <c r="K36" s="13">
        <v>1</v>
      </c>
      <c r="L36" s="43"/>
      <c r="M36" s="44"/>
      <c r="N36" s="45"/>
      <c r="O36" s="46">
        <f t="shared" si="0"/>
        <v>0</v>
      </c>
      <c r="P36" s="46">
        <f t="shared" si="1"/>
        <v>0</v>
      </c>
      <c r="Q36" s="46">
        <f t="shared" si="2"/>
        <v>0</v>
      </c>
      <c r="R36" s="46">
        <f t="shared" si="3"/>
        <v>0</v>
      </c>
      <c r="S36" s="47"/>
      <c r="T36" s="47"/>
      <c r="U36" s="47"/>
      <c r="V36" s="47"/>
      <c r="W36" s="48"/>
    </row>
    <row r="37" spans="1:23" ht="13.5" thickBot="1" x14ac:dyDescent="0.3">
      <c r="P37" s="58" t="s">
        <v>127</v>
      </c>
      <c r="Q37" s="59">
        <f>SUM(Q13:Q36)</f>
        <v>0</v>
      </c>
      <c r="R37" s="60">
        <f>SUM(R13:R36)</f>
        <v>0</v>
      </c>
    </row>
    <row r="39" spans="1:23" ht="13.5" thickBot="1" x14ac:dyDescent="0.3"/>
    <row r="40" spans="1:23" ht="13.5" thickBot="1" x14ac:dyDescent="0.3">
      <c r="A40" s="49" t="s">
        <v>54</v>
      </c>
      <c r="B40" s="54" t="s">
        <v>128</v>
      </c>
      <c r="C40" s="18" t="s">
        <v>309</v>
      </c>
      <c r="D40" s="18"/>
      <c r="E40" s="18"/>
      <c r="F40" s="18"/>
      <c r="G40" s="18"/>
      <c r="H40" s="18" t="s">
        <v>130</v>
      </c>
      <c r="I40" s="18"/>
      <c r="J40" s="8"/>
      <c r="K40" s="7"/>
      <c r="L40" s="18" t="s">
        <v>310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8"/>
    </row>
    <row r="41" spans="1:23" ht="26.25" thickBot="1" x14ac:dyDescent="0.3">
      <c r="A41" s="50" t="s">
        <v>59</v>
      </c>
      <c r="B41" s="19" t="s">
        <v>60</v>
      </c>
      <c r="C41" s="20" t="s">
        <v>61</v>
      </c>
      <c r="D41" s="20" t="s">
        <v>62</v>
      </c>
      <c r="E41" s="20" t="s">
        <v>63</v>
      </c>
      <c r="F41" s="20" t="s">
        <v>64</v>
      </c>
      <c r="G41" s="20" t="s">
        <v>65</v>
      </c>
      <c r="H41" s="20" t="s">
        <v>66</v>
      </c>
      <c r="I41" s="20" t="s">
        <v>67</v>
      </c>
      <c r="J41" s="21" t="s">
        <v>68</v>
      </c>
      <c r="K41" s="19" t="s">
        <v>69</v>
      </c>
      <c r="L41" s="20" t="s">
        <v>70</v>
      </c>
      <c r="M41" s="20" t="s">
        <v>71</v>
      </c>
      <c r="N41" s="20" t="s">
        <v>72</v>
      </c>
      <c r="O41" s="20" t="s">
        <v>73</v>
      </c>
      <c r="P41" s="20" t="s">
        <v>74</v>
      </c>
      <c r="Q41" s="20" t="s">
        <v>75</v>
      </c>
      <c r="R41" s="20" t="s">
        <v>76</v>
      </c>
      <c r="S41" s="20" t="s">
        <v>77</v>
      </c>
      <c r="T41" s="20" t="s">
        <v>78</v>
      </c>
      <c r="U41" s="20" t="s">
        <v>79</v>
      </c>
      <c r="V41" s="20" t="s">
        <v>80</v>
      </c>
      <c r="W41" s="21" t="s">
        <v>81</v>
      </c>
    </row>
    <row r="42" spans="1:23" ht="25.5" x14ac:dyDescent="0.25">
      <c r="A42" s="51" t="s">
        <v>82</v>
      </c>
      <c r="B42" s="9">
        <v>1</v>
      </c>
      <c r="C42" s="22" t="s">
        <v>311</v>
      </c>
      <c r="D42" s="22" t="s">
        <v>82</v>
      </c>
      <c r="E42" s="22" t="s">
        <v>82</v>
      </c>
      <c r="F42" s="22" t="s">
        <v>82</v>
      </c>
      <c r="G42" s="22" t="s">
        <v>312</v>
      </c>
      <c r="H42" s="23" t="s">
        <v>86</v>
      </c>
      <c r="I42" s="24">
        <v>5</v>
      </c>
      <c r="J42" s="55"/>
      <c r="K42" s="9">
        <v>1</v>
      </c>
      <c r="L42" s="25"/>
      <c r="M42" s="26"/>
      <c r="N42" s="27"/>
      <c r="O42" s="28">
        <f t="shared" ref="O42:O54" si="4">ROUND(ROUND(L42,4)*(1-M42),4)</f>
        <v>0</v>
      </c>
      <c r="P42" s="28">
        <f t="shared" ref="P42:P54" si="5">ROUND(ROUND(O42,4)*(1+N42),4)</f>
        <v>0</v>
      </c>
      <c r="Q42" s="28">
        <f t="shared" ref="Q42:Q54" si="6">ROUND($I42*O42,4)</f>
        <v>0</v>
      </c>
      <c r="R42" s="28">
        <f t="shared" ref="R42:R54" si="7">ROUND($I42*P42,4)</f>
        <v>0</v>
      </c>
      <c r="S42" s="29"/>
      <c r="T42" s="29"/>
      <c r="U42" s="29"/>
      <c r="V42" s="29"/>
      <c r="W42" s="30"/>
    </row>
    <row r="43" spans="1:23" ht="25.5" x14ac:dyDescent="0.25">
      <c r="A43" s="52" t="s">
        <v>82</v>
      </c>
      <c r="B43" s="11">
        <v>2</v>
      </c>
      <c r="C43" s="31" t="s">
        <v>313</v>
      </c>
      <c r="D43" s="31" t="s">
        <v>82</v>
      </c>
      <c r="E43" s="31" t="s">
        <v>82</v>
      </c>
      <c r="F43" s="31" t="s">
        <v>82</v>
      </c>
      <c r="G43" s="31" t="s">
        <v>314</v>
      </c>
      <c r="H43" s="32" t="s">
        <v>86</v>
      </c>
      <c r="I43" s="33">
        <v>5</v>
      </c>
      <c r="J43" s="56"/>
      <c r="K43" s="11">
        <v>1</v>
      </c>
      <c r="L43" s="34"/>
      <c r="M43" s="35"/>
      <c r="N43" s="36"/>
      <c r="O43" s="37">
        <f t="shared" si="4"/>
        <v>0</v>
      </c>
      <c r="P43" s="37">
        <f t="shared" si="5"/>
        <v>0</v>
      </c>
      <c r="Q43" s="37">
        <f t="shared" si="6"/>
        <v>0</v>
      </c>
      <c r="R43" s="37">
        <f t="shared" si="7"/>
        <v>0</v>
      </c>
      <c r="S43" s="38"/>
      <c r="T43" s="38"/>
      <c r="U43" s="38"/>
      <c r="V43" s="38"/>
      <c r="W43" s="39"/>
    </row>
    <row r="44" spans="1:23" ht="25.5" x14ac:dyDescent="0.25">
      <c r="A44" s="52" t="s">
        <v>82</v>
      </c>
      <c r="B44" s="11">
        <v>3</v>
      </c>
      <c r="C44" s="31" t="s">
        <v>315</v>
      </c>
      <c r="D44" s="31" t="s">
        <v>316</v>
      </c>
      <c r="E44" s="31" t="s">
        <v>82</v>
      </c>
      <c r="F44" s="31" t="s">
        <v>82</v>
      </c>
      <c r="G44" s="31" t="s">
        <v>317</v>
      </c>
      <c r="H44" s="32" t="s">
        <v>86</v>
      </c>
      <c r="I44" s="33">
        <v>2</v>
      </c>
      <c r="J44" s="56"/>
      <c r="K44" s="11">
        <v>1</v>
      </c>
      <c r="L44" s="34"/>
      <c r="M44" s="35"/>
      <c r="N44" s="36"/>
      <c r="O44" s="37">
        <f t="shared" si="4"/>
        <v>0</v>
      </c>
      <c r="P44" s="37">
        <f t="shared" si="5"/>
        <v>0</v>
      </c>
      <c r="Q44" s="37">
        <f t="shared" si="6"/>
        <v>0</v>
      </c>
      <c r="R44" s="37">
        <f t="shared" si="7"/>
        <v>0</v>
      </c>
      <c r="S44" s="38"/>
      <c r="T44" s="38"/>
      <c r="U44" s="38"/>
      <c r="V44" s="38"/>
      <c r="W44" s="39"/>
    </row>
    <row r="45" spans="1:23" ht="25.5" x14ac:dyDescent="0.25">
      <c r="A45" s="52" t="s">
        <v>82</v>
      </c>
      <c r="B45" s="11">
        <v>4</v>
      </c>
      <c r="C45" s="31" t="s">
        <v>318</v>
      </c>
      <c r="D45" s="31" t="s">
        <v>82</v>
      </c>
      <c r="E45" s="31" t="s">
        <v>82</v>
      </c>
      <c r="F45" s="31" t="s">
        <v>82</v>
      </c>
      <c r="G45" s="31" t="s">
        <v>319</v>
      </c>
      <c r="H45" s="32" t="s">
        <v>86</v>
      </c>
      <c r="I45" s="33">
        <v>5</v>
      </c>
      <c r="J45" s="56"/>
      <c r="K45" s="11">
        <v>1</v>
      </c>
      <c r="L45" s="34"/>
      <c r="M45" s="35"/>
      <c r="N45" s="36"/>
      <c r="O45" s="37">
        <f t="shared" si="4"/>
        <v>0</v>
      </c>
      <c r="P45" s="37">
        <f t="shared" si="5"/>
        <v>0</v>
      </c>
      <c r="Q45" s="37">
        <f t="shared" si="6"/>
        <v>0</v>
      </c>
      <c r="R45" s="37">
        <f t="shared" si="7"/>
        <v>0</v>
      </c>
      <c r="S45" s="38"/>
      <c r="T45" s="38"/>
      <c r="U45" s="38"/>
      <c r="V45" s="38"/>
      <c r="W45" s="39"/>
    </row>
    <row r="46" spans="1:23" ht="25.5" x14ac:dyDescent="0.25">
      <c r="A46" s="52" t="s">
        <v>82</v>
      </c>
      <c r="B46" s="11">
        <v>5</v>
      </c>
      <c r="C46" s="31" t="s">
        <v>320</v>
      </c>
      <c r="D46" s="31" t="s">
        <v>82</v>
      </c>
      <c r="E46" s="31" t="s">
        <v>82</v>
      </c>
      <c r="F46" s="31" t="s">
        <v>82</v>
      </c>
      <c r="G46" s="31" t="s">
        <v>321</v>
      </c>
      <c r="H46" s="32" t="s">
        <v>86</v>
      </c>
      <c r="I46" s="33">
        <v>10</v>
      </c>
      <c r="J46" s="56"/>
      <c r="K46" s="11">
        <v>1</v>
      </c>
      <c r="L46" s="34"/>
      <c r="M46" s="35"/>
      <c r="N46" s="36"/>
      <c r="O46" s="37">
        <f t="shared" si="4"/>
        <v>0</v>
      </c>
      <c r="P46" s="37">
        <f t="shared" si="5"/>
        <v>0</v>
      </c>
      <c r="Q46" s="37">
        <f t="shared" si="6"/>
        <v>0</v>
      </c>
      <c r="R46" s="37">
        <f t="shared" si="7"/>
        <v>0</v>
      </c>
      <c r="S46" s="38"/>
      <c r="T46" s="38"/>
      <c r="U46" s="38"/>
      <c r="V46" s="38"/>
      <c r="W46" s="39"/>
    </row>
    <row r="47" spans="1:23" ht="25.5" x14ac:dyDescent="0.25">
      <c r="A47" s="52" t="s">
        <v>82</v>
      </c>
      <c r="B47" s="11">
        <v>6</v>
      </c>
      <c r="C47" s="31" t="s">
        <v>322</v>
      </c>
      <c r="D47" s="31" t="s">
        <v>323</v>
      </c>
      <c r="E47" s="31" t="s">
        <v>82</v>
      </c>
      <c r="F47" s="31" t="s">
        <v>82</v>
      </c>
      <c r="G47" s="31" t="s">
        <v>324</v>
      </c>
      <c r="H47" s="32" t="s">
        <v>86</v>
      </c>
      <c r="I47" s="33">
        <v>5</v>
      </c>
      <c r="J47" s="56"/>
      <c r="K47" s="11">
        <v>1</v>
      </c>
      <c r="L47" s="34"/>
      <c r="M47" s="35"/>
      <c r="N47" s="36"/>
      <c r="O47" s="37">
        <f t="shared" si="4"/>
        <v>0</v>
      </c>
      <c r="P47" s="37">
        <f t="shared" si="5"/>
        <v>0</v>
      </c>
      <c r="Q47" s="37">
        <f t="shared" si="6"/>
        <v>0</v>
      </c>
      <c r="R47" s="37">
        <f t="shared" si="7"/>
        <v>0</v>
      </c>
      <c r="S47" s="38"/>
      <c r="T47" s="38"/>
      <c r="U47" s="38"/>
      <c r="V47" s="38"/>
      <c r="W47" s="39"/>
    </row>
    <row r="48" spans="1:23" ht="25.5" x14ac:dyDescent="0.25">
      <c r="A48" s="52" t="s">
        <v>82</v>
      </c>
      <c r="B48" s="11">
        <v>7</v>
      </c>
      <c r="C48" s="31" t="s">
        <v>325</v>
      </c>
      <c r="D48" s="31" t="s">
        <v>82</v>
      </c>
      <c r="E48" s="31" t="s">
        <v>82</v>
      </c>
      <c r="F48" s="31" t="s">
        <v>82</v>
      </c>
      <c r="G48" s="31" t="s">
        <v>326</v>
      </c>
      <c r="H48" s="32" t="s">
        <v>86</v>
      </c>
      <c r="I48" s="33">
        <v>5</v>
      </c>
      <c r="J48" s="56"/>
      <c r="K48" s="11">
        <v>1</v>
      </c>
      <c r="L48" s="34"/>
      <c r="M48" s="35"/>
      <c r="N48" s="36"/>
      <c r="O48" s="37">
        <f t="shared" si="4"/>
        <v>0</v>
      </c>
      <c r="P48" s="37">
        <f t="shared" si="5"/>
        <v>0</v>
      </c>
      <c r="Q48" s="37">
        <f t="shared" si="6"/>
        <v>0</v>
      </c>
      <c r="R48" s="37">
        <f t="shared" si="7"/>
        <v>0</v>
      </c>
      <c r="S48" s="38"/>
      <c r="T48" s="38"/>
      <c r="U48" s="38"/>
      <c r="V48" s="38"/>
      <c r="W48" s="39"/>
    </row>
    <row r="49" spans="1:23" ht="25.5" x14ac:dyDescent="0.25">
      <c r="A49" s="52" t="s">
        <v>82</v>
      </c>
      <c r="B49" s="11">
        <v>8</v>
      </c>
      <c r="C49" s="31" t="s">
        <v>327</v>
      </c>
      <c r="D49" s="31" t="s">
        <v>82</v>
      </c>
      <c r="E49" s="31" t="s">
        <v>82</v>
      </c>
      <c r="F49" s="31" t="s">
        <v>82</v>
      </c>
      <c r="G49" s="31" t="s">
        <v>328</v>
      </c>
      <c r="H49" s="32" t="s">
        <v>86</v>
      </c>
      <c r="I49" s="33">
        <v>10</v>
      </c>
      <c r="J49" s="56"/>
      <c r="K49" s="11">
        <v>1</v>
      </c>
      <c r="L49" s="34"/>
      <c r="M49" s="35"/>
      <c r="N49" s="36"/>
      <c r="O49" s="37">
        <f t="shared" si="4"/>
        <v>0</v>
      </c>
      <c r="P49" s="37">
        <f t="shared" si="5"/>
        <v>0</v>
      </c>
      <c r="Q49" s="37">
        <f t="shared" si="6"/>
        <v>0</v>
      </c>
      <c r="R49" s="37">
        <f t="shared" si="7"/>
        <v>0</v>
      </c>
      <c r="S49" s="38"/>
      <c r="T49" s="38"/>
      <c r="U49" s="38"/>
      <c r="V49" s="38"/>
      <c r="W49" s="39"/>
    </row>
    <row r="50" spans="1:23" ht="25.5" x14ac:dyDescent="0.25">
      <c r="A50" s="52" t="s">
        <v>82</v>
      </c>
      <c r="B50" s="11">
        <v>9</v>
      </c>
      <c r="C50" s="31" t="s">
        <v>329</v>
      </c>
      <c r="D50" s="31" t="s">
        <v>330</v>
      </c>
      <c r="E50" s="31" t="s">
        <v>82</v>
      </c>
      <c r="F50" s="31" t="s">
        <v>82</v>
      </c>
      <c r="G50" s="31" t="s">
        <v>331</v>
      </c>
      <c r="H50" s="32" t="s">
        <v>86</v>
      </c>
      <c r="I50" s="33">
        <v>5</v>
      </c>
      <c r="J50" s="56"/>
      <c r="K50" s="11">
        <v>1</v>
      </c>
      <c r="L50" s="34"/>
      <c r="M50" s="35"/>
      <c r="N50" s="36"/>
      <c r="O50" s="37">
        <f t="shared" si="4"/>
        <v>0</v>
      </c>
      <c r="P50" s="37">
        <f t="shared" si="5"/>
        <v>0</v>
      </c>
      <c r="Q50" s="37">
        <f t="shared" si="6"/>
        <v>0</v>
      </c>
      <c r="R50" s="37">
        <f t="shared" si="7"/>
        <v>0</v>
      </c>
      <c r="S50" s="38"/>
      <c r="T50" s="38"/>
      <c r="U50" s="38"/>
      <c r="V50" s="38"/>
      <c r="W50" s="39"/>
    </row>
    <row r="51" spans="1:23" ht="25.5" x14ac:dyDescent="0.25">
      <c r="A51" s="52" t="s">
        <v>82</v>
      </c>
      <c r="B51" s="11">
        <v>10</v>
      </c>
      <c r="C51" s="31" t="s">
        <v>332</v>
      </c>
      <c r="D51" s="31" t="s">
        <v>333</v>
      </c>
      <c r="E51" s="31" t="s">
        <v>82</v>
      </c>
      <c r="F51" s="31" t="s">
        <v>82</v>
      </c>
      <c r="G51" s="31" t="s">
        <v>334</v>
      </c>
      <c r="H51" s="32" t="s">
        <v>86</v>
      </c>
      <c r="I51" s="33">
        <v>5</v>
      </c>
      <c r="J51" s="56"/>
      <c r="K51" s="11">
        <v>1</v>
      </c>
      <c r="L51" s="34"/>
      <c r="M51" s="35"/>
      <c r="N51" s="36"/>
      <c r="O51" s="37">
        <f t="shared" si="4"/>
        <v>0</v>
      </c>
      <c r="P51" s="37">
        <f t="shared" si="5"/>
        <v>0</v>
      </c>
      <c r="Q51" s="37">
        <f t="shared" si="6"/>
        <v>0</v>
      </c>
      <c r="R51" s="37">
        <f t="shared" si="7"/>
        <v>0</v>
      </c>
      <c r="S51" s="38"/>
      <c r="T51" s="38"/>
      <c r="U51" s="38"/>
      <c r="V51" s="38"/>
      <c r="W51" s="39"/>
    </row>
    <row r="52" spans="1:23" ht="25.5" x14ac:dyDescent="0.25">
      <c r="A52" s="52" t="s">
        <v>82</v>
      </c>
      <c r="B52" s="11">
        <v>11</v>
      </c>
      <c r="C52" s="31" t="s">
        <v>335</v>
      </c>
      <c r="D52" s="31" t="s">
        <v>82</v>
      </c>
      <c r="E52" s="31" t="s">
        <v>82</v>
      </c>
      <c r="F52" s="31" t="s">
        <v>82</v>
      </c>
      <c r="G52" s="31" t="s">
        <v>336</v>
      </c>
      <c r="H52" s="32" t="s">
        <v>86</v>
      </c>
      <c r="I52" s="33">
        <v>5</v>
      </c>
      <c r="J52" s="56"/>
      <c r="K52" s="11">
        <v>1</v>
      </c>
      <c r="L52" s="34"/>
      <c r="M52" s="35"/>
      <c r="N52" s="36"/>
      <c r="O52" s="37">
        <f t="shared" si="4"/>
        <v>0</v>
      </c>
      <c r="P52" s="37">
        <f t="shared" si="5"/>
        <v>0</v>
      </c>
      <c r="Q52" s="37">
        <f t="shared" si="6"/>
        <v>0</v>
      </c>
      <c r="R52" s="37">
        <f t="shared" si="7"/>
        <v>0</v>
      </c>
      <c r="S52" s="38"/>
      <c r="T52" s="38"/>
      <c r="U52" s="38"/>
      <c r="V52" s="38"/>
      <c r="W52" s="39"/>
    </row>
    <row r="53" spans="1:23" ht="25.5" x14ac:dyDescent="0.25">
      <c r="A53" s="52" t="s">
        <v>82</v>
      </c>
      <c r="B53" s="11">
        <v>12</v>
      </c>
      <c r="C53" s="31" t="s">
        <v>337</v>
      </c>
      <c r="D53" s="31" t="s">
        <v>338</v>
      </c>
      <c r="E53" s="31" t="s">
        <v>82</v>
      </c>
      <c r="F53" s="31" t="s">
        <v>82</v>
      </c>
      <c r="G53" s="31" t="s">
        <v>339</v>
      </c>
      <c r="H53" s="32" t="s">
        <v>86</v>
      </c>
      <c r="I53" s="33">
        <v>5</v>
      </c>
      <c r="J53" s="56"/>
      <c r="K53" s="11">
        <v>1</v>
      </c>
      <c r="L53" s="34"/>
      <c r="M53" s="35"/>
      <c r="N53" s="36"/>
      <c r="O53" s="37">
        <f t="shared" si="4"/>
        <v>0</v>
      </c>
      <c r="P53" s="37">
        <f t="shared" si="5"/>
        <v>0</v>
      </c>
      <c r="Q53" s="37">
        <f t="shared" si="6"/>
        <v>0</v>
      </c>
      <c r="R53" s="37">
        <f t="shared" si="7"/>
        <v>0</v>
      </c>
      <c r="S53" s="38"/>
      <c r="T53" s="38"/>
      <c r="U53" s="38"/>
      <c r="V53" s="38"/>
      <c r="W53" s="39"/>
    </row>
    <row r="54" spans="1:23" ht="26.25" thickBot="1" x14ac:dyDescent="0.3">
      <c r="A54" s="53" t="s">
        <v>82</v>
      </c>
      <c r="B54" s="13">
        <v>13</v>
      </c>
      <c r="C54" s="40" t="s">
        <v>340</v>
      </c>
      <c r="D54" s="40" t="s">
        <v>338</v>
      </c>
      <c r="E54" s="40" t="s">
        <v>82</v>
      </c>
      <c r="F54" s="40" t="s">
        <v>82</v>
      </c>
      <c r="G54" s="40" t="s">
        <v>341</v>
      </c>
      <c r="H54" s="41" t="s">
        <v>86</v>
      </c>
      <c r="I54" s="42">
        <v>5</v>
      </c>
      <c r="J54" s="57"/>
      <c r="K54" s="13">
        <v>1</v>
      </c>
      <c r="L54" s="43"/>
      <c r="M54" s="44"/>
      <c r="N54" s="45"/>
      <c r="O54" s="46">
        <f t="shared" si="4"/>
        <v>0</v>
      </c>
      <c r="P54" s="46">
        <f t="shared" si="5"/>
        <v>0</v>
      </c>
      <c r="Q54" s="46">
        <f t="shared" si="6"/>
        <v>0</v>
      </c>
      <c r="R54" s="46">
        <f t="shared" si="7"/>
        <v>0</v>
      </c>
      <c r="S54" s="47"/>
      <c r="T54" s="47"/>
      <c r="U54" s="47"/>
      <c r="V54" s="47"/>
      <c r="W54" s="48"/>
    </row>
    <row r="55" spans="1:23" ht="13.5" thickBot="1" x14ac:dyDescent="0.3">
      <c r="P55" s="58" t="s">
        <v>127</v>
      </c>
      <c r="Q55" s="59">
        <f>SUM(Q42:Q54)</f>
        <v>0</v>
      </c>
      <c r="R55" s="60">
        <f>SUM(R42:R54)</f>
        <v>0</v>
      </c>
    </row>
    <row r="57" spans="1:23" ht="13.5" thickBot="1" x14ac:dyDescent="0.3"/>
    <row r="58" spans="1:23" ht="13.5" thickBot="1" x14ac:dyDescent="0.3">
      <c r="A58" s="49" t="s">
        <v>54</v>
      </c>
      <c r="B58" s="54" t="s">
        <v>150</v>
      </c>
      <c r="C58" s="18" t="s">
        <v>342</v>
      </c>
      <c r="D58" s="18"/>
      <c r="E58" s="18"/>
      <c r="F58" s="18"/>
      <c r="G58" s="18"/>
      <c r="H58" s="18" t="s">
        <v>130</v>
      </c>
      <c r="I58" s="18"/>
      <c r="J58" s="8"/>
      <c r="K58" s="7"/>
      <c r="L58" s="18" t="s">
        <v>343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8"/>
    </row>
    <row r="59" spans="1:23" ht="26.25" thickBot="1" x14ac:dyDescent="0.3">
      <c r="A59" s="50" t="s">
        <v>59</v>
      </c>
      <c r="B59" s="19" t="s">
        <v>60</v>
      </c>
      <c r="C59" s="20" t="s">
        <v>61</v>
      </c>
      <c r="D59" s="20" t="s">
        <v>62</v>
      </c>
      <c r="E59" s="20" t="s">
        <v>63</v>
      </c>
      <c r="F59" s="20" t="s">
        <v>64</v>
      </c>
      <c r="G59" s="20" t="s">
        <v>65</v>
      </c>
      <c r="H59" s="20" t="s">
        <v>66</v>
      </c>
      <c r="I59" s="20" t="s">
        <v>67</v>
      </c>
      <c r="J59" s="21" t="s">
        <v>68</v>
      </c>
      <c r="K59" s="19" t="s">
        <v>69</v>
      </c>
      <c r="L59" s="20" t="s">
        <v>70</v>
      </c>
      <c r="M59" s="20" t="s">
        <v>71</v>
      </c>
      <c r="N59" s="20" t="s">
        <v>72</v>
      </c>
      <c r="O59" s="20" t="s">
        <v>73</v>
      </c>
      <c r="P59" s="20" t="s">
        <v>74</v>
      </c>
      <c r="Q59" s="20" t="s">
        <v>75</v>
      </c>
      <c r="R59" s="20" t="s">
        <v>76</v>
      </c>
      <c r="S59" s="20" t="s">
        <v>77</v>
      </c>
      <c r="T59" s="20" t="s">
        <v>78</v>
      </c>
      <c r="U59" s="20" t="s">
        <v>79</v>
      </c>
      <c r="V59" s="20" t="s">
        <v>80</v>
      </c>
      <c r="W59" s="21" t="s">
        <v>81</v>
      </c>
    </row>
    <row r="60" spans="1:23" ht="25.5" x14ac:dyDescent="0.25">
      <c r="A60" s="51" t="s">
        <v>82</v>
      </c>
      <c r="B60" s="9">
        <v>1</v>
      </c>
      <c r="C60" s="22" t="s">
        <v>282</v>
      </c>
      <c r="D60" s="22" t="s">
        <v>283</v>
      </c>
      <c r="E60" s="22" t="s">
        <v>82</v>
      </c>
      <c r="F60" s="22" t="s">
        <v>82</v>
      </c>
      <c r="G60" s="22" t="s">
        <v>284</v>
      </c>
      <c r="H60" s="23" t="s">
        <v>86</v>
      </c>
      <c r="I60" s="24">
        <v>2</v>
      </c>
      <c r="J60" s="55"/>
      <c r="K60" s="9">
        <v>1</v>
      </c>
      <c r="L60" s="25"/>
      <c r="M60" s="26"/>
      <c r="N60" s="27"/>
      <c r="O60" s="28">
        <f t="shared" ref="O60:O78" si="8">ROUND(ROUND(L60,4)*(1-M60),4)</f>
        <v>0</v>
      </c>
      <c r="P60" s="28">
        <f t="shared" ref="P60:P78" si="9">ROUND(ROUND(O60,4)*(1+N60),4)</f>
        <v>0</v>
      </c>
      <c r="Q60" s="28">
        <f t="shared" ref="Q60:Q78" si="10">ROUND($I60*O60,4)</f>
        <v>0</v>
      </c>
      <c r="R60" s="28">
        <f t="shared" ref="R60:R78" si="11">ROUND($I60*P60,4)</f>
        <v>0</v>
      </c>
      <c r="S60" s="29"/>
      <c r="T60" s="29"/>
      <c r="U60" s="29"/>
      <c r="V60" s="29"/>
      <c r="W60" s="30"/>
    </row>
    <row r="61" spans="1:23" ht="25.5" x14ac:dyDescent="0.25">
      <c r="A61" s="52" t="s">
        <v>82</v>
      </c>
      <c r="B61" s="11">
        <v>2</v>
      </c>
      <c r="C61" s="31" t="s">
        <v>344</v>
      </c>
      <c r="D61" s="31" t="s">
        <v>345</v>
      </c>
      <c r="E61" s="31" t="s">
        <v>82</v>
      </c>
      <c r="F61" s="31" t="s">
        <v>82</v>
      </c>
      <c r="G61" s="31" t="s">
        <v>346</v>
      </c>
      <c r="H61" s="32" t="s">
        <v>86</v>
      </c>
      <c r="I61" s="33">
        <v>1</v>
      </c>
      <c r="J61" s="56"/>
      <c r="K61" s="11">
        <v>1</v>
      </c>
      <c r="L61" s="34"/>
      <c r="M61" s="35"/>
      <c r="N61" s="36"/>
      <c r="O61" s="37">
        <f t="shared" si="8"/>
        <v>0</v>
      </c>
      <c r="P61" s="37">
        <f t="shared" si="9"/>
        <v>0</v>
      </c>
      <c r="Q61" s="37">
        <f t="shared" si="10"/>
        <v>0</v>
      </c>
      <c r="R61" s="37">
        <f t="shared" si="11"/>
        <v>0</v>
      </c>
      <c r="S61" s="38"/>
      <c r="T61" s="38"/>
      <c r="U61" s="38"/>
      <c r="V61" s="38"/>
      <c r="W61" s="39"/>
    </row>
    <row r="62" spans="1:23" ht="25.5" x14ac:dyDescent="0.25">
      <c r="A62" s="52" t="s">
        <v>82</v>
      </c>
      <c r="B62" s="11">
        <v>3</v>
      </c>
      <c r="C62" s="31" t="s">
        <v>347</v>
      </c>
      <c r="D62" s="31" t="s">
        <v>348</v>
      </c>
      <c r="E62" s="31" t="s">
        <v>82</v>
      </c>
      <c r="F62" s="31" t="s">
        <v>82</v>
      </c>
      <c r="G62" s="31" t="s">
        <v>349</v>
      </c>
      <c r="H62" s="32" t="s">
        <v>86</v>
      </c>
      <c r="I62" s="33">
        <v>2</v>
      </c>
      <c r="J62" s="56"/>
      <c r="K62" s="11">
        <v>1</v>
      </c>
      <c r="L62" s="34"/>
      <c r="M62" s="35"/>
      <c r="N62" s="36"/>
      <c r="O62" s="37">
        <f t="shared" si="8"/>
        <v>0</v>
      </c>
      <c r="P62" s="37">
        <f t="shared" si="9"/>
        <v>0</v>
      </c>
      <c r="Q62" s="37">
        <f t="shared" si="10"/>
        <v>0</v>
      </c>
      <c r="R62" s="37">
        <f t="shared" si="11"/>
        <v>0</v>
      </c>
      <c r="S62" s="38"/>
      <c r="T62" s="38"/>
      <c r="U62" s="38"/>
      <c r="V62" s="38"/>
      <c r="W62" s="39"/>
    </row>
    <row r="63" spans="1:23" ht="25.5" x14ac:dyDescent="0.25">
      <c r="A63" s="52" t="s">
        <v>82</v>
      </c>
      <c r="B63" s="11">
        <v>4</v>
      </c>
      <c r="C63" s="31" t="s">
        <v>350</v>
      </c>
      <c r="D63" s="31" t="s">
        <v>351</v>
      </c>
      <c r="E63" s="31" t="s">
        <v>82</v>
      </c>
      <c r="F63" s="31" t="s">
        <v>82</v>
      </c>
      <c r="G63" s="31" t="s">
        <v>352</v>
      </c>
      <c r="H63" s="32" t="s">
        <v>86</v>
      </c>
      <c r="I63" s="33">
        <v>1</v>
      </c>
      <c r="J63" s="56"/>
      <c r="K63" s="11">
        <v>1</v>
      </c>
      <c r="L63" s="34"/>
      <c r="M63" s="35"/>
      <c r="N63" s="36"/>
      <c r="O63" s="37">
        <f t="shared" si="8"/>
        <v>0</v>
      </c>
      <c r="P63" s="37">
        <f t="shared" si="9"/>
        <v>0</v>
      </c>
      <c r="Q63" s="37">
        <f t="shared" si="10"/>
        <v>0</v>
      </c>
      <c r="R63" s="37">
        <f t="shared" si="11"/>
        <v>0</v>
      </c>
      <c r="S63" s="38"/>
      <c r="T63" s="38"/>
      <c r="U63" s="38"/>
      <c r="V63" s="38"/>
      <c r="W63" s="39"/>
    </row>
    <row r="64" spans="1:23" ht="25.5" x14ac:dyDescent="0.25">
      <c r="A64" s="52" t="s">
        <v>82</v>
      </c>
      <c r="B64" s="11">
        <v>5</v>
      </c>
      <c r="C64" s="31" t="s">
        <v>353</v>
      </c>
      <c r="D64" s="31" t="s">
        <v>354</v>
      </c>
      <c r="E64" s="31" t="s">
        <v>82</v>
      </c>
      <c r="F64" s="31" t="s">
        <v>82</v>
      </c>
      <c r="G64" s="31" t="s">
        <v>355</v>
      </c>
      <c r="H64" s="32" t="s">
        <v>86</v>
      </c>
      <c r="I64" s="33">
        <v>2</v>
      </c>
      <c r="J64" s="56"/>
      <c r="K64" s="11">
        <v>1</v>
      </c>
      <c r="L64" s="34"/>
      <c r="M64" s="35"/>
      <c r="N64" s="36"/>
      <c r="O64" s="37">
        <f t="shared" si="8"/>
        <v>0</v>
      </c>
      <c r="P64" s="37">
        <f t="shared" si="9"/>
        <v>0</v>
      </c>
      <c r="Q64" s="37">
        <f t="shared" si="10"/>
        <v>0</v>
      </c>
      <c r="R64" s="37">
        <f t="shared" si="11"/>
        <v>0</v>
      </c>
      <c r="S64" s="38"/>
      <c r="T64" s="38"/>
      <c r="U64" s="38"/>
      <c r="V64" s="38"/>
      <c r="W64" s="39"/>
    </row>
    <row r="65" spans="1:23" ht="25.5" x14ac:dyDescent="0.25">
      <c r="A65" s="52" t="s">
        <v>82</v>
      </c>
      <c r="B65" s="11">
        <v>6</v>
      </c>
      <c r="C65" s="31" t="s">
        <v>356</v>
      </c>
      <c r="D65" s="31" t="s">
        <v>357</v>
      </c>
      <c r="E65" s="31" t="s">
        <v>82</v>
      </c>
      <c r="F65" s="31" t="s">
        <v>82</v>
      </c>
      <c r="G65" s="31" t="s">
        <v>358</v>
      </c>
      <c r="H65" s="32" t="s">
        <v>86</v>
      </c>
      <c r="I65" s="33">
        <v>2</v>
      </c>
      <c r="J65" s="56"/>
      <c r="K65" s="11">
        <v>1</v>
      </c>
      <c r="L65" s="34"/>
      <c r="M65" s="35"/>
      <c r="N65" s="36"/>
      <c r="O65" s="37">
        <f t="shared" si="8"/>
        <v>0</v>
      </c>
      <c r="P65" s="37">
        <f t="shared" si="9"/>
        <v>0</v>
      </c>
      <c r="Q65" s="37">
        <f t="shared" si="10"/>
        <v>0</v>
      </c>
      <c r="R65" s="37">
        <f t="shared" si="11"/>
        <v>0</v>
      </c>
      <c r="S65" s="38"/>
      <c r="T65" s="38"/>
      <c r="U65" s="38"/>
      <c r="V65" s="38"/>
      <c r="W65" s="39"/>
    </row>
    <row r="66" spans="1:23" ht="25.5" x14ac:dyDescent="0.25">
      <c r="A66" s="52" t="s">
        <v>82</v>
      </c>
      <c r="B66" s="11">
        <v>7</v>
      </c>
      <c r="C66" s="31" t="s">
        <v>359</v>
      </c>
      <c r="D66" s="31" t="s">
        <v>360</v>
      </c>
      <c r="E66" s="31" t="s">
        <v>82</v>
      </c>
      <c r="F66" s="31" t="s">
        <v>82</v>
      </c>
      <c r="G66" s="31" t="s">
        <v>361</v>
      </c>
      <c r="H66" s="32" t="s">
        <v>86</v>
      </c>
      <c r="I66" s="33">
        <v>2</v>
      </c>
      <c r="J66" s="56"/>
      <c r="K66" s="11">
        <v>1</v>
      </c>
      <c r="L66" s="34"/>
      <c r="M66" s="35"/>
      <c r="N66" s="36"/>
      <c r="O66" s="37">
        <f t="shared" si="8"/>
        <v>0</v>
      </c>
      <c r="P66" s="37">
        <f t="shared" si="9"/>
        <v>0</v>
      </c>
      <c r="Q66" s="37">
        <f t="shared" si="10"/>
        <v>0</v>
      </c>
      <c r="R66" s="37">
        <f t="shared" si="11"/>
        <v>0</v>
      </c>
      <c r="S66" s="38"/>
      <c r="T66" s="38"/>
      <c r="U66" s="38"/>
      <c r="V66" s="38"/>
      <c r="W66" s="39"/>
    </row>
    <row r="67" spans="1:23" ht="25.5" x14ac:dyDescent="0.25">
      <c r="A67" s="52" t="s">
        <v>82</v>
      </c>
      <c r="B67" s="11">
        <v>8</v>
      </c>
      <c r="C67" s="31" t="s">
        <v>362</v>
      </c>
      <c r="D67" s="31" t="s">
        <v>363</v>
      </c>
      <c r="E67" s="31" t="s">
        <v>82</v>
      </c>
      <c r="F67" s="31" t="s">
        <v>82</v>
      </c>
      <c r="G67" s="31" t="s">
        <v>364</v>
      </c>
      <c r="H67" s="32" t="s">
        <v>86</v>
      </c>
      <c r="I67" s="33">
        <v>2</v>
      </c>
      <c r="J67" s="56"/>
      <c r="K67" s="11">
        <v>1</v>
      </c>
      <c r="L67" s="34"/>
      <c r="M67" s="35"/>
      <c r="N67" s="36"/>
      <c r="O67" s="37">
        <f t="shared" si="8"/>
        <v>0</v>
      </c>
      <c r="P67" s="37">
        <f t="shared" si="9"/>
        <v>0</v>
      </c>
      <c r="Q67" s="37">
        <f t="shared" si="10"/>
        <v>0</v>
      </c>
      <c r="R67" s="37">
        <f t="shared" si="11"/>
        <v>0</v>
      </c>
      <c r="S67" s="38"/>
      <c r="T67" s="38"/>
      <c r="U67" s="38"/>
      <c r="V67" s="38"/>
      <c r="W67" s="39"/>
    </row>
    <row r="68" spans="1:23" ht="25.5" x14ac:dyDescent="0.25">
      <c r="A68" s="52" t="s">
        <v>82</v>
      </c>
      <c r="B68" s="11">
        <v>9</v>
      </c>
      <c r="C68" s="31" t="s">
        <v>365</v>
      </c>
      <c r="D68" s="31" t="s">
        <v>366</v>
      </c>
      <c r="E68" s="31" t="s">
        <v>82</v>
      </c>
      <c r="F68" s="31" t="s">
        <v>82</v>
      </c>
      <c r="G68" s="31" t="s">
        <v>367</v>
      </c>
      <c r="H68" s="32" t="s">
        <v>86</v>
      </c>
      <c r="I68" s="33">
        <v>30</v>
      </c>
      <c r="J68" s="56"/>
      <c r="K68" s="11">
        <v>1</v>
      </c>
      <c r="L68" s="34"/>
      <c r="M68" s="35"/>
      <c r="N68" s="36"/>
      <c r="O68" s="37">
        <f t="shared" si="8"/>
        <v>0</v>
      </c>
      <c r="P68" s="37">
        <f t="shared" si="9"/>
        <v>0</v>
      </c>
      <c r="Q68" s="37">
        <f t="shared" si="10"/>
        <v>0</v>
      </c>
      <c r="R68" s="37">
        <f t="shared" si="11"/>
        <v>0</v>
      </c>
      <c r="S68" s="38"/>
      <c r="T68" s="38"/>
      <c r="U68" s="38"/>
      <c r="V68" s="38"/>
      <c r="W68" s="39"/>
    </row>
    <row r="69" spans="1:23" ht="25.5" x14ac:dyDescent="0.25">
      <c r="A69" s="52" t="s">
        <v>82</v>
      </c>
      <c r="B69" s="11">
        <v>10</v>
      </c>
      <c r="C69" s="31" t="s">
        <v>368</v>
      </c>
      <c r="D69" s="31" t="s">
        <v>369</v>
      </c>
      <c r="E69" s="31" t="s">
        <v>82</v>
      </c>
      <c r="F69" s="31" t="s">
        <v>82</v>
      </c>
      <c r="G69" s="31" t="s">
        <v>370</v>
      </c>
      <c r="H69" s="32" t="s">
        <v>86</v>
      </c>
      <c r="I69" s="33">
        <v>4</v>
      </c>
      <c r="J69" s="56"/>
      <c r="K69" s="11">
        <v>1</v>
      </c>
      <c r="L69" s="34"/>
      <c r="M69" s="35"/>
      <c r="N69" s="36"/>
      <c r="O69" s="37">
        <f t="shared" si="8"/>
        <v>0</v>
      </c>
      <c r="P69" s="37">
        <f t="shared" si="9"/>
        <v>0</v>
      </c>
      <c r="Q69" s="37">
        <f t="shared" si="10"/>
        <v>0</v>
      </c>
      <c r="R69" s="37">
        <f t="shared" si="11"/>
        <v>0</v>
      </c>
      <c r="S69" s="38"/>
      <c r="T69" s="38"/>
      <c r="U69" s="38"/>
      <c r="V69" s="38"/>
      <c r="W69" s="39"/>
    </row>
    <row r="70" spans="1:23" ht="25.5" x14ac:dyDescent="0.25">
      <c r="A70" s="52" t="s">
        <v>82</v>
      </c>
      <c r="B70" s="11">
        <v>11</v>
      </c>
      <c r="C70" s="31" t="s">
        <v>371</v>
      </c>
      <c r="D70" s="31" t="s">
        <v>372</v>
      </c>
      <c r="E70" s="31" t="s">
        <v>82</v>
      </c>
      <c r="F70" s="31" t="s">
        <v>82</v>
      </c>
      <c r="G70" s="31" t="s">
        <v>373</v>
      </c>
      <c r="H70" s="32" t="s">
        <v>86</v>
      </c>
      <c r="I70" s="33">
        <v>6</v>
      </c>
      <c r="J70" s="56"/>
      <c r="K70" s="11">
        <v>1</v>
      </c>
      <c r="L70" s="34"/>
      <c r="M70" s="35"/>
      <c r="N70" s="36"/>
      <c r="O70" s="37">
        <f t="shared" si="8"/>
        <v>0</v>
      </c>
      <c r="P70" s="37">
        <f t="shared" si="9"/>
        <v>0</v>
      </c>
      <c r="Q70" s="37">
        <f t="shared" si="10"/>
        <v>0</v>
      </c>
      <c r="R70" s="37">
        <f t="shared" si="11"/>
        <v>0</v>
      </c>
      <c r="S70" s="38"/>
      <c r="T70" s="38"/>
      <c r="U70" s="38"/>
      <c r="V70" s="38"/>
      <c r="W70" s="39"/>
    </row>
    <row r="71" spans="1:23" ht="38.25" x14ac:dyDescent="0.25">
      <c r="A71" s="52" t="s">
        <v>82</v>
      </c>
      <c r="B71" s="11">
        <v>12</v>
      </c>
      <c r="C71" s="31" t="s">
        <v>374</v>
      </c>
      <c r="D71" s="31" t="s">
        <v>375</v>
      </c>
      <c r="E71" s="31" t="s">
        <v>82</v>
      </c>
      <c r="F71" s="31" t="s">
        <v>82</v>
      </c>
      <c r="G71" s="31" t="s">
        <v>376</v>
      </c>
      <c r="H71" s="32" t="s">
        <v>86</v>
      </c>
      <c r="I71" s="33">
        <v>6</v>
      </c>
      <c r="J71" s="56"/>
      <c r="K71" s="11">
        <v>1</v>
      </c>
      <c r="L71" s="34"/>
      <c r="M71" s="35"/>
      <c r="N71" s="36"/>
      <c r="O71" s="37">
        <f t="shared" si="8"/>
        <v>0</v>
      </c>
      <c r="P71" s="37">
        <f t="shared" si="9"/>
        <v>0</v>
      </c>
      <c r="Q71" s="37">
        <f t="shared" si="10"/>
        <v>0</v>
      </c>
      <c r="R71" s="37">
        <f t="shared" si="11"/>
        <v>0</v>
      </c>
      <c r="S71" s="38"/>
      <c r="T71" s="38"/>
      <c r="U71" s="38"/>
      <c r="V71" s="38"/>
      <c r="W71" s="39"/>
    </row>
    <row r="72" spans="1:23" ht="25.5" x14ac:dyDescent="0.25">
      <c r="A72" s="52" t="s">
        <v>82</v>
      </c>
      <c r="B72" s="11">
        <v>13</v>
      </c>
      <c r="C72" s="31" t="s">
        <v>377</v>
      </c>
      <c r="D72" s="31" t="s">
        <v>82</v>
      </c>
      <c r="E72" s="31" t="s">
        <v>82</v>
      </c>
      <c r="F72" s="31" t="s">
        <v>82</v>
      </c>
      <c r="G72" s="31" t="s">
        <v>378</v>
      </c>
      <c r="H72" s="32" t="s">
        <v>86</v>
      </c>
      <c r="I72" s="33">
        <v>4</v>
      </c>
      <c r="J72" s="56"/>
      <c r="K72" s="11">
        <v>1</v>
      </c>
      <c r="L72" s="34"/>
      <c r="M72" s="35"/>
      <c r="N72" s="36"/>
      <c r="O72" s="37">
        <f t="shared" si="8"/>
        <v>0</v>
      </c>
      <c r="P72" s="37">
        <f t="shared" si="9"/>
        <v>0</v>
      </c>
      <c r="Q72" s="37">
        <f t="shared" si="10"/>
        <v>0</v>
      </c>
      <c r="R72" s="37">
        <f t="shared" si="11"/>
        <v>0</v>
      </c>
      <c r="S72" s="38"/>
      <c r="T72" s="38"/>
      <c r="U72" s="38"/>
      <c r="V72" s="38"/>
      <c r="W72" s="39"/>
    </row>
    <row r="73" spans="1:23" ht="25.5" x14ac:dyDescent="0.25">
      <c r="A73" s="52" t="s">
        <v>82</v>
      </c>
      <c r="B73" s="11">
        <v>14</v>
      </c>
      <c r="C73" s="31" t="s">
        <v>379</v>
      </c>
      <c r="D73" s="31" t="s">
        <v>82</v>
      </c>
      <c r="E73" s="31" t="s">
        <v>82</v>
      </c>
      <c r="F73" s="31" t="s">
        <v>82</v>
      </c>
      <c r="G73" s="31" t="s">
        <v>380</v>
      </c>
      <c r="H73" s="32" t="s">
        <v>86</v>
      </c>
      <c r="I73" s="33">
        <v>4</v>
      </c>
      <c r="J73" s="56"/>
      <c r="K73" s="11">
        <v>1</v>
      </c>
      <c r="L73" s="34"/>
      <c r="M73" s="35"/>
      <c r="N73" s="36"/>
      <c r="O73" s="37">
        <f t="shared" si="8"/>
        <v>0</v>
      </c>
      <c r="P73" s="37">
        <f t="shared" si="9"/>
        <v>0</v>
      </c>
      <c r="Q73" s="37">
        <f t="shared" si="10"/>
        <v>0</v>
      </c>
      <c r="R73" s="37">
        <f t="shared" si="11"/>
        <v>0</v>
      </c>
      <c r="S73" s="38"/>
      <c r="T73" s="38"/>
      <c r="U73" s="38"/>
      <c r="V73" s="38"/>
      <c r="W73" s="39"/>
    </row>
    <row r="74" spans="1:23" ht="25.5" x14ac:dyDescent="0.25">
      <c r="A74" s="52" t="s">
        <v>82</v>
      </c>
      <c r="B74" s="11">
        <v>15</v>
      </c>
      <c r="C74" s="31" t="s">
        <v>381</v>
      </c>
      <c r="D74" s="31" t="s">
        <v>82</v>
      </c>
      <c r="E74" s="31" t="s">
        <v>82</v>
      </c>
      <c r="F74" s="31" t="s">
        <v>82</v>
      </c>
      <c r="G74" s="31" t="s">
        <v>382</v>
      </c>
      <c r="H74" s="32" t="s">
        <v>86</v>
      </c>
      <c r="I74" s="33">
        <v>4</v>
      </c>
      <c r="J74" s="56"/>
      <c r="K74" s="11">
        <v>1</v>
      </c>
      <c r="L74" s="34"/>
      <c r="M74" s="35"/>
      <c r="N74" s="36"/>
      <c r="O74" s="37">
        <f t="shared" si="8"/>
        <v>0</v>
      </c>
      <c r="P74" s="37">
        <f t="shared" si="9"/>
        <v>0</v>
      </c>
      <c r="Q74" s="37">
        <f t="shared" si="10"/>
        <v>0</v>
      </c>
      <c r="R74" s="37">
        <f t="shared" si="11"/>
        <v>0</v>
      </c>
      <c r="S74" s="38"/>
      <c r="T74" s="38"/>
      <c r="U74" s="38"/>
      <c r="V74" s="38"/>
      <c r="W74" s="39"/>
    </row>
    <row r="75" spans="1:23" ht="25.5" x14ac:dyDescent="0.25">
      <c r="A75" s="52" t="s">
        <v>82</v>
      </c>
      <c r="B75" s="11">
        <v>16</v>
      </c>
      <c r="C75" s="31" t="s">
        <v>383</v>
      </c>
      <c r="D75" s="31" t="s">
        <v>82</v>
      </c>
      <c r="E75" s="31" t="s">
        <v>82</v>
      </c>
      <c r="F75" s="31" t="s">
        <v>82</v>
      </c>
      <c r="G75" s="31" t="s">
        <v>384</v>
      </c>
      <c r="H75" s="32" t="s">
        <v>86</v>
      </c>
      <c r="I75" s="33">
        <v>5</v>
      </c>
      <c r="J75" s="56"/>
      <c r="K75" s="11">
        <v>1</v>
      </c>
      <c r="L75" s="34"/>
      <c r="M75" s="35"/>
      <c r="N75" s="36"/>
      <c r="O75" s="37">
        <f t="shared" si="8"/>
        <v>0</v>
      </c>
      <c r="P75" s="37">
        <f t="shared" si="9"/>
        <v>0</v>
      </c>
      <c r="Q75" s="37">
        <f t="shared" si="10"/>
        <v>0</v>
      </c>
      <c r="R75" s="37">
        <f t="shared" si="11"/>
        <v>0</v>
      </c>
      <c r="S75" s="38"/>
      <c r="T75" s="38"/>
      <c r="U75" s="38"/>
      <c r="V75" s="38"/>
      <c r="W75" s="39"/>
    </row>
    <row r="76" spans="1:23" ht="25.5" x14ac:dyDescent="0.25">
      <c r="A76" s="52" t="s">
        <v>82</v>
      </c>
      <c r="B76" s="11">
        <v>17</v>
      </c>
      <c r="C76" s="31" t="s">
        <v>385</v>
      </c>
      <c r="D76" s="31" t="s">
        <v>82</v>
      </c>
      <c r="E76" s="31" t="s">
        <v>82</v>
      </c>
      <c r="F76" s="31" t="s">
        <v>82</v>
      </c>
      <c r="G76" s="31" t="s">
        <v>386</v>
      </c>
      <c r="H76" s="32" t="s">
        <v>86</v>
      </c>
      <c r="I76" s="33">
        <v>2</v>
      </c>
      <c r="J76" s="56"/>
      <c r="K76" s="11">
        <v>1</v>
      </c>
      <c r="L76" s="34"/>
      <c r="M76" s="35"/>
      <c r="N76" s="36"/>
      <c r="O76" s="37">
        <f t="shared" si="8"/>
        <v>0</v>
      </c>
      <c r="P76" s="37">
        <f t="shared" si="9"/>
        <v>0</v>
      </c>
      <c r="Q76" s="37">
        <f t="shared" si="10"/>
        <v>0</v>
      </c>
      <c r="R76" s="37">
        <f t="shared" si="11"/>
        <v>0</v>
      </c>
      <c r="S76" s="38"/>
      <c r="T76" s="38"/>
      <c r="U76" s="38"/>
      <c r="V76" s="38"/>
      <c r="W76" s="39"/>
    </row>
    <row r="77" spans="1:23" ht="25.5" x14ac:dyDescent="0.25">
      <c r="A77" s="52" t="s">
        <v>82</v>
      </c>
      <c r="B77" s="11">
        <v>18</v>
      </c>
      <c r="C77" s="31" t="s">
        <v>387</v>
      </c>
      <c r="D77" s="31" t="s">
        <v>388</v>
      </c>
      <c r="E77" s="31" t="s">
        <v>82</v>
      </c>
      <c r="F77" s="31" t="s">
        <v>82</v>
      </c>
      <c r="G77" s="31" t="s">
        <v>389</v>
      </c>
      <c r="H77" s="32" t="s">
        <v>86</v>
      </c>
      <c r="I77" s="33">
        <v>10</v>
      </c>
      <c r="J77" s="56"/>
      <c r="K77" s="11">
        <v>1</v>
      </c>
      <c r="L77" s="34"/>
      <c r="M77" s="35"/>
      <c r="N77" s="36"/>
      <c r="O77" s="37">
        <f t="shared" si="8"/>
        <v>0</v>
      </c>
      <c r="P77" s="37">
        <f t="shared" si="9"/>
        <v>0</v>
      </c>
      <c r="Q77" s="37">
        <f t="shared" si="10"/>
        <v>0</v>
      </c>
      <c r="R77" s="37">
        <f t="shared" si="11"/>
        <v>0</v>
      </c>
      <c r="S77" s="38"/>
      <c r="T77" s="38"/>
      <c r="U77" s="38"/>
      <c r="V77" s="38"/>
      <c r="W77" s="39"/>
    </row>
    <row r="78" spans="1:23" ht="26.25" thickBot="1" x14ac:dyDescent="0.3">
      <c r="A78" s="53" t="s">
        <v>82</v>
      </c>
      <c r="B78" s="13">
        <v>19</v>
      </c>
      <c r="C78" s="40" t="s">
        <v>387</v>
      </c>
      <c r="D78" s="40" t="s">
        <v>390</v>
      </c>
      <c r="E78" s="40" t="s">
        <v>82</v>
      </c>
      <c r="F78" s="40" t="s">
        <v>82</v>
      </c>
      <c r="G78" s="40" t="s">
        <v>391</v>
      </c>
      <c r="H78" s="41" t="s">
        <v>86</v>
      </c>
      <c r="I78" s="42">
        <v>20</v>
      </c>
      <c r="J78" s="57"/>
      <c r="K78" s="13">
        <v>1</v>
      </c>
      <c r="L78" s="43"/>
      <c r="M78" s="44"/>
      <c r="N78" s="45"/>
      <c r="O78" s="46">
        <f t="shared" si="8"/>
        <v>0</v>
      </c>
      <c r="P78" s="46">
        <f t="shared" si="9"/>
        <v>0</v>
      </c>
      <c r="Q78" s="46">
        <f t="shared" si="10"/>
        <v>0</v>
      </c>
      <c r="R78" s="46">
        <f t="shared" si="11"/>
        <v>0</v>
      </c>
      <c r="S78" s="47"/>
      <c r="T78" s="47"/>
      <c r="U78" s="47"/>
      <c r="V78" s="47"/>
      <c r="W78" s="48"/>
    </row>
    <row r="79" spans="1:23" ht="13.5" thickBot="1" x14ac:dyDescent="0.3">
      <c r="P79" s="58" t="s">
        <v>127</v>
      </c>
      <c r="Q79" s="59">
        <f>SUM(Q60:Q78)</f>
        <v>0</v>
      </c>
      <c r="R79" s="60">
        <f>SUM(R60:R78)</f>
        <v>0</v>
      </c>
    </row>
    <row r="81" spans="1:23" ht="13.5" thickBot="1" x14ac:dyDescent="0.3"/>
    <row r="82" spans="1:23" ht="13.5" thickBot="1" x14ac:dyDescent="0.3">
      <c r="A82" s="49" t="s">
        <v>54</v>
      </c>
      <c r="B82" s="54" t="s">
        <v>183</v>
      </c>
      <c r="C82" s="18" t="s">
        <v>392</v>
      </c>
      <c r="D82" s="18"/>
      <c r="E82" s="18"/>
      <c r="F82" s="18"/>
      <c r="G82" s="18"/>
      <c r="H82" s="18" t="s">
        <v>57</v>
      </c>
      <c r="I82" s="18"/>
      <c r="J82" s="8"/>
      <c r="K82" s="7"/>
      <c r="L82" s="18" t="s">
        <v>393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8"/>
    </row>
    <row r="83" spans="1:23" ht="26.25" thickBot="1" x14ac:dyDescent="0.3">
      <c r="A83" s="50" t="s">
        <v>59</v>
      </c>
      <c r="B83" s="19" t="s">
        <v>60</v>
      </c>
      <c r="C83" s="20" t="s">
        <v>61</v>
      </c>
      <c r="D83" s="20" t="s">
        <v>62</v>
      </c>
      <c r="E83" s="20" t="s">
        <v>63</v>
      </c>
      <c r="F83" s="20" t="s">
        <v>64</v>
      </c>
      <c r="G83" s="20" t="s">
        <v>65</v>
      </c>
      <c r="H83" s="20" t="s">
        <v>66</v>
      </c>
      <c r="I83" s="20" t="s">
        <v>67</v>
      </c>
      <c r="J83" s="21" t="s">
        <v>68</v>
      </c>
      <c r="K83" s="19" t="s">
        <v>69</v>
      </c>
      <c r="L83" s="20" t="s">
        <v>70</v>
      </c>
      <c r="M83" s="20" t="s">
        <v>71</v>
      </c>
      <c r="N83" s="20" t="s">
        <v>72</v>
      </c>
      <c r="O83" s="20" t="s">
        <v>73</v>
      </c>
      <c r="P83" s="20" t="s">
        <v>74</v>
      </c>
      <c r="Q83" s="20" t="s">
        <v>75</v>
      </c>
      <c r="R83" s="20" t="s">
        <v>76</v>
      </c>
      <c r="S83" s="20" t="s">
        <v>77</v>
      </c>
      <c r="T83" s="20" t="s">
        <v>78</v>
      </c>
      <c r="U83" s="20" t="s">
        <v>79</v>
      </c>
      <c r="V83" s="20" t="s">
        <v>80</v>
      </c>
      <c r="W83" s="21" t="s">
        <v>81</v>
      </c>
    </row>
    <row r="84" spans="1:23" ht="25.5" x14ac:dyDescent="0.25">
      <c r="A84" s="51" t="s">
        <v>82</v>
      </c>
      <c r="B84" s="9">
        <v>1</v>
      </c>
      <c r="C84" s="22" t="s">
        <v>394</v>
      </c>
      <c r="D84" s="22" t="s">
        <v>395</v>
      </c>
      <c r="E84" s="22" t="s">
        <v>82</v>
      </c>
      <c r="F84" s="22" t="s">
        <v>82</v>
      </c>
      <c r="G84" s="22" t="s">
        <v>396</v>
      </c>
      <c r="H84" s="23" t="s">
        <v>86</v>
      </c>
      <c r="I84" s="24">
        <v>2</v>
      </c>
      <c r="J84" s="55"/>
      <c r="K84" s="9">
        <v>1</v>
      </c>
      <c r="L84" s="25"/>
      <c r="M84" s="26"/>
      <c r="N84" s="27"/>
      <c r="O84" s="28">
        <f t="shared" ref="O84:O96" si="12">ROUND(ROUND(L84,4)*(1-M84),4)</f>
        <v>0</v>
      </c>
      <c r="P84" s="28">
        <f t="shared" ref="P84:P96" si="13">ROUND(ROUND(O84,4)*(1+N84),4)</f>
        <v>0</v>
      </c>
      <c r="Q84" s="28">
        <f t="shared" ref="Q84:Q96" si="14">ROUND($I84*O84,4)</f>
        <v>0</v>
      </c>
      <c r="R84" s="28">
        <f t="shared" ref="R84:R96" si="15">ROUND($I84*P84,4)</f>
        <v>0</v>
      </c>
      <c r="S84" s="29"/>
      <c r="T84" s="29"/>
      <c r="U84" s="29"/>
      <c r="V84" s="29"/>
      <c r="W84" s="30"/>
    </row>
    <row r="85" spans="1:23" ht="25.5" x14ac:dyDescent="0.25">
      <c r="A85" s="52" t="s">
        <v>82</v>
      </c>
      <c r="B85" s="11">
        <v>2</v>
      </c>
      <c r="C85" s="31" t="s">
        <v>397</v>
      </c>
      <c r="D85" s="31" t="s">
        <v>398</v>
      </c>
      <c r="E85" s="31" t="s">
        <v>82</v>
      </c>
      <c r="F85" s="31" t="s">
        <v>82</v>
      </c>
      <c r="G85" s="31" t="s">
        <v>399</v>
      </c>
      <c r="H85" s="32" t="s">
        <v>86</v>
      </c>
      <c r="I85" s="33">
        <v>2</v>
      </c>
      <c r="J85" s="56"/>
      <c r="K85" s="11">
        <v>1</v>
      </c>
      <c r="L85" s="34"/>
      <c r="M85" s="35"/>
      <c r="N85" s="36"/>
      <c r="O85" s="37">
        <f t="shared" si="12"/>
        <v>0</v>
      </c>
      <c r="P85" s="37">
        <f t="shared" si="13"/>
        <v>0</v>
      </c>
      <c r="Q85" s="37">
        <f t="shared" si="14"/>
        <v>0</v>
      </c>
      <c r="R85" s="37">
        <f t="shared" si="15"/>
        <v>0</v>
      </c>
      <c r="S85" s="38"/>
      <c r="T85" s="38"/>
      <c r="U85" s="38"/>
      <c r="V85" s="38"/>
      <c r="W85" s="39"/>
    </row>
    <row r="86" spans="1:23" ht="25.5" x14ac:dyDescent="0.25">
      <c r="A86" s="52" t="s">
        <v>82</v>
      </c>
      <c r="B86" s="11">
        <v>3</v>
      </c>
      <c r="C86" s="31" t="s">
        <v>400</v>
      </c>
      <c r="D86" s="31" t="s">
        <v>401</v>
      </c>
      <c r="E86" s="31" t="s">
        <v>82</v>
      </c>
      <c r="F86" s="31" t="s">
        <v>82</v>
      </c>
      <c r="G86" s="31" t="s">
        <v>402</v>
      </c>
      <c r="H86" s="32" t="s">
        <v>86</v>
      </c>
      <c r="I86" s="33">
        <v>2</v>
      </c>
      <c r="J86" s="56"/>
      <c r="K86" s="11">
        <v>1</v>
      </c>
      <c r="L86" s="34"/>
      <c r="M86" s="35"/>
      <c r="N86" s="36"/>
      <c r="O86" s="37">
        <f t="shared" si="12"/>
        <v>0</v>
      </c>
      <c r="P86" s="37">
        <f t="shared" si="13"/>
        <v>0</v>
      </c>
      <c r="Q86" s="37">
        <f t="shared" si="14"/>
        <v>0</v>
      </c>
      <c r="R86" s="37">
        <f t="shared" si="15"/>
        <v>0</v>
      </c>
      <c r="S86" s="38"/>
      <c r="T86" s="38"/>
      <c r="U86" s="38"/>
      <c r="V86" s="38"/>
      <c r="W86" s="39"/>
    </row>
    <row r="87" spans="1:23" ht="25.5" x14ac:dyDescent="0.25">
      <c r="A87" s="52" t="s">
        <v>82</v>
      </c>
      <c r="B87" s="11">
        <v>4</v>
      </c>
      <c r="C87" s="31" t="s">
        <v>403</v>
      </c>
      <c r="D87" s="31" t="s">
        <v>404</v>
      </c>
      <c r="E87" s="31" t="s">
        <v>82</v>
      </c>
      <c r="F87" s="31" t="s">
        <v>82</v>
      </c>
      <c r="G87" s="31" t="s">
        <v>405</v>
      </c>
      <c r="H87" s="32" t="s">
        <v>86</v>
      </c>
      <c r="I87" s="33">
        <v>2</v>
      </c>
      <c r="J87" s="56"/>
      <c r="K87" s="11">
        <v>1</v>
      </c>
      <c r="L87" s="34"/>
      <c r="M87" s="35"/>
      <c r="N87" s="36"/>
      <c r="O87" s="37">
        <f t="shared" si="12"/>
        <v>0</v>
      </c>
      <c r="P87" s="37">
        <f t="shared" si="13"/>
        <v>0</v>
      </c>
      <c r="Q87" s="37">
        <f t="shared" si="14"/>
        <v>0</v>
      </c>
      <c r="R87" s="37">
        <f t="shared" si="15"/>
        <v>0</v>
      </c>
      <c r="S87" s="38"/>
      <c r="T87" s="38"/>
      <c r="U87" s="38"/>
      <c r="V87" s="38"/>
      <c r="W87" s="39"/>
    </row>
    <row r="88" spans="1:23" ht="25.5" x14ac:dyDescent="0.25">
      <c r="A88" s="52" t="s">
        <v>82</v>
      </c>
      <c r="B88" s="11">
        <v>5</v>
      </c>
      <c r="C88" s="31" t="s">
        <v>271</v>
      </c>
      <c r="D88" s="31" t="s">
        <v>272</v>
      </c>
      <c r="E88" s="31" t="s">
        <v>82</v>
      </c>
      <c r="F88" s="31" t="s">
        <v>82</v>
      </c>
      <c r="G88" s="31" t="s">
        <v>273</v>
      </c>
      <c r="H88" s="32" t="s">
        <v>86</v>
      </c>
      <c r="I88" s="33">
        <v>2</v>
      </c>
      <c r="J88" s="56"/>
      <c r="K88" s="11">
        <v>1</v>
      </c>
      <c r="L88" s="34"/>
      <c r="M88" s="35"/>
      <c r="N88" s="36"/>
      <c r="O88" s="37">
        <f t="shared" si="12"/>
        <v>0</v>
      </c>
      <c r="P88" s="37">
        <f t="shared" si="13"/>
        <v>0</v>
      </c>
      <c r="Q88" s="37">
        <f t="shared" si="14"/>
        <v>0</v>
      </c>
      <c r="R88" s="37">
        <f t="shared" si="15"/>
        <v>0</v>
      </c>
      <c r="S88" s="38"/>
      <c r="T88" s="38"/>
      <c r="U88" s="38"/>
      <c r="V88" s="38"/>
      <c r="W88" s="39"/>
    </row>
    <row r="89" spans="1:23" ht="25.5" x14ac:dyDescent="0.25">
      <c r="A89" s="52" t="s">
        <v>82</v>
      </c>
      <c r="B89" s="11">
        <v>6</v>
      </c>
      <c r="C89" s="31" t="s">
        <v>406</v>
      </c>
      <c r="D89" s="31" t="s">
        <v>272</v>
      </c>
      <c r="E89" s="31" t="s">
        <v>82</v>
      </c>
      <c r="F89" s="31" t="s">
        <v>82</v>
      </c>
      <c r="G89" s="31" t="s">
        <v>407</v>
      </c>
      <c r="H89" s="32" t="s">
        <v>86</v>
      </c>
      <c r="I89" s="33">
        <v>2</v>
      </c>
      <c r="J89" s="56"/>
      <c r="K89" s="11">
        <v>1</v>
      </c>
      <c r="L89" s="34"/>
      <c r="M89" s="35"/>
      <c r="N89" s="36"/>
      <c r="O89" s="37">
        <f t="shared" si="12"/>
        <v>0</v>
      </c>
      <c r="P89" s="37">
        <f t="shared" si="13"/>
        <v>0</v>
      </c>
      <c r="Q89" s="37">
        <f t="shared" si="14"/>
        <v>0</v>
      </c>
      <c r="R89" s="37">
        <f t="shared" si="15"/>
        <v>0</v>
      </c>
      <c r="S89" s="38"/>
      <c r="T89" s="38"/>
      <c r="U89" s="38"/>
      <c r="V89" s="38"/>
      <c r="W89" s="39"/>
    </row>
    <row r="90" spans="1:23" ht="25.5" x14ac:dyDescent="0.25">
      <c r="A90" s="52" t="s">
        <v>82</v>
      </c>
      <c r="B90" s="11">
        <v>7</v>
      </c>
      <c r="C90" s="31" t="s">
        <v>274</v>
      </c>
      <c r="D90" s="31" t="s">
        <v>272</v>
      </c>
      <c r="E90" s="31" t="s">
        <v>82</v>
      </c>
      <c r="F90" s="31" t="s">
        <v>82</v>
      </c>
      <c r="G90" s="31" t="s">
        <v>275</v>
      </c>
      <c r="H90" s="32" t="s">
        <v>86</v>
      </c>
      <c r="I90" s="33">
        <v>2</v>
      </c>
      <c r="J90" s="56"/>
      <c r="K90" s="11">
        <v>1</v>
      </c>
      <c r="L90" s="34"/>
      <c r="M90" s="35"/>
      <c r="N90" s="36"/>
      <c r="O90" s="37">
        <f t="shared" si="12"/>
        <v>0</v>
      </c>
      <c r="P90" s="37">
        <f t="shared" si="13"/>
        <v>0</v>
      </c>
      <c r="Q90" s="37">
        <f t="shared" si="14"/>
        <v>0</v>
      </c>
      <c r="R90" s="37">
        <f t="shared" si="15"/>
        <v>0</v>
      </c>
      <c r="S90" s="38"/>
      <c r="T90" s="38"/>
      <c r="U90" s="38"/>
      <c r="V90" s="38"/>
      <c r="W90" s="39"/>
    </row>
    <row r="91" spans="1:23" ht="25.5" x14ac:dyDescent="0.25">
      <c r="A91" s="52" t="s">
        <v>82</v>
      </c>
      <c r="B91" s="11">
        <v>8</v>
      </c>
      <c r="C91" s="31" t="s">
        <v>278</v>
      </c>
      <c r="D91" s="31" t="s">
        <v>272</v>
      </c>
      <c r="E91" s="31" t="s">
        <v>82</v>
      </c>
      <c r="F91" s="31" t="s">
        <v>82</v>
      </c>
      <c r="G91" s="31" t="s">
        <v>279</v>
      </c>
      <c r="H91" s="32" t="s">
        <v>86</v>
      </c>
      <c r="I91" s="33">
        <v>1</v>
      </c>
      <c r="J91" s="56"/>
      <c r="K91" s="11">
        <v>1</v>
      </c>
      <c r="L91" s="34"/>
      <c r="M91" s="35"/>
      <c r="N91" s="36"/>
      <c r="O91" s="37">
        <f t="shared" si="12"/>
        <v>0</v>
      </c>
      <c r="P91" s="37">
        <f t="shared" si="13"/>
        <v>0</v>
      </c>
      <c r="Q91" s="37">
        <f t="shared" si="14"/>
        <v>0</v>
      </c>
      <c r="R91" s="37">
        <f t="shared" si="15"/>
        <v>0</v>
      </c>
      <c r="S91" s="38"/>
      <c r="T91" s="38"/>
      <c r="U91" s="38"/>
      <c r="V91" s="38"/>
      <c r="W91" s="39"/>
    </row>
    <row r="92" spans="1:23" ht="25.5" x14ac:dyDescent="0.25">
      <c r="A92" s="52" t="s">
        <v>82</v>
      </c>
      <c r="B92" s="11">
        <v>9</v>
      </c>
      <c r="C92" s="31" t="s">
        <v>408</v>
      </c>
      <c r="D92" s="31" t="s">
        <v>272</v>
      </c>
      <c r="E92" s="31" t="s">
        <v>82</v>
      </c>
      <c r="F92" s="31" t="s">
        <v>82</v>
      </c>
      <c r="G92" s="31" t="s">
        <v>409</v>
      </c>
      <c r="H92" s="32" t="s">
        <v>86</v>
      </c>
      <c r="I92" s="33">
        <v>1</v>
      </c>
      <c r="J92" s="56"/>
      <c r="K92" s="11">
        <v>1</v>
      </c>
      <c r="L92" s="34"/>
      <c r="M92" s="35"/>
      <c r="N92" s="36"/>
      <c r="O92" s="37">
        <f t="shared" si="12"/>
        <v>0</v>
      </c>
      <c r="P92" s="37">
        <f t="shared" si="13"/>
        <v>0</v>
      </c>
      <c r="Q92" s="37">
        <f t="shared" si="14"/>
        <v>0</v>
      </c>
      <c r="R92" s="37">
        <f t="shared" si="15"/>
        <v>0</v>
      </c>
      <c r="S92" s="38"/>
      <c r="T92" s="38"/>
      <c r="U92" s="38"/>
      <c r="V92" s="38"/>
      <c r="W92" s="39"/>
    </row>
    <row r="93" spans="1:23" ht="25.5" x14ac:dyDescent="0.25">
      <c r="A93" s="52" t="s">
        <v>82</v>
      </c>
      <c r="B93" s="11">
        <v>10</v>
      </c>
      <c r="C93" s="31" t="s">
        <v>410</v>
      </c>
      <c r="D93" s="31" t="s">
        <v>411</v>
      </c>
      <c r="E93" s="31" t="s">
        <v>82</v>
      </c>
      <c r="F93" s="31" t="s">
        <v>82</v>
      </c>
      <c r="G93" s="31" t="s">
        <v>412</v>
      </c>
      <c r="H93" s="32" t="s">
        <v>86</v>
      </c>
      <c r="I93" s="33">
        <v>10</v>
      </c>
      <c r="J93" s="56"/>
      <c r="K93" s="11">
        <v>1</v>
      </c>
      <c r="L93" s="34"/>
      <c r="M93" s="35"/>
      <c r="N93" s="36"/>
      <c r="O93" s="37">
        <f t="shared" si="12"/>
        <v>0</v>
      </c>
      <c r="P93" s="37">
        <f t="shared" si="13"/>
        <v>0</v>
      </c>
      <c r="Q93" s="37">
        <f t="shared" si="14"/>
        <v>0</v>
      </c>
      <c r="R93" s="37">
        <f t="shared" si="15"/>
        <v>0</v>
      </c>
      <c r="S93" s="38"/>
      <c r="T93" s="38"/>
      <c r="U93" s="38"/>
      <c r="V93" s="38"/>
      <c r="W93" s="39"/>
    </row>
    <row r="94" spans="1:23" ht="25.5" x14ac:dyDescent="0.25">
      <c r="A94" s="52" t="s">
        <v>82</v>
      </c>
      <c r="B94" s="11">
        <v>11</v>
      </c>
      <c r="C94" s="31" t="s">
        <v>413</v>
      </c>
      <c r="D94" s="31" t="s">
        <v>414</v>
      </c>
      <c r="E94" s="31" t="s">
        <v>82</v>
      </c>
      <c r="F94" s="31" t="s">
        <v>82</v>
      </c>
      <c r="G94" s="31" t="s">
        <v>415</v>
      </c>
      <c r="H94" s="32" t="s">
        <v>86</v>
      </c>
      <c r="I94" s="33">
        <v>5</v>
      </c>
      <c r="J94" s="56"/>
      <c r="K94" s="11">
        <v>1</v>
      </c>
      <c r="L94" s="34"/>
      <c r="M94" s="35"/>
      <c r="N94" s="36"/>
      <c r="O94" s="37">
        <f t="shared" si="12"/>
        <v>0</v>
      </c>
      <c r="P94" s="37">
        <f t="shared" si="13"/>
        <v>0</v>
      </c>
      <c r="Q94" s="37">
        <f t="shared" si="14"/>
        <v>0</v>
      </c>
      <c r="R94" s="37">
        <f t="shared" si="15"/>
        <v>0</v>
      </c>
      <c r="S94" s="38"/>
      <c r="T94" s="38"/>
      <c r="U94" s="38"/>
      <c r="V94" s="38"/>
      <c r="W94" s="39"/>
    </row>
    <row r="95" spans="1:23" ht="25.5" x14ac:dyDescent="0.25">
      <c r="A95" s="52" t="s">
        <v>82</v>
      </c>
      <c r="B95" s="11">
        <v>12</v>
      </c>
      <c r="C95" s="31" t="s">
        <v>416</v>
      </c>
      <c r="D95" s="31" t="s">
        <v>82</v>
      </c>
      <c r="E95" s="31" t="s">
        <v>82</v>
      </c>
      <c r="F95" s="31" t="s">
        <v>82</v>
      </c>
      <c r="G95" s="31" t="s">
        <v>417</v>
      </c>
      <c r="H95" s="32" t="s">
        <v>86</v>
      </c>
      <c r="I95" s="33">
        <v>2</v>
      </c>
      <c r="J95" s="56"/>
      <c r="K95" s="11">
        <v>1</v>
      </c>
      <c r="L95" s="34"/>
      <c r="M95" s="35"/>
      <c r="N95" s="36"/>
      <c r="O95" s="37">
        <f t="shared" si="12"/>
        <v>0</v>
      </c>
      <c r="P95" s="37">
        <f t="shared" si="13"/>
        <v>0</v>
      </c>
      <c r="Q95" s="37">
        <f t="shared" si="14"/>
        <v>0</v>
      </c>
      <c r="R95" s="37">
        <f t="shared" si="15"/>
        <v>0</v>
      </c>
      <c r="S95" s="38"/>
      <c r="T95" s="38"/>
      <c r="U95" s="38"/>
      <c r="V95" s="38"/>
      <c r="W95" s="39"/>
    </row>
    <row r="96" spans="1:23" ht="26.25" thickBot="1" x14ac:dyDescent="0.3">
      <c r="A96" s="53" t="s">
        <v>82</v>
      </c>
      <c r="B96" s="13">
        <v>13</v>
      </c>
      <c r="C96" s="40" t="s">
        <v>418</v>
      </c>
      <c r="D96" s="40" t="s">
        <v>419</v>
      </c>
      <c r="E96" s="40" t="s">
        <v>82</v>
      </c>
      <c r="F96" s="40" t="s">
        <v>82</v>
      </c>
      <c r="G96" s="40" t="s">
        <v>420</v>
      </c>
      <c r="H96" s="41" t="s">
        <v>86</v>
      </c>
      <c r="I96" s="42">
        <v>2</v>
      </c>
      <c r="J96" s="57"/>
      <c r="K96" s="13">
        <v>1</v>
      </c>
      <c r="L96" s="43"/>
      <c r="M96" s="44"/>
      <c r="N96" s="45"/>
      <c r="O96" s="46">
        <f t="shared" si="12"/>
        <v>0</v>
      </c>
      <c r="P96" s="46">
        <f t="shared" si="13"/>
        <v>0</v>
      </c>
      <c r="Q96" s="46">
        <f t="shared" si="14"/>
        <v>0</v>
      </c>
      <c r="R96" s="46">
        <f t="shared" si="15"/>
        <v>0</v>
      </c>
      <c r="S96" s="47"/>
      <c r="T96" s="47"/>
      <c r="U96" s="47"/>
      <c r="V96" s="47"/>
      <c r="W96" s="48"/>
    </row>
    <row r="97" spans="16:18" ht="13.5" thickBot="1" x14ac:dyDescent="0.3">
      <c r="P97" s="58" t="s">
        <v>127</v>
      </c>
      <c r="Q97" s="59">
        <f>SUM(Q84:Q96)</f>
        <v>0</v>
      </c>
      <c r="R97" s="60">
        <f>SUM(R84:R96)</f>
        <v>0</v>
      </c>
    </row>
  </sheetData>
  <sheetProtection algorithmName="SHA-512" hashValue="NzqnpzIy/lxOR+7kyhO1B1P83MkhJANzI3QLxkISG3KxnYTQHE1TrD4BQT9h41RtEF2ND7cqJVZ4bbuJ7V6EdQ==" saltValue="xogPXfVsuM1/EtcWliTO6Q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1" fitToHeight="0" pageOrder="overThenDown" orientation="landscape" r:id="rId1"/>
  <headerFooter>
    <oddHeader>&amp;ROBR-8A</oddHeader>
    <oddFooter>&amp;LJN št. 16-19/21&amp;RStran &amp;P od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17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39.7109375" style="1" customWidth="1"/>
    <col min="4" max="4" width="18.42578125" style="1" customWidth="1"/>
    <col min="5" max="5" width="38.140625" style="1" customWidth="1"/>
    <col min="6" max="6" width="31.5703125" style="1" customWidth="1"/>
    <col min="7" max="7" width="13.42578125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421</v>
      </c>
      <c r="C5" s="2" t="s">
        <v>422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423</v>
      </c>
      <c r="D11" s="18"/>
      <c r="E11" s="18"/>
      <c r="F11" s="18"/>
      <c r="G11" s="18"/>
      <c r="H11" s="18" t="s">
        <v>57</v>
      </c>
      <c r="I11" s="18"/>
      <c r="J11" s="8"/>
      <c r="K11" s="7"/>
      <c r="L11" s="18" t="s">
        <v>424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59</v>
      </c>
      <c r="B12" s="19" t="s">
        <v>60</v>
      </c>
      <c r="C12" s="20" t="s">
        <v>61</v>
      </c>
      <c r="D12" s="20" t="s">
        <v>62</v>
      </c>
      <c r="E12" s="20" t="s">
        <v>63</v>
      </c>
      <c r="F12" s="20" t="s">
        <v>64</v>
      </c>
      <c r="G12" s="20" t="s">
        <v>65</v>
      </c>
      <c r="H12" s="20" t="s">
        <v>66</v>
      </c>
      <c r="I12" s="20" t="s">
        <v>67</v>
      </c>
      <c r="J12" s="21" t="s">
        <v>68</v>
      </c>
      <c r="K12" s="19" t="s">
        <v>69</v>
      </c>
      <c r="L12" s="20" t="s">
        <v>70</v>
      </c>
      <c r="M12" s="20" t="s">
        <v>71</v>
      </c>
      <c r="N12" s="20" t="s">
        <v>72</v>
      </c>
      <c r="O12" s="20" t="s">
        <v>73</v>
      </c>
      <c r="P12" s="20" t="s">
        <v>74</v>
      </c>
      <c r="Q12" s="20" t="s">
        <v>75</v>
      </c>
      <c r="R12" s="20" t="s">
        <v>76</v>
      </c>
      <c r="S12" s="20" t="s">
        <v>77</v>
      </c>
      <c r="T12" s="20" t="s">
        <v>78</v>
      </c>
      <c r="U12" s="20" t="s">
        <v>79</v>
      </c>
      <c r="V12" s="20" t="s">
        <v>80</v>
      </c>
      <c r="W12" s="21" t="s">
        <v>81</v>
      </c>
    </row>
    <row r="13" spans="1:23" ht="25.5" x14ac:dyDescent="0.25">
      <c r="A13" s="51" t="s">
        <v>82</v>
      </c>
      <c r="B13" s="9">
        <v>1</v>
      </c>
      <c r="C13" s="22" t="s">
        <v>425</v>
      </c>
      <c r="D13" s="22" t="s">
        <v>426</v>
      </c>
      <c r="E13" s="22" t="s">
        <v>82</v>
      </c>
      <c r="F13" s="22" t="s">
        <v>427</v>
      </c>
      <c r="G13" s="22" t="s">
        <v>82</v>
      </c>
      <c r="H13" s="23" t="s">
        <v>86</v>
      </c>
      <c r="I13" s="24">
        <v>3</v>
      </c>
      <c r="J13" s="55"/>
      <c r="K13" s="9">
        <v>1</v>
      </c>
      <c r="L13" s="25"/>
      <c r="M13" s="26"/>
      <c r="N13" s="27"/>
      <c r="O13" s="28">
        <f>ROUND(ROUND(L13,4)*(1-M13),4)</f>
        <v>0</v>
      </c>
      <c r="P13" s="28">
        <f>ROUND(ROUND(O13,4)*(1+N13),4)</f>
        <v>0</v>
      </c>
      <c r="Q13" s="28">
        <f t="shared" ref="Q13:R16" si="0">ROUND($I13*O13,4)</f>
        <v>0</v>
      </c>
      <c r="R13" s="28">
        <f t="shared" si="0"/>
        <v>0</v>
      </c>
      <c r="S13" s="29"/>
      <c r="T13" s="29"/>
      <c r="U13" s="29"/>
      <c r="V13" s="29"/>
      <c r="W13" s="30"/>
    </row>
    <row r="14" spans="1:23" ht="25.5" x14ac:dyDescent="0.25">
      <c r="A14" s="52" t="s">
        <v>82</v>
      </c>
      <c r="B14" s="11">
        <v>2</v>
      </c>
      <c r="C14" s="31" t="s">
        <v>428</v>
      </c>
      <c r="D14" s="31" t="s">
        <v>429</v>
      </c>
      <c r="E14" s="31" t="s">
        <v>82</v>
      </c>
      <c r="F14" s="31" t="s">
        <v>430</v>
      </c>
      <c r="G14" s="31" t="s">
        <v>82</v>
      </c>
      <c r="H14" s="32" t="s">
        <v>86</v>
      </c>
      <c r="I14" s="33">
        <v>4</v>
      </c>
      <c r="J14" s="56"/>
      <c r="K14" s="11">
        <v>1</v>
      </c>
      <c r="L14" s="34"/>
      <c r="M14" s="35"/>
      <c r="N14" s="36"/>
      <c r="O14" s="37">
        <f>ROUND(ROUND(L14,4)*(1-M14),4)</f>
        <v>0</v>
      </c>
      <c r="P14" s="37">
        <f>ROUND(ROUND(O14,4)*(1+N14),4)</f>
        <v>0</v>
      </c>
      <c r="Q14" s="37">
        <f t="shared" si="0"/>
        <v>0</v>
      </c>
      <c r="R14" s="37">
        <f t="shared" si="0"/>
        <v>0</v>
      </c>
      <c r="S14" s="38"/>
      <c r="T14" s="38"/>
      <c r="U14" s="38"/>
      <c r="V14" s="38"/>
      <c r="W14" s="39"/>
    </row>
    <row r="15" spans="1:23" ht="25.5" x14ac:dyDescent="0.25">
      <c r="A15" s="52" t="s">
        <v>82</v>
      </c>
      <c r="B15" s="11">
        <v>3</v>
      </c>
      <c r="C15" s="31" t="s">
        <v>431</v>
      </c>
      <c r="D15" s="31" t="s">
        <v>432</v>
      </c>
      <c r="E15" s="31" t="s">
        <v>82</v>
      </c>
      <c r="F15" s="31" t="s">
        <v>433</v>
      </c>
      <c r="G15" s="31" t="s">
        <v>82</v>
      </c>
      <c r="H15" s="32" t="s">
        <v>86</v>
      </c>
      <c r="I15" s="33">
        <v>3</v>
      </c>
      <c r="J15" s="56"/>
      <c r="K15" s="11">
        <v>1</v>
      </c>
      <c r="L15" s="34"/>
      <c r="M15" s="35"/>
      <c r="N15" s="36"/>
      <c r="O15" s="37">
        <f>ROUND(ROUND(L15,4)*(1-M15),4)</f>
        <v>0</v>
      </c>
      <c r="P15" s="37">
        <f>ROUND(ROUND(O15,4)*(1+N15),4)</f>
        <v>0</v>
      </c>
      <c r="Q15" s="37">
        <f t="shared" si="0"/>
        <v>0</v>
      </c>
      <c r="R15" s="37">
        <f t="shared" si="0"/>
        <v>0</v>
      </c>
      <c r="S15" s="38"/>
      <c r="T15" s="38"/>
      <c r="U15" s="38"/>
      <c r="V15" s="38"/>
      <c r="W15" s="39"/>
    </row>
    <row r="16" spans="1:23" ht="51.75" thickBot="1" x14ac:dyDescent="0.3">
      <c r="A16" s="53" t="s">
        <v>82</v>
      </c>
      <c r="B16" s="13">
        <v>4</v>
      </c>
      <c r="C16" s="40" t="s">
        <v>434</v>
      </c>
      <c r="D16" s="40" t="s">
        <v>435</v>
      </c>
      <c r="E16" s="40" t="s">
        <v>436</v>
      </c>
      <c r="F16" s="40" t="s">
        <v>437</v>
      </c>
      <c r="G16" s="40" t="s">
        <v>82</v>
      </c>
      <c r="H16" s="41" t="s">
        <v>86</v>
      </c>
      <c r="I16" s="42">
        <v>2</v>
      </c>
      <c r="J16" s="57"/>
      <c r="K16" s="13">
        <v>1</v>
      </c>
      <c r="L16" s="43"/>
      <c r="M16" s="44"/>
      <c r="N16" s="45"/>
      <c r="O16" s="46">
        <f>ROUND(ROUND(L16,4)*(1-M16),4)</f>
        <v>0</v>
      </c>
      <c r="P16" s="46">
        <f>ROUND(ROUND(O16,4)*(1+N16),4)</f>
        <v>0</v>
      </c>
      <c r="Q16" s="46">
        <f t="shared" si="0"/>
        <v>0</v>
      </c>
      <c r="R16" s="46">
        <f t="shared" si="0"/>
        <v>0</v>
      </c>
      <c r="S16" s="47"/>
      <c r="T16" s="47"/>
      <c r="U16" s="47"/>
      <c r="V16" s="47"/>
      <c r="W16" s="48"/>
    </row>
    <row r="17" spans="16:18" ht="13.5" thickBot="1" x14ac:dyDescent="0.3">
      <c r="P17" s="58" t="s">
        <v>127</v>
      </c>
      <c r="Q17" s="59">
        <f>SUM(Q13:Q16)</f>
        <v>0</v>
      </c>
      <c r="R17" s="60">
        <f>SUM(R13:R16)</f>
        <v>0</v>
      </c>
    </row>
  </sheetData>
  <sheetProtection algorithmName="SHA-512" hashValue="G+fexh+1iY0IcXoiThV2T6LBRcylVPJ/KyIlhePobZt5W05JkOBlAnU4I0FOaQEhufo9Kun1F7nOQZKZ/nWX3w==" saltValue="S91vaQF8vLlofU4ClTkrOw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3" fitToHeight="0" pageOrder="overThenDown" orientation="landscape" r:id="rId1"/>
  <headerFooter>
    <oddHeader>&amp;ROBR-8A</oddHeader>
    <oddFooter>&amp;LJN št. 16-19/21&amp;RStran &amp;P od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33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39.7109375" style="1" customWidth="1"/>
    <col min="4" max="4" width="47" style="1" customWidth="1"/>
    <col min="5" max="5" width="12.5703125" style="1" customWidth="1"/>
    <col min="6" max="6" width="19.42578125" style="1" customWidth="1"/>
    <col min="7" max="7" width="31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438</v>
      </c>
      <c r="C5" s="2" t="s">
        <v>439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440</v>
      </c>
      <c r="D11" s="18"/>
      <c r="E11" s="18"/>
      <c r="F11" s="18"/>
      <c r="G11" s="18"/>
      <c r="H11" s="18" t="s">
        <v>57</v>
      </c>
      <c r="I11" s="18"/>
      <c r="J11" s="8"/>
      <c r="K11" s="7"/>
      <c r="L11" s="18" t="s">
        <v>441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59</v>
      </c>
      <c r="B12" s="19" t="s">
        <v>60</v>
      </c>
      <c r="C12" s="20" t="s">
        <v>61</v>
      </c>
      <c r="D12" s="20" t="s">
        <v>62</v>
      </c>
      <c r="E12" s="20" t="s">
        <v>63</v>
      </c>
      <c r="F12" s="20" t="s">
        <v>64</v>
      </c>
      <c r="G12" s="20" t="s">
        <v>65</v>
      </c>
      <c r="H12" s="20" t="s">
        <v>66</v>
      </c>
      <c r="I12" s="20" t="s">
        <v>67</v>
      </c>
      <c r="J12" s="21" t="s">
        <v>68</v>
      </c>
      <c r="K12" s="19" t="s">
        <v>69</v>
      </c>
      <c r="L12" s="20" t="s">
        <v>70</v>
      </c>
      <c r="M12" s="20" t="s">
        <v>71</v>
      </c>
      <c r="N12" s="20" t="s">
        <v>72</v>
      </c>
      <c r="O12" s="20" t="s">
        <v>73</v>
      </c>
      <c r="P12" s="20" t="s">
        <v>74</v>
      </c>
      <c r="Q12" s="20" t="s">
        <v>75</v>
      </c>
      <c r="R12" s="20" t="s">
        <v>76</v>
      </c>
      <c r="S12" s="20" t="s">
        <v>77</v>
      </c>
      <c r="T12" s="20" t="s">
        <v>78</v>
      </c>
      <c r="U12" s="20" t="s">
        <v>79</v>
      </c>
      <c r="V12" s="20" t="s">
        <v>80</v>
      </c>
      <c r="W12" s="21" t="s">
        <v>81</v>
      </c>
    </row>
    <row r="13" spans="1:23" ht="25.5" x14ac:dyDescent="0.25">
      <c r="A13" s="51" t="s">
        <v>82</v>
      </c>
      <c r="B13" s="9">
        <v>1</v>
      </c>
      <c r="C13" s="22" t="s">
        <v>442</v>
      </c>
      <c r="D13" s="22" t="s">
        <v>82</v>
      </c>
      <c r="E13" s="22" t="s">
        <v>82</v>
      </c>
      <c r="F13" s="22" t="s">
        <v>82</v>
      </c>
      <c r="G13" s="22" t="s">
        <v>443</v>
      </c>
      <c r="H13" s="23" t="s">
        <v>86</v>
      </c>
      <c r="I13" s="24">
        <v>4</v>
      </c>
      <c r="J13" s="55"/>
      <c r="K13" s="9">
        <v>1</v>
      </c>
      <c r="L13" s="25"/>
      <c r="M13" s="26"/>
      <c r="N13" s="27"/>
      <c r="O13" s="28">
        <f t="shared" ref="O13:O23" si="0">ROUND(ROUND(L13,4)*(1-M13),4)</f>
        <v>0</v>
      </c>
      <c r="P13" s="28">
        <f t="shared" ref="P13:P23" si="1">ROUND(ROUND(O13,4)*(1+N13),4)</f>
        <v>0</v>
      </c>
      <c r="Q13" s="28">
        <f t="shared" ref="Q13:Q23" si="2">ROUND($I13*O13,4)</f>
        <v>0</v>
      </c>
      <c r="R13" s="28">
        <f t="shared" ref="R13:R23" si="3">ROUND($I13*P13,4)</f>
        <v>0</v>
      </c>
      <c r="S13" s="29"/>
      <c r="T13" s="29"/>
      <c r="U13" s="29"/>
      <c r="V13" s="29"/>
      <c r="W13" s="30"/>
    </row>
    <row r="14" spans="1:23" ht="25.5" x14ac:dyDescent="0.25">
      <c r="A14" s="52" t="s">
        <v>82</v>
      </c>
      <c r="B14" s="11">
        <v>2</v>
      </c>
      <c r="C14" s="31" t="s">
        <v>444</v>
      </c>
      <c r="D14" s="31" t="s">
        <v>82</v>
      </c>
      <c r="E14" s="31" t="s">
        <v>82</v>
      </c>
      <c r="F14" s="31" t="s">
        <v>82</v>
      </c>
      <c r="G14" s="31" t="s">
        <v>445</v>
      </c>
      <c r="H14" s="32" t="s">
        <v>86</v>
      </c>
      <c r="I14" s="33">
        <v>4</v>
      </c>
      <c r="J14" s="56"/>
      <c r="K14" s="11">
        <v>1</v>
      </c>
      <c r="L14" s="34"/>
      <c r="M14" s="35"/>
      <c r="N14" s="36"/>
      <c r="O14" s="37">
        <f t="shared" si="0"/>
        <v>0</v>
      </c>
      <c r="P14" s="37">
        <f t="shared" si="1"/>
        <v>0</v>
      </c>
      <c r="Q14" s="37">
        <f t="shared" si="2"/>
        <v>0</v>
      </c>
      <c r="R14" s="37">
        <f t="shared" si="3"/>
        <v>0</v>
      </c>
      <c r="S14" s="38"/>
      <c r="T14" s="38"/>
      <c r="U14" s="38"/>
      <c r="V14" s="38"/>
      <c r="W14" s="39"/>
    </row>
    <row r="15" spans="1:23" ht="25.5" x14ac:dyDescent="0.25">
      <c r="A15" s="52" t="s">
        <v>82</v>
      </c>
      <c r="B15" s="11">
        <v>3</v>
      </c>
      <c r="C15" s="31" t="s">
        <v>446</v>
      </c>
      <c r="D15" s="31" t="s">
        <v>82</v>
      </c>
      <c r="E15" s="31" t="s">
        <v>82</v>
      </c>
      <c r="F15" s="31" t="s">
        <v>82</v>
      </c>
      <c r="G15" s="31" t="s">
        <v>447</v>
      </c>
      <c r="H15" s="32" t="s">
        <v>86</v>
      </c>
      <c r="I15" s="33">
        <v>4</v>
      </c>
      <c r="J15" s="56"/>
      <c r="K15" s="11">
        <v>1</v>
      </c>
      <c r="L15" s="34"/>
      <c r="M15" s="35"/>
      <c r="N15" s="36"/>
      <c r="O15" s="37">
        <f t="shared" si="0"/>
        <v>0</v>
      </c>
      <c r="P15" s="37">
        <f t="shared" si="1"/>
        <v>0</v>
      </c>
      <c r="Q15" s="37">
        <f t="shared" si="2"/>
        <v>0</v>
      </c>
      <c r="R15" s="37">
        <f t="shared" si="3"/>
        <v>0</v>
      </c>
      <c r="S15" s="38"/>
      <c r="T15" s="38"/>
      <c r="U15" s="38"/>
      <c r="V15" s="38"/>
      <c r="W15" s="39"/>
    </row>
    <row r="16" spans="1:23" ht="25.5" x14ac:dyDescent="0.25">
      <c r="A16" s="52" t="s">
        <v>82</v>
      </c>
      <c r="B16" s="11">
        <v>4</v>
      </c>
      <c r="C16" s="31" t="s">
        <v>448</v>
      </c>
      <c r="D16" s="31" t="s">
        <v>82</v>
      </c>
      <c r="E16" s="31" t="s">
        <v>82</v>
      </c>
      <c r="F16" s="31" t="s">
        <v>82</v>
      </c>
      <c r="G16" s="31" t="s">
        <v>449</v>
      </c>
      <c r="H16" s="32" t="s">
        <v>86</v>
      </c>
      <c r="I16" s="33">
        <v>4</v>
      </c>
      <c r="J16" s="56"/>
      <c r="K16" s="11">
        <v>1</v>
      </c>
      <c r="L16" s="34"/>
      <c r="M16" s="35"/>
      <c r="N16" s="36"/>
      <c r="O16" s="37">
        <f t="shared" si="0"/>
        <v>0</v>
      </c>
      <c r="P16" s="37">
        <f t="shared" si="1"/>
        <v>0</v>
      </c>
      <c r="Q16" s="37">
        <f t="shared" si="2"/>
        <v>0</v>
      </c>
      <c r="R16" s="37">
        <f t="shared" si="3"/>
        <v>0</v>
      </c>
      <c r="S16" s="38"/>
      <c r="T16" s="38"/>
      <c r="U16" s="38"/>
      <c r="V16" s="38"/>
      <c r="W16" s="39"/>
    </row>
    <row r="17" spans="1:23" ht="25.5" x14ac:dyDescent="0.25">
      <c r="A17" s="52" t="s">
        <v>82</v>
      </c>
      <c r="B17" s="11">
        <v>5</v>
      </c>
      <c r="C17" s="31" t="s">
        <v>450</v>
      </c>
      <c r="D17" s="31" t="s">
        <v>82</v>
      </c>
      <c r="E17" s="31" t="s">
        <v>82</v>
      </c>
      <c r="F17" s="31" t="s">
        <v>82</v>
      </c>
      <c r="G17" s="31" t="s">
        <v>451</v>
      </c>
      <c r="H17" s="32" t="s">
        <v>86</v>
      </c>
      <c r="I17" s="33">
        <v>4</v>
      </c>
      <c r="J17" s="56"/>
      <c r="K17" s="11">
        <v>1</v>
      </c>
      <c r="L17" s="34"/>
      <c r="M17" s="35"/>
      <c r="N17" s="36"/>
      <c r="O17" s="37">
        <f t="shared" si="0"/>
        <v>0</v>
      </c>
      <c r="P17" s="37">
        <f t="shared" si="1"/>
        <v>0</v>
      </c>
      <c r="Q17" s="37">
        <f t="shared" si="2"/>
        <v>0</v>
      </c>
      <c r="R17" s="37">
        <f t="shared" si="3"/>
        <v>0</v>
      </c>
      <c r="S17" s="38"/>
      <c r="T17" s="38"/>
      <c r="U17" s="38"/>
      <c r="V17" s="38"/>
      <c r="W17" s="39"/>
    </row>
    <row r="18" spans="1:23" ht="25.5" x14ac:dyDescent="0.25">
      <c r="A18" s="52" t="s">
        <v>82</v>
      </c>
      <c r="B18" s="11">
        <v>6</v>
      </c>
      <c r="C18" s="31" t="s">
        <v>452</v>
      </c>
      <c r="D18" s="31" t="s">
        <v>82</v>
      </c>
      <c r="E18" s="31" t="s">
        <v>82</v>
      </c>
      <c r="F18" s="31" t="s">
        <v>82</v>
      </c>
      <c r="G18" s="31" t="s">
        <v>453</v>
      </c>
      <c r="H18" s="32" t="s">
        <v>86</v>
      </c>
      <c r="I18" s="33">
        <v>4</v>
      </c>
      <c r="J18" s="56"/>
      <c r="K18" s="11">
        <v>1</v>
      </c>
      <c r="L18" s="34"/>
      <c r="M18" s="35"/>
      <c r="N18" s="36"/>
      <c r="O18" s="37">
        <f t="shared" si="0"/>
        <v>0</v>
      </c>
      <c r="P18" s="37">
        <f t="shared" si="1"/>
        <v>0</v>
      </c>
      <c r="Q18" s="37">
        <f t="shared" si="2"/>
        <v>0</v>
      </c>
      <c r="R18" s="37">
        <f t="shared" si="3"/>
        <v>0</v>
      </c>
      <c r="S18" s="38"/>
      <c r="T18" s="38"/>
      <c r="U18" s="38"/>
      <c r="V18" s="38"/>
      <c r="W18" s="39"/>
    </row>
    <row r="19" spans="1:23" ht="25.5" x14ac:dyDescent="0.25">
      <c r="A19" s="52" t="s">
        <v>82</v>
      </c>
      <c r="B19" s="11">
        <v>7</v>
      </c>
      <c r="C19" s="31" t="s">
        <v>454</v>
      </c>
      <c r="D19" s="31" t="s">
        <v>82</v>
      </c>
      <c r="E19" s="31" t="s">
        <v>82</v>
      </c>
      <c r="F19" s="31" t="s">
        <v>82</v>
      </c>
      <c r="G19" s="31" t="s">
        <v>455</v>
      </c>
      <c r="H19" s="32" t="s">
        <v>86</v>
      </c>
      <c r="I19" s="33">
        <v>4</v>
      </c>
      <c r="J19" s="56"/>
      <c r="K19" s="11">
        <v>1</v>
      </c>
      <c r="L19" s="34"/>
      <c r="M19" s="35"/>
      <c r="N19" s="36"/>
      <c r="O19" s="37">
        <f t="shared" si="0"/>
        <v>0</v>
      </c>
      <c r="P19" s="37">
        <f t="shared" si="1"/>
        <v>0</v>
      </c>
      <c r="Q19" s="37">
        <f t="shared" si="2"/>
        <v>0</v>
      </c>
      <c r="R19" s="37">
        <f t="shared" si="3"/>
        <v>0</v>
      </c>
      <c r="S19" s="38"/>
      <c r="T19" s="38"/>
      <c r="U19" s="38"/>
      <c r="V19" s="38"/>
      <c r="W19" s="39"/>
    </row>
    <row r="20" spans="1:23" ht="25.5" x14ac:dyDescent="0.25">
      <c r="A20" s="52" t="s">
        <v>82</v>
      </c>
      <c r="B20" s="11">
        <v>8</v>
      </c>
      <c r="C20" s="31" t="s">
        <v>456</v>
      </c>
      <c r="D20" s="31" t="s">
        <v>82</v>
      </c>
      <c r="E20" s="31" t="s">
        <v>82</v>
      </c>
      <c r="F20" s="31" t="s">
        <v>82</v>
      </c>
      <c r="G20" s="31" t="s">
        <v>457</v>
      </c>
      <c r="H20" s="32" t="s">
        <v>86</v>
      </c>
      <c r="I20" s="33">
        <v>4</v>
      </c>
      <c r="J20" s="56"/>
      <c r="K20" s="11">
        <v>1</v>
      </c>
      <c r="L20" s="34"/>
      <c r="M20" s="35"/>
      <c r="N20" s="36"/>
      <c r="O20" s="37">
        <f t="shared" si="0"/>
        <v>0</v>
      </c>
      <c r="P20" s="37">
        <f t="shared" si="1"/>
        <v>0</v>
      </c>
      <c r="Q20" s="37">
        <f t="shared" si="2"/>
        <v>0</v>
      </c>
      <c r="R20" s="37">
        <f t="shared" si="3"/>
        <v>0</v>
      </c>
      <c r="S20" s="38"/>
      <c r="T20" s="38"/>
      <c r="U20" s="38"/>
      <c r="V20" s="38"/>
      <c r="W20" s="39"/>
    </row>
    <row r="21" spans="1:23" ht="25.5" x14ac:dyDescent="0.25">
      <c r="A21" s="52" t="s">
        <v>82</v>
      </c>
      <c r="B21" s="11">
        <v>9</v>
      </c>
      <c r="C21" s="31" t="s">
        <v>458</v>
      </c>
      <c r="D21" s="31" t="s">
        <v>459</v>
      </c>
      <c r="E21" s="31" t="s">
        <v>460</v>
      </c>
      <c r="F21" s="31" t="s">
        <v>82</v>
      </c>
      <c r="G21" s="31" t="s">
        <v>461</v>
      </c>
      <c r="H21" s="32" t="s">
        <v>86</v>
      </c>
      <c r="I21" s="33">
        <v>20</v>
      </c>
      <c r="J21" s="56"/>
      <c r="K21" s="11">
        <v>1</v>
      </c>
      <c r="L21" s="34"/>
      <c r="M21" s="35"/>
      <c r="N21" s="36"/>
      <c r="O21" s="37">
        <f t="shared" si="0"/>
        <v>0</v>
      </c>
      <c r="P21" s="37">
        <f t="shared" si="1"/>
        <v>0</v>
      </c>
      <c r="Q21" s="37">
        <f t="shared" si="2"/>
        <v>0</v>
      </c>
      <c r="R21" s="37">
        <f t="shared" si="3"/>
        <v>0</v>
      </c>
      <c r="S21" s="38"/>
      <c r="T21" s="38"/>
      <c r="U21" s="38"/>
      <c r="V21" s="38"/>
      <c r="W21" s="39"/>
    </row>
    <row r="22" spans="1:23" ht="25.5" x14ac:dyDescent="0.25">
      <c r="A22" s="52" t="s">
        <v>82</v>
      </c>
      <c r="B22" s="11">
        <v>10</v>
      </c>
      <c r="C22" s="31" t="s">
        <v>462</v>
      </c>
      <c r="D22" s="31" t="s">
        <v>233</v>
      </c>
      <c r="E22" s="31" t="s">
        <v>82</v>
      </c>
      <c r="F22" s="31" t="s">
        <v>82</v>
      </c>
      <c r="G22" s="31" t="s">
        <v>463</v>
      </c>
      <c r="H22" s="32" t="s">
        <v>86</v>
      </c>
      <c r="I22" s="33">
        <v>3</v>
      </c>
      <c r="J22" s="56"/>
      <c r="K22" s="11">
        <v>1</v>
      </c>
      <c r="L22" s="34"/>
      <c r="M22" s="35"/>
      <c r="N22" s="36"/>
      <c r="O22" s="37">
        <f t="shared" si="0"/>
        <v>0</v>
      </c>
      <c r="P22" s="37">
        <f t="shared" si="1"/>
        <v>0</v>
      </c>
      <c r="Q22" s="37">
        <f t="shared" si="2"/>
        <v>0</v>
      </c>
      <c r="R22" s="37">
        <f t="shared" si="3"/>
        <v>0</v>
      </c>
      <c r="S22" s="38"/>
      <c r="T22" s="38"/>
      <c r="U22" s="38"/>
      <c r="V22" s="38"/>
      <c r="W22" s="39"/>
    </row>
    <row r="23" spans="1:23" ht="26.25" thickBot="1" x14ac:dyDescent="0.3">
      <c r="A23" s="53" t="s">
        <v>82</v>
      </c>
      <c r="B23" s="13">
        <v>11</v>
      </c>
      <c r="C23" s="40" t="s">
        <v>464</v>
      </c>
      <c r="D23" s="40" t="s">
        <v>465</v>
      </c>
      <c r="E23" s="40" t="s">
        <v>82</v>
      </c>
      <c r="F23" s="40" t="s">
        <v>82</v>
      </c>
      <c r="G23" s="40" t="s">
        <v>466</v>
      </c>
      <c r="H23" s="41" t="s">
        <v>86</v>
      </c>
      <c r="I23" s="42">
        <v>8</v>
      </c>
      <c r="J23" s="57"/>
      <c r="K23" s="13">
        <v>1</v>
      </c>
      <c r="L23" s="43"/>
      <c r="M23" s="44"/>
      <c r="N23" s="45"/>
      <c r="O23" s="46">
        <f t="shared" si="0"/>
        <v>0</v>
      </c>
      <c r="P23" s="46">
        <f t="shared" si="1"/>
        <v>0</v>
      </c>
      <c r="Q23" s="46">
        <f t="shared" si="2"/>
        <v>0</v>
      </c>
      <c r="R23" s="46">
        <f t="shared" si="3"/>
        <v>0</v>
      </c>
      <c r="S23" s="47"/>
      <c r="T23" s="47"/>
      <c r="U23" s="47"/>
      <c r="V23" s="47"/>
      <c r="W23" s="48"/>
    </row>
    <row r="24" spans="1:23" ht="13.5" thickBot="1" x14ac:dyDescent="0.3">
      <c r="P24" s="58" t="s">
        <v>127</v>
      </c>
      <c r="Q24" s="59">
        <f>SUM(Q13:Q23)</f>
        <v>0</v>
      </c>
      <c r="R24" s="60">
        <f>SUM(R13:R23)</f>
        <v>0</v>
      </c>
    </row>
    <row r="26" spans="1:23" ht="13.5" thickBot="1" x14ac:dyDescent="0.3"/>
    <row r="27" spans="1:23" ht="13.5" thickBot="1" x14ac:dyDescent="0.3">
      <c r="A27" s="49" t="s">
        <v>54</v>
      </c>
      <c r="B27" s="54" t="s">
        <v>128</v>
      </c>
      <c r="C27" s="18" t="s">
        <v>467</v>
      </c>
      <c r="D27" s="18"/>
      <c r="E27" s="18"/>
      <c r="F27" s="18"/>
      <c r="G27" s="18"/>
      <c r="H27" s="18" t="s">
        <v>57</v>
      </c>
      <c r="I27" s="18"/>
      <c r="J27" s="8"/>
      <c r="K27" s="7"/>
      <c r="L27" s="18" t="s">
        <v>468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8"/>
    </row>
    <row r="28" spans="1:23" ht="26.25" thickBot="1" x14ac:dyDescent="0.3">
      <c r="A28" s="50" t="s">
        <v>59</v>
      </c>
      <c r="B28" s="19" t="s">
        <v>60</v>
      </c>
      <c r="C28" s="20" t="s">
        <v>61</v>
      </c>
      <c r="D28" s="20" t="s">
        <v>62</v>
      </c>
      <c r="E28" s="20" t="s">
        <v>63</v>
      </c>
      <c r="F28" s="20" t="s">
        <v>64</v>
      </c>
      <c r="G28" s="20" t="s">
        <v>65</v>
      </c>
      <c r="H28" s="20" t="s">
        <v>66</v>
      </c>
      <c r="I28" s="20" t="s">
        <v>67</v>
      </c>
      <c r="J28" s="21" t="s">
        <v>68</v>
      </c>
      <c r="K28" s="19" t="s">
        <v>69</v>
      </c>
      <c r="L28" s="20" t="s">
        <v>70</v>
      </c>
      <c r="M28" s="20" t="s">
        <v>71</v>
      </c>
      <c r="N28" s="20" t="s">
        <v>72</v>
      </c>
      <c r="O28" s="20" t="s">
        <v>73</v>
      </c>
      <c r="P28" s="20" t="s">
        <v>74</v>
      </c>
      <c r="Q28" s="20" t="s">
        <v>75</v>
      </c>
      <c r="R28" s="20" t="s">
        <v>76</v>
      </c>
      <c r="S28" s="20" t="s">
        <v>77</v>
      </c>
      <c r="T28" s="20" t="s">
        <v>78</v>
      </c>
      <c r="U28" s="20" t="s">
        <v>79</v>
      </c>
      <c r="V28" s="20" t="s">
        <v>80</v>
      </c>
      <c r="W28" s="21" t="s">
        <v>81</v>
      </c>
    </row>
    <row r="29" spans="1:23" ht="25.5" x14ac:dyDescent="0.25">
      <c r="A29" s="51" t="s">
        <v>82</v>
      </c>
      <c r="B29" s="9">
        <v>1</v>
      </c>
      <c r="C29" s="22" t="s">
        <v>469</v>
      </c>
      <c r="D29" s="22" t="s">
        <v>470</v>
      </c>
      <c r="E29" s="22" t="s">
        <v>82</v>
      </c>
      <c r="F29" s="22" t="s">
        <v>82</v>
      </c>
      <c r="G29" s="22" t="s">
        <v>471</v>
      </c>
      <c r="H29" s="23" t="s">
        <v>86</v>
      </c>
      <c r="I29" s="24">
        <v>2</v>
      </c>
      <c r="J29" s="55"/>
      <c r="K29" s="9">
        <v>1</v>
      </c>
      <c r="L29" s="25"/>
      <c r="M29" s="26"/>
      <c r="N29" s="27"/>
      <c r="O29" s="28">
        <f>ROUND(ROUND(L29,4)*(1-M29),4)</f>
        <v>0</v>
      </c>
      <c r="P29" s="28">
        <f>ROUND(ROUND(O29,4)*(1+N29),4)</f>
        <v>0</v>
      </c>
      <c r="Q29" s="28">
        <f t="shared" ref="Q29:R32" si="4">ROUND($I29*O29,4)</f>
        <v>0</v>
      </c>
      <c r="R29" s="28">
        <f t="shared" si="4"/>
        <v>0</v>
      </c>
      <c r="S29" s="29"/>
      <c r="T29" s="29"/>
      <c r="U29" s="29"/>
      <c r="V29" s="29"/>
      <c r="W29" s="30"/>
    </row>
    <row r="30" spans="1:23" ht="25.5" x14ac:dyDescent="0.25">
      <c r="A30" s="52" t="s">
        <v>82</v>
      </c>
      <c r="B30" s="11">
        <v>2</v>
      </c>
      <c r="C30" s="31" t="s">
        <v>472</v>
      </c>
      <c r="D30" s="31" t="s">
        <v>470</v>
      </c>
      <c r="E30" s="31" t="s">
        <v>82</v>
      </c>
      <c r="F30" s="31" t="s">
        <v>82</v>
      </c>
      <c r="G30" s="31" t="s">
        <v>473</v>
      </c>
      <c r="H30" s="32" t="s">
        <v>86</v>
      </c>
      <c r="I30" s="33">
        <v>3</v>
      </c>
      <c r="J30" s="56"/>
      <c r="K30" s="11">
        <v>1</v>
      </c>
      <c r="L30" s="34"/>
      <c r="M30" s="35"/>
      <c r="N30" s="36"/>
      <c r="O30" s="37">
        <f>ROUND(ROUND(L30,4)*(1-M30),4)</f>
        <v>0</v>
      </c>
      <c r="P30" s="37">
        <f>ROUND(ROUND(O30,4)*(1+N30),4)</f>
        <v>0</v>
      </c>
      <c r="Q30" s="37">
        <f t="shared" si="4"/>
        <v>0</v>
      </c>
      <c r="R30" s="37">
        <f t="shared" si="4"/>
        <v>0</v>
      </c>
      <c r="S30" s="38"/>
      <c r="T30" s="38"/>
      <c r="U30" s="38"/>
      <c r="V30" s="38"/>
      <c r="W30" s="39"/>
    </row>
    <row r="31" spans="1:23" ht="25.5" x14ac:dyDescent="0.25">
      <c r="A31" s="52" t="s">
        <v>82</v>
      </c>
      <c r="B31" s="11">
        <v>3</v>
      </c>
      <c r="C31" s="31" t="s">
        <v>474</v>
      </c>
      <c r="D31" s="31" t="s">
        <v>470</v>
      </c>
      <c r="E31" s="31" t="s">
        <v>82</v>
      </c>
      <c r="F31" s="31" t="s">
        <v>82</v>
      </c>
      <c r="G31" s="31" t="s">
        <v>475</v>
      </c>
      <c r="H31" s="32" t="s">
        <v>86</v>
      </c>
      <c r="I31" s="33">
        <v>4</v>
      </c>
      <c r="J31" s="56"/>
      <c r="K31" s="11">
        <v>1</v>
      </c>
      <c r="L31" s="34"/>
      <c r="M31" s="35"/>
      <c r="N31" s="36"/>
      <c r="O31" s="37">
        <f>ROUND(ROUND(L31,4)*(1-M31),4)</f>
        <v>0</v>
      </c>
      <c r="P31" s="37">
        <f>ROUND(ROUND(O31,4)*(1+N31),4)</f>
        <v>0</v>
      </c>
      <c r="Q31" s="37">
        <f t="shared" si="4"/>
        <v>0</v>
      </c>
      <c r="R31" s="37">
        <f t="shared" si="4"/>
        <v>0</v>
      </c>
      <c r="S31" s="38"/>
      <c r="T31" s="38"/>
      <c r="U31" s="38"/>
      <c r="V31" s="38"/>
      <c r="W31" s="39"/>
    </row>
    <row r="32" spans="1:23" ht="26.25" thickBot="1" x14ac:dyDescent="0.3">
      <c r="A32" s="53" t="s">
        <v>82</v>
      </c>
      <c r="B32" s="13">
        <v>4</v>
      </c>
      <c r="C32" s="40" t="s">
        <v>476</v>
      </c>
      <c r="D32" s="40" t="s">
        <v>470</v>
      </c>
      <c r="E32" s="40" t="s">
        <v>82</v>
      </c>
      <c r="F32" s="40" t="s">
        <v>82</v>
      </c>
      <c r="G32" s="40" t="s">
        <v>477</v>
      </c>
      <c r="H32" s="41" t="s">
        <v>86</v>
      </c>
      <c r="I32" s="42">
        <v>3</v>
      </c>
      <c r="J32" s="57"/>
      <c r="K32" s="13">
        <v>1</v>
      </c>
      <c r="L32" s="43"/>
      <c r="M32" s="44"/>
      <c r="N32" s="45"/>
      <c r="O32" s="46">
        <f>ROUND(ROUND(L32,4)*(1-M32),4)</f>
        <v>0</v>
      </c>
      <c r="P32" s="46">
        <f>ROUND(ROUND(O32,4)*(1+N32),4)</f>
        <v>0</v>
      </c>
      <c r="Q32" s="46">
        <f t="shared" si="4"/>
        <v>0</v>
      </c>
      <c r="R32" s="46">
        <f t="shared" si="4"/>
        <v>0</v>
      </c>
      <c r="S32" s="47"/>
      <c r="T32" s="47"/>
      <c r="U32" s="47"/>
      <c r="V32" s="47"/>
      <c r="W32" s="48"/>
    </row>
    <row r="33" spans="16:18" ht="13.5" thickBot="1" x14ac:dyDescent="0.3">
      <c r="P33" s="58" t="s">
        <v>127</v>
      </c>
      <c r="Q33" s="59">
        <f>SUM(Q29:Q32)</f>
        <v>0</v>
      </c>
      <c r="R33" s="60">
        <f>SUM(R29:R32)</f>
        <v>0</v>
      </c>
    </row>
  </sheetData>
  <sheetProtection algorithmName="SHA-512" hashValue="8to/v7T42HpVRPCWFG8ASckFNWW0EHH6EWGGS6UmT5Lkj1Yp/y63pfTr4cW1p5m33qmoc5YBNdXhvupLxusLlA==" saltValue="U9lI1UonQbnT3vN7DsxD+g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2" fitToHeight="0" pageOrder="overThenDown" orientation="landscape" r:id="rId1"/>
  <headerFooter>
    <oddHeader>&amp;ROBR-8A</oddHeader>
    <oddFooter>&amp;LJN št. 16-19/21&amp;RStran &amp;P od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19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39.7109375" style="1" customWidth="1"/>
    <col min="4" max="4" width="47" style="1" customWidth="1"/>
    <col min="5" max="5" width="9.85546875" style="1" customWidth="1"/>
    <col min="6" max="6" width="19.5703125" style="1" customWidth="1"/>
    <col min="7" max="7" width="27.140625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478</v>
      </c>
      <c r="C5" s="2" t="s">
        <v>479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480</v>
      </c>
      <c r="D11" s="18"/>
      <c r="E11" s="18"/>
      <c r="F11" s="18"/>
      <c r="G11" s="18"/>
      <c r="H11" s="18" t="s">
        <v>57</v>
      </c>
      <c r="I11" s="18"/>
      <c r="J11" s="8"/>
      <c r="K11" s="7"/>
      <c r="L11" s="18" t="s">
        <v>481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59</v>
      </c>
      <c r="B12" s="19" t="s">
        <v>60</v>
      </c>
      <c r="C12" s="20" t="s">
        <v>61</v>
      </c>
      <c r="D12" s="20" t="s">
        <v>62</v>
      </c>
      <c r="E12" s="20" t="s">
        <v>63</v>
      </c>
      <c r="F12" s="20" t="s">
        <v>64</v>
      </c>
      <c r="G12" s="20" t="s">
        <v>65</v>
      </c>
      <c r="H12" s="20" t="s">
        <v>66</v>
      </c>
      <c r="I12" s="20" t="s">
        <v>67</v>
      </c>
      <c r="J12" s="21" t="s">
        <v>68</v>
      </c>
      <c r="K12" s="19" t="s">
        <v>69</v>
      </c>
      <c r="L12" s="20" t="s">
        <v>70</v>
      </c>
      <c r="M12" s="20" t="s">
        <v>71</v>
      </c>
      <c r="N12" s="20" t="s">
        <v>72</v>
      </c>
      <c r="O12" s="20" t="s">
        <v>73</v>
      </c>
      <c r="P12" s="20" t="s">
        <v>74</v>
      </c>
      <c r="Q12" s="20" t="s">
        <v>75</v>
      </c>
      <c r="R12" s="20" t="s">
        <v>76</v>
      </c>
      <c r="S12" s="20" t="s">
        <v>77</v>
      </c>
      <c r="T12" s="20" t="s">
        <v>78</v>
      </c>
      <c r="U12" s="20" t="s">
        <v>79</v>
      </c>
      <c r="V12" s="20" t="s">
        <v>80</v>
      </c>
      <c r="W12" s="21" t="s">
        <v>81</v>
      </c>
    </row>
    <row r="13" spans="1:23" ht="25.5" x14ac:dyDescent="0.25">
      <c r="A13" s="51" t="s">
        <v>82</v>
      </c>
      <c r="B13" s="9">
        <v>1</v>
      </c>
      <c r="C13" s="22" t="s">
        <v>482</v>
      </c>
      <c r="D13" s="22" t="s">
        <v>483</v>
      </c>
      <c r="E13" s="22" t="s">
        <v>82</v>
      </c>
      <c r="F13" s="22" t="s">
        <v>82</v>
      </c>
      <c r="G13" s="22" t="s">
        <v>484</v>
      </c>
      <c r="H13" s="23" t="s">
        <v>86</v>
      </c>
      <c r="I13" s="24">
        <v>10</v>
      </c>
      <c r="J13" s="55"/>
      <c r="K13" s="9">
        <v>1</v>
      </c>
      <c r="L13" s="25"/>
      <c r="M13" s="26"/>
      <c r="N13" s="27"/>
      <c r="O13" s="28">
        <f t="shared" ref="O13:O18" si="0">ROUND(ROUND(L13,4)*(1-M13),4)</f>
        <v>0</v>
      </c>
      <c r="P13" s="28">
        <f t="shared" ref="P13:P18" si="1">ROUND(ROUND(O13,4)*(1+N13),4)</f>
        <v>0</v>
      </c>
      <c r="Q13" s="28">
        <f t="shared" ref="Q13:R18" si="2">ROUND($I13*O13,4)</f>
        <v>0</v>
      </c>
      <c r="R13" s="28">
        <f t="shared" si="2"/>
        <v>0</v>
      </c>
      <c r="S13" s="29"/>
      <c r="T13" s="29"/>
      <c r="U13" s="29"/>
      <c r="V13" s="29"/>
      <c r="W13" s="30"/>
    </row>
    <row r="14" spans="1:23" ht="25.5" x14ac:dyDescent="0.25">
      <c r="A14" s="52" t="s">
        <v>82</v>
      </c>
      <c r="B14" s="11">
        <v>2</v>
      </c>
      <c r="C14" s="31" t="s">
        <v>485</v>
      </c>
      <c r="D14" s="31" t="s">
        <v>486</v>
      </c>
      <c r="E14" s="31" t="s">
        <v>82</v>
      </c>
      <c r="F14" s="31" t="s">
        <v>82</v>
      </c>
      <c r="G14" s="31" t="s">
        <v>487</v>
      </c>
      <c r="H14" s="32" t="s">
        <v>86</v>
      </c>
      <c r="I14" s="33">
        <v>5</v>
      </c>
      <c r="J14" s="56"/>
      <c r="K14" s="11">
        <v>1</v>
      </c>
      <c r="L14" s="34"/>
      <c r="M14" s="35"/>
      <c r="N14" s="36"/>
      <c r="O14" s="37">
        <f t="shared" si="0"/>
        <v>0</v>
      </c>
      <c r="P14" s="37">
        <f t="shared" si="1"/>
        <v>0</v>
      </c>
      <c r="Q14" s="37">
        <f t="shared" si="2"/>
        <v>0</v>
      </c>
      <c r="R14" s="37">
        <f t="shared" si="2"/>
        <v>0</v>
      </c>
      <c r="S14" s="38"/>
      <c r="T14" s="38"/>
      <c r="U14" s="38"/>
      <c r="V14" s="38"/>
      <c r="W14" s="39"/>
    </row>
    <row r="15" spans="1:23" ht="25.5" x14ac:dyDescent="0.25">
      <c r="A15" s="52" t="s">
        <v>82</v>
      </c>
      <c r="B15" s="11">
        <v>3</v>
      </c>
      <c r="C15" s="31" t="s">
        <v>488</v>
      </c>
      <c r="D15" s="31" t="s">
        <v>489</v>
      </c>
      <c r="E15" s="31" t="s">
        <v>82</v>
      </c>
      <c r="F15" s="31" t="s">
        <v>82</v>
      </c>
      <c r="G15" s="31" t="s">
        <v>490</v>
      </c>
      <c r="H15" s="32" t="s">
        <v>86</v>
      </c>
      <c r="I15" s="33">
        <v>20</v>
      </c>
      <c r="J15" s="56"/>
      <c r="K15" s="11">
        <v>1</v>
      </c>
      <c r="L15" s="34"/>
      <c r="M15" s="35"/>
      <c r="N15" s="36"/>
      <c r="O15" s="37">
        <f t="shared" si="0"/>
        <v>0</v>
      </c>
      <c r="P15" s="37">
        <f t="shared" si="1"/>
        <v>0</v>
      </c>
      <c r="Q15" s="37">
        <f t="shared" si="2"/>
        <v>0</v>
      </c>
      <c r="R15" s="37">
        <f t="shared" si="2"/>
        <v>0</v>
      </c>
      <c r="S15" s="38"/>
      <c r="T15" s="38"/>
      <c r="U15" s="38"/>
      <c r="V15" s="38"/>
      <c r="W15" s="39"/>
    </row>
    <row r="16" spans="1:23" ht="25.5" x14ac:dyDescent="0.25">
      <c r="A16" s="52" t="s">
        <v>82</v>
      </c>
      <c r="B16" s="11">
        <v>4</v>
      </c>
      <c r="C16" s="31" t="s">
        <v>491</v>
      </c>
      <c r="D16" s="31" t="s">
        <v>489</v>
      </c>
      <c r="E16" s="31" t="s">
        <v>82</v>
      </c>
      <c r="F16" s="31" t="s">
        <v>82</v>
      </c>
      <c r="G16" s="31" t="s">
        <v>492</v>
      </c>
      <c r="H16" s="32" t="s">
        <v>86</v>
      </c>
      <c r="I16" s="33">
        <v>5</v>
      </c>
      <c r="J16" s="56"/>
      <c r="K16" s="11">
        <v>1</v>
      </c>
      <c r="L16" s="34"/>
      <c r="M16" s="35"/>
      <c r="N16" s="36"/>
      <c r="O16" s="37">
        <f t="shared" si="0"/>
        <v>0</v>
      </c>
      <c r="P16" s="37">
        <f t="shared" si="1"/>
        <v>0</v>
      </c>
      <c r="Q16" s="37">
        <f t="shared" si="2"/>
        <v>0</v>
      </c>
      <c r="R16" s="37">
        <f t="shared" si="2"/>
        <v>0</v>
      </c>
      <c r="S16" s="38"/>
      <c r="T16" s="38"/>
      <c r="U16" s="38"/>
      <c r="V16" s="38"/>
      <c r="W16" s="39"/>
    </row>
    <row r="17" spans="1:23" ht="25.5" x14ac:dyDescent="0.25">
      <c r="A17" s="52" t="s">
        <v>82</v>
      </c>
      <c r="B17" s="11">
        <v>5</v>
      </c>
      <c r="C17" s="31" t="s">
        <v>493</v>
      </c>
      <c r="D17" s="31" t="s">
        <v>82</v>
      </c>
      <c r="E17" s="31" t="s">
        <v>82</v>
      </c>
      <c r="F17" s="31" t="s">
        <v>82</v>
      </c>
      <c r="G17" s="31" t="s">
        <v>494</v>
      </c>
      <c r="H17" s="32" t="s">
        <v>86</v>
      </c>
      <c r="I17" s="33">
        <v>2</v>
      </c>
      <c r="J17" s="56"/>
      <c r="K17" s="11">
        <v>1</v>
      </c>
      <c r="L17" s="34"/>
      <c r="M17" s="35"/>
      <c r="N17" s="36"/>
      <c r="O17" s="37">
        <f t="shared" si="0"/>
        <v>0</v>
      </c>
      <c r="P17" s="37">
        <f t="shared" si="1"/>
        <v>0</v>
      </c>
      <c r="Q17" s="37">
        <f t="shared" si="2"/>
        <v>0</v>
      </c>
      <c r="R17" s="37">
        <f t="shared" si="2"/>
        <v>0</v>
      </c>
      <c r="S17" s="38"/>
      <c r="T17" s="38"/>
      <c r="U17" s="38"/>
      <c r="V17" s="38"/>
      <c r="W17" s="39"/>
    </row>
    <row r="18" spans="1:23" ht="26.25" thickBot="1" x14ac:dyDescent="0.3">
      <c r="A18" s="53" t="s">
        <v>82</v>
      </c>
      <c r="B18" s="13">
        <v>6</v>
      </c>
      <c r="C18" s="40" t="s">
        <v>493</v>
      </c>
      <c r="D18" s="40" t="s">
        <v>82</v>
      </c>
      <c r="E18" s="40" t="s">
        <v>82</v>
      </c>
      <c r="F18" s="40" t="s">
        <v>82</v>
      </c>
      <c r="G18" s="40" t="s">
        <v>495</v>
      </c>
      <c r="H18" s="41" t="s">
        <v>86</v>
      </c>
      <c r="I18" s="42">
        <v>3</v>
      </c>
      <c r="J18" s="57"/>
      <c r="K18" s="13">
        <v>1</v>
      </c>
      <c r="L18" s="43"/>
      <c r="M18" s="44"/>
      <c r="N18" s="45"/>
      <c r="O18" s="46">
        <f t="shared" si="0"/>
        <v>0</v>
      </c>
      <c r="P18" s="46">
        <f t="shared" si="1"/>
        <v>0</v>
      </c>
      <c r="Q18" s="46">
        <f t="shared" si="2"/>
        <v>0</v>
      </c>
      <c r="R18" s="46">
        <f t="shared" si="2"/>
        <v>0</v>
      </c>
      <c r="S18" s="47"/>
      <c r="T18" s="47"/>
      <c r="U18" s="47"/>
      <c r="V18" s="47"/>
      <c r="W18" s="48"/>
    </row>
    <row r="19" spans="1:23" ht="13.5" thickBot="1" x14ac:dyDescent="0.3">
      <c r="P19" s="58" t="s">
        <v>127</v>
      </c>
      <c r="Q19" s="59">
        <f>SUM(Q13:Q18)</f>
        <v>0</v>
      </c>
      <c r="R19" s="60">
        <f>SUM(R13:R18)</f>
        <v>0</v>
      </c>
    </row>
  </sheetData>
  <sheetProtection algorithmName="SHA-512" hashValue="FMbRce0XpNgf2+bqNH6Tyb2+nKIVnS/WYq3pJZb8uSc9rcB0glhAnxFHTkK6u4TuHNJoYSDI5/ie0QzB046x2Q==" saltValue="cv71Xx6lZkWW4YUyEjq9Bw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3" fitToHeight="0" pageOrder="overThenDown" orientation="landscape" r:id="rId1"/>
  <headerFooter>
    <oddHeader>&amp;ROBR-8A</oddHeader>
    <oddFooter>&amp;LJN št. 16-19/21&amp;RStran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12</vt:i4>
      </vt:variant>
      <vt:variant>
        <vt:lpstr>Imenovani obsegi</vt:lpstr>
      </vt:variant>
      <vt:variant>
        <vt:i4>8</vt:i4>
      </vt:variant>
    </vt:vector>
  </HeadingPairs>
  <TitlesOfParts>
    <vt:vector size="20" baseType="lpstr">
      <vt:lpstr>NAVODILA</vt:lpstr>
      <vt:lpstr>1. Podatki naročnika</vt:lpstr>
      <vt:lpstr>2. Podatki o ponudniku</vt:lpstr>
      <vt:lpstr>3. Strokovne zahteve naročnika</vt:lpstr>
      <vt:lpstr>Sklop I.</vt:lpstr>
      <vt:lpstr>Sklop II.</vt:lpstr>
      <vt:lpstr>Sklop III.</vt:lpstr>
      <vt:lpstr>Sklop IV.</vt:lpstr>
      <vt:lpstr>Sklop V.</vt:lpstr>
      <vt:lpstr>Sklop VI.</vt:lpstr>
      <vt:lpstr>Sklop VII.</vt:lpstr>
      <vt:lpstr>Sklop VIII.</vt:lpstr>
      <vt:lpstr>'Sklop I.'!Tiskanje_naslovov</vt:lpstr>
      <vt:lpstr>'Sklop II.'!Tiskanje_naslovov</vt:lpstr>
      <vt:lpstr>'Sklop III.'!Tiskanje_naslovov</vt:lpstr>
      <vt:lpstr>'Sklop IV.'!Tiskanje_naslovov</vt:lpstr>
      <vt:lpstr>'Sklop V.'!Tiskanje_naslovov</vt:lpstr>
      <vt:lpstr>'Sklop VI.'!Tiskanje_naslovov</vt:lpstr>
      <vt:lpstr>'Sklop VII.'!Tiskanje_naslovov</vt:lpstr>
      <vt:lpstr>'Sklop VIII.'!Tiskanje_naslovov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Hočevar</dc:creator>
  <cp:lastModifiedBy>Irena Hočevar</cp:lastModifiedBy>
  <dcterms:created xsi:type="dcterms:W3CDTF">2021-09-03T05:43:21Z</dcterms:created>
  <dcterms:modified xsi:type="dcterms:W3CDTF">2021-09-03T05:52:35Z</dcterms:modified>
</cp:coreProperties>
</file>