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1. Podatki naročnika" sheetId="1" r:id="rId1"/>
    <sheet name="2. Podatki o ponudniku" sheetId="2" r:id="rId2"/>
    <sheet name="3. Strokovne zahteve naročnika" sheetId="3" r:id="rId3"/>
    <sheet name="Sklop I." sheetId="4" r:id="rId4"/>
    <sheet name="Sklop II." sheetId="5" r:id="rId5"/>
  </sheets>
  <definedNames>
    <definedName name="_xlnm.Print_Titles" localSheetId="3">'Sklop I.'!$B:$B</definedName>
    <definedName name="_xlnm.Print_Titles" localSheetId="4">'Sklop II.'!$B:$B</definedName>
  </definedNames>
  <calcPr fullCalcOnLoad="1"/>
</workbook>
</file>

<file path=xl/sharedStrings.xml><?xml version="1.0" encoding="utf-8"?>
<sst xmlns="http://schemas.openxmlformats.org/spreadsheetml/2006/main" count="648" uniqueCount="125">
  <si>
    <t>Podatki naročnika</t>
  </si>
  <si>
    <t>Naročnik:</t>
  </si>
  <si>
    <t>JN št.:</t>
  </si>
  <si>
    <t>Predmet JN:</t>
  </si>
  <si>
    <t>Obdobje priznane sposobnosti in usposobljenosti:</t>
  </si>
  <si>
    <t>Obdobje JN:</t>
  </si>
  <si>
    <t>Vrsta postopka JN:</t>
  </si>
  <si>
    <t>Okvirni sporazumi:</t>
  </si>
  <si>
    <t>Vrsta predmeta JN:</t>
  </si>
  <si>
    <t>Status:</t>
  </si>
  <si>
    <t>Splošna bolnišnica Novo mesto</t>
  </si>
  <si>
    <t>16-21/14</t>
  </si>
  <si>
    <t>Redni preventivni pregledi mikroturbin proizvajalca Capstone</t>
  </si>
  <si>
    <t>odprt postopek</t>
  </si>
  <si>
    <t>Ne</t>
  </si>
  <si>
    <t>STORITEV</t>
  </si>
  <si>
    <t>Aplikacija Javna naročila, različica 1.8.19</t>
  </si>
  <si>
    <t>Podatki o ponudniku</t>
  </si>
  <si>
    <t>Naziv:</t>
  </si>
  <si>
    <t>Naslov:</t>
  </si>
  <si>
    <t>Identifikacijska številka za DDV:</t>
  </si>
  <si>
    <t>Telefon:</t>
  </si>
  <si>
    <t>Faks:</t>
  </si>
  <si>
    <t>Kontaktna oseba:</t>
  </si>
  <si>
    <t>Elektronski naslov:</t>
  </si>
  <si>
    <t>Strokovne zahteve naročnika</t>
  </si>
  <si>
    <t>Seznam razpisanega blaga za sklop:</t>
  </si>
  <si>
    <t>I.</t>
  </si>
  <si>
    <t xml:space="preserve">Redni letni preventivni servisni pregledi za kogeneracijski sistem z mikroturbinama, proizvajalca Capstone </t>
  </si>
  <si>
    <t>*</t>
  </si>
  <si>
    <t>1.</t>
  </si>
  <si>
    <t>podsklop: Redni letni preventivni servisni pregled na 4.000 obratovalnih ur za dve turbini</t>
  </si>
  <si>
    <t>ZAPRT</t>
  </si>
  <si>
    <t>Redni letni preventivni servisni pregled na 4.000 obratovalnih ur za dve turbini</t>
  </si>
  <si>
    <t>EOB</t>
  </si>
  <si>
    <t>Zap. št.</t>
  </si>
  <si>
    <t>Naziv blaga</t>
  </si>
  <si>
    <t>storitev/material</t>
  </si>
  <si>
    <t>količina/1 turbino</t>
  </si>
  <si>
    <t>zahteva za vnos podatkov v stolpec opombe</t>
  </si>
  <si>
    <t>Lastnost 4</t>
  </si>
  <si>
    <t>EM</t>
  </si>
  <si>
    <t>Količina</t>
  </si>
  <si>
    <t>Št. vzorcev</t>
  </si>
  <si>
    <t>Var.</t>
  </si>
  <si>
    <t>Veljavna cena brez DDV</t>
  </si>
  <si>
    <t>Popust</t>
  </si>
  <si>
    <t>Stopnja DDV</t>
  </si>
  <si>
    <t>Cena brez DDV</t>
  </si>
  <si>
    <t>Cena z DDV</t>
  </si>
  <si>
    <t>Vrednost brez DDV</t>
  </si>
  <si>
    <t>Vrednost z DDV</t>
  </si>
  <si>
    <t>Proizvajalec</t>
  </si>
  <si>
    <t>Ponudnikov naziv blaga</t>
  </si>
  <si>
    <t>Kataloška številka</t>
  </si>
  <si>
    <t>Opomba</t>
  </si>
  <si>
    <t/>
  </si>
  <si>
    <t>Pregled zračnega filtra turbine</t>
  </si>
  <si>
    <t>storitev</t>
  </si>
  <si>
    <t>1 ura</t>
  </si>
  <si>
    <t>kpl</t>
  </si>
  <si>
    <t>Pregled zračnega filtra elektronike</t>
  </si>
  <si>
    <t>Pregled gorivnega sistema</t>
  </si>
  <si>
    <t>Drobni potrošni material</t>
  </si>
  <si>
    <t>material</t>
  </si>
  <si>
    <t>1kpl</t>
  </si>
  <si>
    <t>Skupaj:</t>
  </si>
  <si>
    <t>2.</t>
  </si>
  <si>
    <t>podsklop: Redni letni preventivni servisni pregledi na 8.000 obratovalnih ur za dve turbini</t>
  </si>
  <si>
    <t>Redni letni preventivni servisni pregledi na 8.000 obratovalnih ur za dve turbini</t>
  </si>
  <si>
    <t>Menjava zračnega filtra turbine</t>
  </si>
  <si>
    <t>1,2 ure</t>
  </si>
  <si>
    <t>Čiščenje zračnega filtra elektronike</t>
  </si>
  <si>
    <t>2 ure</t>
  </si>
  <si>
    <t>Menjava vžigalnika</t>
  </si>
  <si>
    <t>3,2 ure</t>
  </si>
  <si>
    <t xml:space="preserve">Menjava kompresor olje </t>
  </si>
  <si>
    <t>0,5 ure</t>
  </si>
  <si>
    <t>Menjava kompresor filter</t>
  </si>
  <si>
    <t>Menjava kompresor separator</t>
  </si>
  <si>
    <t>zračni filter turbine</t>
  </si>
  <si>
    <t>1 kos</t>
  </si>
  <si>
    <t>ponudnik v stolpec "opombe" za vse rezervne/nadomestne dele, katerih cena je vezana na tečaj USD/EUR, obvezno vnese ceno/kos v USD!</t>
  </si>
  <si>
    <t>kos</t>
  </si>
  <si>
    <t>vžigalnik</t>
  </si>
  <si>
    <t>kompresor filter</t>
  </si>
  <si>
    <t>Kompresor olje</t>
  </si>
  <si>
    <t>2 l</t>
  </si>
  <si>
    <t>l</t>
  </si>
  <si>
    <t>kompresor separator</t>
  </si>
  <si>
    <t>3.</t>
  </si>
  <si>
    <t>podsklop: Redni letni preventivni servisni pregledi na 12.000 obratovalnih ur za dve turbini</t>
  </si>
  <si>
    <t>Redni letni preventivni servisni pregledi na 12.000 obratovalnih ur za dve turbini</t>
  </si>
  <si>
    <t>4.</t>
  </si>
  <si>
    <t>podsklop: Redni letni preventivni servisni pregledi na 16.000 obratovalnih ur za dve turbini</t>
  </si>
  <si>
    <t>Redni letni preventivni servisni pregledi na 16.000 obratovalnih ur za dve turbini</t>
  </si>
  <si>
    <t>5.</t>
  </si>
  <si>
    <t>podsklop: Redni letni preventivni servisni pregledi na 20.000 obratovalnih ur za dve turbini</t>
  </si>
  <si>
    <t>Redni letni preventivni servisni pregledi na 20.000 obratovalnih ur za dve turbini</t>
  </si>
  <si>
    <t>Menjava injektorjev</t>
  </si>
  <si>
    <t>6 ur</t>
  </si>
  <si>
    <t>Menjava TET Tipala</t>
  </si>
  <si>
    <t>4 ure</t>
  </si>
  <si>
    <t>Kontrola oz. menjava zgorevalne obrobe</t>
  </si>
  <si>
    <t>Injektor</t>
  </si>
  <si>
    <t>6 kos</t>
  </si>
  <si>
    <t>TET Tipalo</t>
  </si>
  <si>
    <t>2 kos</t>
  </si>
  <si>
    <t>Zgorevalna obroba</t>
  </si>
  <si>
    <t>6.</t>
  </si>
  <si>
    <t>podsklop: Redni letni preventivni servisni pregledi na 24.000 obratovalnih ur za dve turbini</t>
  </si>
  <si>
    <t>Redni letni preventivni servisni pregledi na 24.000 obratovalnih ur za dve turbini</t>
  </si>
  <si>
    <t>II.</t>
  </si>
  <si>
    <t xml:space="preserve">Izredni servis - zamenjava okvarjenih delov in odprava napak  </t>
  </si>
  <si>
    <t xml:space="preserve">podsklop: Izredni servis - zamenjava okvarjenih delov in odprava napak  </t>
  </si>
  <si>
    <t>Lastnost 2</t>
  </si>
  <si>
    <t>Lastnost 3</t>
  </si>
  <si>
    <t xml:space="preserve">servisna ura </t>
  </si>
  <si>
    <t xml:space="preserve">naročnik je za izračun predvidel povprečno 3 srvisne ure na obisk serviserja v primeru okvare, ter 20 obiskov 4 letih  </t>
  </si>
  <si>
    <t>h</t>
  </si>
  <si>
    <t>potovalna ura</t>
  </si>
  <si>
    <t>ponudnik v stolpec "opombe" obvezno vnese št. potovalnih ur šteto od mesta servisa do naročnika v NM in nazaj. Naročnik bo v izračun za skupno ponudbeno vrednost izrednih servisov za potne stroške vzel podatke za 20 obiskov v 4 letih po ceni za potovalno uro in količini za 1kpl potovalnih ur (št. potovalnih ur: servis -naročnik in nazaj)!</t>
  </si>
  <si>
    <t>kilometrina</t>
  </si>
  <si>
    <t>ponudnik v stolpec "opombe" obvezno vnese št. km, šteto od mesta servisa do naročnika v NM in nazaj. Naročnik bo v izračun za skupno ponudbeno vrednost izrednih servisov za potne stroške vzel podatke za 20 obiskov v 4 letih po ceni za km in količini za 1kpl km (št. km servis -naročnik in nazaj)!</t>
  </si>
  <si>
    <t>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</si>
</sst>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;#,##0.0000;"/>
    <numFmt numFmtId="165" formatCode="0.0000%"/>
    <numFmt numFmtId="166" formatCode="0.0%"/>
  </numFmts>
  <fonts count="7"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7"/>
      <color indexed="8"/>
      <name val="Small Fonts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left" vertical="center"/>
      <protection/>
    </xf>
    <xf numFmtId="0" fontId="3" fillId="2" borderId="0">
      <alignment horizontal="left" vertical="center"/>
      <protection/>
    </xf>
    <xf numFmtId="0" fontId="1" fillId="0" borderId="0">
      <alignment horizontal="left" vertical="center"/>
      <protection/>
    </xf>
    <xf numFmtId="0" fontId="1" fillId="0" borderId="1">
      <alignment horizontal="left" vertical="center" wrapText="1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17">
      <alignment horizontal="left" vertical="center"/>
      <protection/>
    </xf>
    <xf numFmtId="0" fontId="5" fillId="0" borderId="0" xfId="17" applyFont="1" applyAlignment="1">
      <alignment horizontal="left" vertical="center"/>
      <protection/>
    </xf>
    <xf numFmtId="0" fontId="3" fillId="2" borderId="2" xfId="16" applyBorder="1">
      <alignment horizontal="left" vertical="center"/>
      <protection/>
    </xf>
    <xf numFmtId="0" fontId="3" fillId="2" borderId="3" xfId="16" applyBorder="1">
      <alignment horizontal="left" vertical="center"/>
      <protection/>
    </xf>
    <xf numFmtId="0" fontId="1" fillId="0" borderId="4" xfId="18" applyBorder="1" applyAlignment="1">
      <alignment horizontal="right" vertical="center" wrapText="1"/>
      <protection/>
    </xf>
    <xf numFmtId="0" fontId="4" fillId="0" borderId="5" xfId="18" applyFont="1" applyBorder="1">
      <alignment horizontal="left" vertical="center" wrapText="1"/>
      <protection/>
    </xf>
    <xf numFmtId="0" fontId="1" fillId="0" borderId="6" xfId="18" applyBorder="1" applyAlignment="1">
      <alignment horizontal="right" vertical="center" wrapText="1"/>
      <protection/>
    </xf>
    <xf numFmtId="0" fontId="4" fillId="0" borderId="7" xfId="18" applyFont="1" applyBorder="1">
      <alignment horizontal="left" vertical="center" wrapText="1"/>
      <protection/>
    </xf>
    <xf numFmtId="0" fontId="1" fillId="0" borderId="8" xfId="18" applyBorder="1" applyAlignment="1">
      <alignment horizontal="right" vertical="center" wrapText="1"/>
      <protection/>
    </xf>
    <xf numFmtId="0" fontId="4" fillId="0" borderId="9" xfId="18" applyFont="1" applyBorder="1" applyProtection="1">
      <alignment horizontal="left" vertical="center" wrapText="1"/>
      <protection locked="0"/>
    </xf>
    <xf numFmtId="0" fontId="4" fillId="3" borderId="5" xfId="18" applyFont="1" applyFill="1" applyBorder="1" applyProtection="1">
      <alignment horizontal="left" vertical="center" wrapText="1"/>
      <protection locked="0"/>
    </xf>
    <xf numFmtId="0" fontId="4" fillId="3" borderId="7" xfId="18" applyFont="1" applyFill="1" applyBorder="1" applyProtection="1">
      <alignment horizontal="left" vertical="center" wrapText="1"/>
      <protection locked="0"/>
    </xf>
    <xf numFmtId="0" fontId="4" fillId="3" borderId="9" xfId="18" applyFont="1" applyFill="1" applyBorder="1" applyProtection="1">
      <alignment horizontal="left" vertical="center" wrapText="1"/>
      <protection locked="0"/>
    </xf>
    <xf numFmtId="0" fontId="2" fillId="0" borderId="0" xfId="15">
      <alignment horizontal="left" vertical="center"/>
      <protection/>
    </xf>
    <xf numFmtId="0" fontId="3" fillId="2" borderId="10" xfId="16" applyBorder="1">
      <alignment horizontal="left" vertical="center"/>
      <protection/>
    </xf>
    <xf numFmtId="0" fontId="1" fillId="4" borderId="11" xfId="18" applyFill="1" applyBorder="1">
      <alignment horizontal="left" vertical="center" wrapText="1"/>
      <protection/>
    </xf>
    <xf numFmtId="0" fontId="1" fillId="4" borderId="12" xfId="18" applyFill="1" applyBorder="1">
      <alignment horizontal="left" vertical="center" wrapText="1"/>
      <protection/>
    </xf>
    <xf numFmtId="0" fontId="1" fillId="4" borderId="13" xfId="18" applyFill="1" applyBorder="1">
      <alignment horizontal="left" vertical="center" wrapText="1"/>
      <protection/>
    </xf>
    <xf numFmtId="0" fontId="1" fillId="0" borderId="14" xfId="18" applyBorder="1">
      <alignment horizontal="left" vertical="center" wrapText="1"/>
      <protection/>
    </xf>
    <xf numFmtId="0" fontId="1" fillId="0" borderId="14" xfId="18" applyBorder="1" applyAlignment="1">
      <alignment horizontal="center" vertical="center" wrapText="1"/>
      <protection/>
    </xf>
    <xf numFmtId="3" fontId="1" fillId="0" borderId="14" xfId="18" applyNumberFormat="1" applyBorder="1" applyAlignment="1">
      <alignment horizontal="right" vertical="center" wrapText="1"/>
      <protection/>
    </xf>
    <xf numFmtId="164" fontId="1" fillId="3" borderId="14" xfId="18" applyNumberFormat="1" applyFill="1" applyBorder="1" applyAlignment="1" applyProtection="1">
      <alignment horizontal="right" vertical="center" wrapText="1"/>
      <protection locked="0"/>
    </xf>
    <xf numFmtId="165" fontId="1" fillId="3" borderId="14" xfId="18" applyNumberFormat="1" applyFill="1" applyBorder="1" applyAlignment="1" applyProtection="1">
      <alignment horizontal="right" vertical="center" wrapText="1"/>
      <protection locked="0"/>
    </xf>
    <xf numFmtId="166" fontId="1" fillId="3" borderId="14" xfId="18" applyNumberFormat="1" applyFill="1" applyBorder="1" applyAlignment="1" applyProtection="1">
      <alignment horizontal="right" vertical="center" wrapText="1"/>
      <protection locked="0"/>
    </xf>
    <xf numFmtId="164" fontId="1" fillId="0" borderId="14" xfId="18" applyNumberFormat="1" applyBorder="1" applyAlignment="1" applyProtection="1">
      <alignment horizontal="right" vertical="center" wrapText="1"/>
      <protection hidden="1"/>
    </xf>
    <xf numFmtId="0" fontId="1" fillId="3" borderId="14" xfId="18" applyFill="1" applyBorder="1" applyProtection="1">
      <alignment horizontal="left" vertical="center" wrapText="1"/>
      <protection locked="0"/>
    </xf>
    <xf numFmtId="0" fontId="1" fillId="3" borderId="5" xfId="18" applyFill="1" applyBorder="1" applyProtection="1">
      <alignment horizontal="left" vertical="center" wrapText="1"/>
      <protection locked="0"/>
    </xf>
    <xf numFmtId="0" fontId="1" fillId="0" borderId="1" xfId="18" applyBorder="1">
      <alignment horizontal="left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3" fontId="1" fillId="0" borderId="1" xfId="18" applyNumberFormat="1" applyBorder="1" applyAlignment="1">
      <alignment horizontal="right" vertical="center" wrapText="1"/>
      <protection/>
    </xf>
    <xf numFmtId="164" fontId="1" fillId="3" borderId="1" xfId="18" applyNumberFormat="1" applyFill="1" applyBorder="1" applyAlignment="1" applyProtection="1">
      <alignment horizontal="right" vertical="center" wrapText="1"/>
      <protection locked="0"/>
    </xf>
    <xf numFmtId="165" fontId="1" fillId="3" borderId="1" xfId="18" applyNumberFormat="1" applyFill="1" applyBorder="1" applyAlignment="1" applyProtection="1">
      <alignment horizontal="right" vertical="center" wrapText="1"/>
      <protection locked="0"/>
    </xf>
    <xf numFmtId="166" fontId="1" fillId="3" borderId="1" xfId="18" applyNumberFormat="1" applyFill="1" applyBorder="1" applyAlignment="1" applyProtection="1">
      <alignment horizontal="right" vertical="center" wrapText="1"/>
      <protection locked="0"/>
    </xf>
    <xf numFmtId="164" fontId="1" fillId="0" borderId="1" xfId="18" applyNumberFormat="1" applyBorder="1" applyAlignment="1" applyProtection="1">
      <alignment horizontal="right" vertical="center" wrapText="1"/>
      <protection hidden="1"/>
    </xf>
    <xf numFmtId="0" fontId="1" fillId="3" borderId="1" xfId="18" applyFill="1" applyBorder="1" applyProtection="1">
      <alignment horizontal="left" vertical="center" wrapText="1"/>
      <protection locked="0"/>
    </xf>
    <xf numFmtId="0" fontId="1" fillId="3" borderId="7" xfId="18" applyFill="1" applyBorder="1" applyProtection="1">
      <alignment horizontal="left" vertical="center" wrapText="1"/>
      <protection locked="0"/>
    </xf>
    <xf numFmtId="0" fontId="1" fillId="0" borderId="15" xfId="18" applyBorder="1">
      <alignment horizontal="left" vertical="center" wrapText="1"/>
      <protection/>
    </xf>
    <xf numFmtId="0" fontId="1" fillId="0" borderId="15" xfId="18" applyBorder="1" applyAlignment="1">
      <alignment horizontal="center" vertical="center" wrapText="1"/>
      <protection/>
    </xf>
    <xf numFmtId="3" fontId="1" fillId="0" borderId="15" xfId="18" applyNumberFormat="1" applyBorder="1" applyAlignment="1">
      <alignment horizontal="right" vertical="center" wrapText="1"/>
      <protection/>
    </xf>
    <xf numFmtId="164" fontId="1" fillId="3" borderId="15" xfId="18" applyNumberFormat="1" applyFill="1" applyBorder="1" applyAlignment="1" applyProtection="1">
      <alignment horizontal="right" vertical="center" wrapText="1"/>
      <protection locked="0"/>
    </xf>
    <xf numFmtId="165" fontId="1" fillId="3" borderId="15" xfId="18" applyNumberFormat="1" applyFill="1" applyBorder="1" applyAlignment="1" applyProtection="1">
      <alignment horizontal="right" vertical="center" wrapText="1"/>
      <protection locked="0"/>
    </xf>
    <xf numFmtId="166" fontId="1" fillId="3" borderId="15" xfId="18" applyNumberFormat="1" applyFill="1" applyBorder="1" applyAlignment="1" applyProtection="1">
      <alignment horizontal="right" vertical="center" wrapText="1"/>
      <protection locked="0"/>
    </xf>
    <xf numFmtId="164" fontId="1" fillId="0" borderId="15" xfId="18" applyNumberFormat="1" applyBorder="1" applyAlignment="1" applyProtection="1">
      <alignment horizontal="right" vertical="center" wrapText="1"/>
      <protection hidden="1"/>
    </xf>
    <xf numFmtId="0" fontId="1" fillId="3" borderId="15" xfId="18" applyFill="1" applyBorder="1" applyProtection="1">
      <alignment horizontal="left" vertical="center" wrapText="1"/>
      <protection locked="0"/>
    </xf>
    <xf numFmtId="0" fontId="1" fillId="3" borderId="9" xfId="18" applyFill="1" applyBorder="1" applyProtection="1">
      <alignment horizontal="left" vertical="center" wrapText="1"/>
      <protection locked="0"/>
    </xf>
    <xf numFmtId="0" fontId="3" fillId="2" borderId="16" xfId="16" applyBorder="1">
      <alignment horizontal="left" vertical="center"/>
      <protection/>
    </xf>
    <xf numFmtId="0" fontId="1" fillId="4" borderId="16" xfId="18" applyFill="1" applyBorder="1">
      <alignment horizontal="left" vertical="center" wrapText="1"/>
      <protection/>
    </xf>
    <xf numFmtId="0" fontId="1" fillId="0" borderId="17" xfId="18" applyBorder="1">
      <alignment horizontal="left" vertical="center" wrapText="1"/>
      <protection/>
    </xf>
    <xf numFmtId="0" fontId="1" fillId="0" borderId="18" xfId="18" applyBorder="1">
      <alignment horizontal="left" vertical="center" wrapText="1"/>
      <protection/>
    </xf>
    <xf numFmtId="0" fontId="1" fillId="0" borderId="19" xfId="18" applyBorder="1">
      <alignment horizontal="left" vertical="center" wrapText="1"/>
      <protection/>
    </xf>
    <xf numFmtId="0" fontId="3" fillId="2" borderId="2" xfId="16" applyBorder="1" applyAlignment="1">
      <alignment horizontal="right" vertical="center"/>
      <protection/>
    </xf>
    <xf numFmtId="0" fontId="1" fillId="0" borderId="5" xfId="18" applyBorder="1" applyAlignment="1">
      <alignment horizontal="right" vertical="center" wrapText="1"/>
      <protection/>
    </xf>
    <xf numFmtId="0" fontId="1" fillId="0" borderId="7" xfId="18" applyBorder="1" applyAlignment="1">
      <alignment horizontal="right" vertical="center" wrapText="1"/>
      <protection/>
    </xf>
    <xf numFmtId="0" fontId="1" fillId="0" borderId="9" xfId="18" applyBorder="1" applyAlignment="1">
      <alignment horizontal="right" vertical="center" wrapText="1"/>
      <protection/>
    </xf>
    <xf numFmtId="0" fontId="4" fillId="0" borderId="11" xfId="18" applyFont="1" applyBorder="1">
      <alignment horizontal="left" vertical="center" wrapText="1"/>
      <protection/>
    </xf>
    <xf numFmtId="164" fontId="4" fillId="0" borderId="12" xfId="18" applyNumberFormat="1" applyFont="1" applyBorder="1" applyAlignment="1" applyProtection="1">
      <alignment horizontal="right" vertical="center" wrapText="1"/>
      <protection hidden="1"/>
    </xf>
    <xf numFmtId="164" fontId="4" fillId="0" borderId="13" xfId="18" applyNumberFormat="1" applyFont="1" applyBorder="1" applyAlignment="1" applyProtection="1">
      <alignment horizontal="right" vertical="center" wrapText="1"/>
      <protection hidden="1"/>
    </xf>
    <xf numFmtId="0" fontId="6" fillId="0" borderId="0" xfId="15" applyFont="1">
      <alignment horizontal="left" vertical="center"/>
      <protection/>
    </xf>
    <xf numFmtId="0" fontId="2" fillId="0" borderId="0" xfId="15" applyAlignment="1">
      <alignment horizontal="right" vertical="center"/>
      <protection/>
    </xf>
    <xf numFmtId="0" fontId="1" fillId="0" borderId="0" xfId="17" applyProtection="1">
      <alignment horizontal="left" vertical="center"/>
      <protection hidden="1"/>
    </xf>
  </cellXfs>
  <cellStyles count="10">
    <cellStyle name="Normal" xfId="0"/>
    <cellStyle name="JN-naslov" xfId="15"/>
    <cellStyle name="JN-naslov tabele" xfId="16"/>
    <cellStyle name="JN-navadno" xfId="17"/>
    <cellStyle name="JN-tabela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400050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400050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1752600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9525</xdr:rowOff>
    </xdr:from>
    <xdr:to>
      <xdr:col>2</xdr:col>
      <xdr:colOff>1562100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9525</xdr:rowOff>
    </xdr:from>
    <xdr:to>
      <xdr:col>2</xdr:col>
      <xdr:colOff>1562100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60.75390625" style="1" customWidth="1"/>
    <col min="4" max="16384" width="9.125" style="1" customWidth="1"/>
  </cols>
  <sheetData>
    <row r="1" ht="12.75"/>
    <row r="2" ht="12.75"/>
    <row r="3" ht="13.5" thickBot="1"/>
    <row r="4" spans="2:3" ht="19.5" customHeight="1" thickBot="1">
      <c r="B4" s="3" t="s">
        <v>0</v>
      </c>
      <c r="C4" s="4"/>
    </row>
    <row r="5" spans="2:3" ht="19.5" customHeight="1">
      <c r="B5" s="5" t="s">
        <v>1</v>
      </c>
      <c r="C5" s="6" t="s">
        <v>10</v>
      </c>
    </row>
    <row r="6" spans="2:3" ht="19.5" customHeight="1">
      <c r="B6" s="7" t="s">
        <v>2</v>
      </c>
      <c r="C6" s="8" t="s">
        <v>11</v>
      </c>
    </row>
    <row r="7" spans="2:3" ht="27" customHeight="1">
      <c r="B7" s="7" t="s">
        <v>3</v>
      </c>
      <c r="C7" s="8" t="s">
        <v>12</v>
      </c>
    </row>
    <row r="8" spans="2:3" ht="42.75" customHeight="1">
      <c r="B8" s="7" t="s">
        <v>4</v>
      </c>
      <c r="C8" s="8"/>
    </row>
    <row r="9" spans="2:3" ht="19.5" customHeight="1">
      <c r="B9" s="7" t="s">
        <v>5</v>
      </c>
      <c r="C9" s="8"/>
    </row>
    <row r="10" spans="2:3" ht="19.5" customHeight="1">
      <c r="B10" s="7" t="s">
        <v>6</v>
      </c>
      <c r="C10" s="8" t="s">
        <v>13</v>
      </c>
    </row>
    <row r="11" spans="2:3" ht="19.5" customHeight="1">
      <c r="B11" s="7" t="s">
        <v>7</v>
      </c>
      <c r="C11" s="8" t="s">
        <v>14</v>
      </c>
    </row>
    <row r="12" spans="2:3" ht="19.5" customHeight="1">
      <c r="B12" s="7" t="s">
        <v>8</v>
      </c>
      <c r="C12" s="8" t="s">
        <v>15</v>
      </c>
    </row>
    <row r="13" spans="2:3" ht="19.5" customHeight="1" thickBot="1">
      <c r="B13" s="9" t="s">
        <v>9</v>
      </c>
      <c r="C13" s="10"/>
    </row>
    <row r="15" ht="12.75">
      <c r="B15" s="2" t="s">
        <v>16</v>
      </c>
    </row>
  </sheetData>
  <sheetProtection password="EC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r:id="rId2"/>
  <headerFooter alignWithMargins="0">
    <oddFooter>&amp;LJN št. 16-21/14&amp;RStran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11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60.75390625" style="1" customWidth="1"/>
    <col min="4" max="16384" width="9.125" style="1" customWidth="1"/>
  </cols>
  <sheetData>
    <row r="1" ht="12.75"/>
    <row r="2" ht="12.75"/>
    <row r="3" ht="13.5" thickBot="1"/>
    <row r="4" spans="2:3" ht="19.5" customHeight="1" thickBot="1">
      <c r="B4" s="3" t="s">
        <v>17</v>
      </c>
      <c r="C4" s="4"/>
    </row>
    <row r="5" spans="2:3" ht="19.5" customHeight="1">
      <c r="B5" s="5" t="s">
        <v>18</v>
      </c>
      <c r="C5" s="11"/>
    </row>
    <row r="6" spans="2:3" ht="19.5" customHeight="1">
      <c r="B6" s="7" t="s">
        <v>19</v>
      </c>
      <c r="C6" s="12"/>
    </row>
    <row r="7" spans="2:3" ht="27" customHeight="1">
      <c r="B7" s="7" t="s">
        <v>20</v>
      </c>
      <c r="C7" s="12"/>
    </row>
    <row r="8" spans="2:3" ht="19.5" customHeight="1">
      <c r="B8" s="7" t="s">
        <v>21</v>
      </c>
      <c r="C8" s="12"/>
    </row>
    <row r="9" spans="2:3" ht="19.5" customHeight="1">
      <c r="B9" s="7" t="s">
        <v>22</v>
      </c>
      <c r="C9" s="12"/>
    </row>
    <row r="10" spans="2:3" ht="19.5" customHeight="1">
      <c r="B10" s="7" t="s">
        <v>23</v>
      </c>
      <c r="C10" s="12"/>
    </row>
    <row r="11" spans="2:3" ht="19.5" customHeight="1" thickBot="1">
      <c r="B11" s="9" t="s">
        <v>24</v>
      </c>
      <c r="C11" s="13"/>
    </row>
  </sheetData>
  <sheetProtection password="EC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r:id="rId2"/>
  <headerFooter alignWithMargins="0">
    <oddFooter>&amp;LJN št. 16-21/14&amp;RStran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85.75390625" style="1" customWidth="1"/>
    <col min="3" max="16384" width="9.125" style="1" customWidth="1"/>
  </cols>
  <sheetData>
    <row r="1" ht="12.75"/>
    <row r="2" ht="12.75"/>
    <row r="3" ht="12.75"/>
    <row r="4" ht="18">
      <c r="B4" s="14" t="s">
        <v>25</v>
      </c>
    </row>
  </sheetData>
  <sheetProtection password="EC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portrait" pageOrder="overThenDown" paperSize="9" scale="96" r:id="rId2"/>
  <headerFooter alignWithMargins="0">
    <oddFooter>&amp;LJN št. 16-21/14&amp;RStran &amp;P od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95"/>
  <sheetViews>
    <sheetView workbookViewId="0" topLeftCell="B1">
      <selection activeCell="A1" sqref="A1"/>
    </sheetView>
  </sheetViews>
  <sheetFormatPr defaultColWidth="9.00390625" defaultRowHeight="12.75"/>
  <cols>
    <col min="1" max="1" width="15.75390625" style="1" hidden="1" customWidth="1"/>
    <col min="2" max="2" width="7.25390625" style="1" customWidth="1"/>
    <col min="3" max="3" width="39.75390625" style="1" customWidth="1"/>
    <col min="4" max="4" width="19.75390625" style="1" customWidth="1"/>
    <col min="5" max="5" width="11.00390625" style="1" customWidth="1"/>
    <col min="6" max="6" width="20.375" style="1" customWidth="1"/>
    <col min="7" max="7" width="11.00390625" style="1" customWidth="1"/>
    <col min="8" max="8" width="5.75390625" style="1" customWidth="1"/>
    <col min="9" max="9" width="10.00390625" style="1" customWidth="1"/>
    <col min="10" max="10" width="7.25390625" style="1" customWidth="1"/>
    <col min="11" max="11" width="4.75390625" style="1" customWidth="1"/>
    <col min="12" max="12" width="13.75390625" style="1" customWidth="1"/>
    <col min="13" max="13" width="10.75390625" style="1" customWidth="1"/>
    <col min="14" max="14" width="7.75390625" style="1" customWidth="1"/>
    <col min="15" max="16" width="13.75390625" style="1" customWidth="1"/>
    <col min="17" max="18" width="17.25390625" style="1" customWidth="1"/>
    <col min="19" max="19" width="20.75390625" style="1" customWidth="1"/>
    <col min="20" max="20" width="25.75390625" style="1" customWidth="1"/>
    <col min="21" max="21" width="12.75390625" style="1" customWidth="1"/>
    <col min="22" max="22" width="9.125" style="1" customWidth="1"/>
    <col min="23" max="23" width="25.75390625" style="1" customWidth="1"/>
    <col min="24" max="16384" width="9.125" style="1" customWidth="1"/>
  </cols>
  <sheetData>
    <row r="1" ht="12.75"/>
    <row r="2" ht="12.75"/>
    <row r="3" ht="12.75"/>
    <row r="4" ht="15.75">
      <c r="C4" s="58" t="s">
        <v>26</v>
      </c>
    </row>
    <row r="5" spans="2:3" ht="18">
      <c r="B5" s="59" t="s">
        <v>27</v>
      </c>
      <c r="C5" s="14" t="s">
        <v>28</v>
      </c>
    </row>
    <row r="7" ht="12.75">
      <c r="C7" s="60">
        <f>IF('2. Podatki o ponudniku'!C5&lt;&gt;"","Naziv ponudnika: "&amp;'2. Podatki o ponudniku'!C5,"")</f>
      </c>
    </row>
    <row r="8" ht="12.75">
      <c r="C8" s="60">
        <f>IF('2. Podatki o ponudniku'!C7&lt;&gt;"","Identifikacijska številka za DDV: "&amp;'2. Podatki o ponudniku'!C7,"")</f>
      </c>
    </row>
    <row r="10" ht="13.5" thickBot="1"/>
    <row r="11" spans="1:23" ht="13.5" thickBot="1">
      <c r="A11" s="46" t="s">
        <v>29</v>
      </c>
      <c r="B11" s="51" t="s">
        <v>30</v>
      </c>
      <c r="C11" s="15" t="s">
        <v>31</v>
      </c>
      <c r="D11" s="15"/>
      <c r="E11" s="15"/>
      <c r="F11" s="15"/>
      <c r="G11" s="15"/>
      <c r="H11" s="15" t="s">
        <v>32</v>
      </c>
      <c r="I11" s="15"/>
      <c r="J11" s="4"/>
      <c r="K11" s="3"/>
      <c r="L11" s="15" t="s">
        <v>33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/>
    </row>
    <row r="12" spans="1:23" ht="39" thickBot="1">
      <c r="A12" s="47" t="s">
        <v>34</v>
      </c>
      <c r="B12" s="16" t="s">
        <v>35</v>
      </c>
      <c r="C12" s="17" t="s">
        <v>36</v>
      </c>
      <c r="D12" s="17" t="s">
        <v>37</v>
      </c>
      <c r="E12" s="17" t="s">
        <v>38</v>
      </c>
      <c r="F12" s="17" t="s">
        <v>39</v>
      </c>
      <c r="G12" s="17" t="s">
        <v>40</v>
      </c>
      <c r="H12" s="17" t="s">
        <v>41</v>
      </c>
      <c r="I12" s="17" t="s">
        <v>42</v>
      </c>
      <c r="J12" s="18" t="s">
        <v>43</v>
      </c>
      <c r="K12" s="16" t="s">
        <v>44</v>
      </c>
      <c r="L12" s="17" t="s">
        <v>45</v>
      </c>
      <c r="M12" s="17" t="s">
        <v>46</v>
      </c>
      <c r="N12" s="17" t="s">
        <v>47</v>
      </c>
      <c r="O12" s="17" t="s">
        <v>48</v>
      </c>
      <c r="P12" s="17" t="s">
        <v>49</v>
      </c>
      <c r="Q12" s="17" t="s">
        <v>50</v>
      </c>
      <c r="R12" s="17" t="s">
        <v>51</v>
      </c>
      <c r="S12" s="17" t="s">
        <v>52</v>
      </c>
      <c r="T12" s="17" t="s">
        <v>53</v>
      </c>
      <c r="U12" s="17" t="s">
        <v>54</v>
      </c>
      <c r="V12" s="17"/>
      <c r="W12" s="18" t="s">
        <v>55</v>
      </c>
    </row>
    <row r="13" spans="1:23" ht="12.75">
      <c r="A13" s="48" t="s">
        <v>56</v>
      </c>
      <c r="B13" s="5">
        <v>1</v>
      </c>
      <c r="C13" s="19" t="s">
        <v>57</v>
      </c>
      <c r="D13" s="19" t="s">
        <v>58</v>
      </c>
      <c r="E13" s="19" t="s">
        <v>59</v>
      </c>
      <c r="F13" s="19" t="s">
        <v>56</v>
      </c>
      <c r="G13" s="19" t="s">
        <v>56</v>
      </c>
      <c r="H13" s="20" t="s">
        <v>60</v>
      </c>
      <c r="I13" s="21">
        <v>2</v>
      </c>
      <c r="J13" s="52"/>
      <c r="K13" s="5">
        <v>1</v>
      </c>
      <c r="L13" s="22"/>
      <c r="M13" s="23"/>
      <c r="N13" s="24"/>
      <c r="O13" s="25">
        <f>ROUND(ROUND(L13,4)*(1-M13),4)</f>
        <v>0</v>
      </c>
      <c r="P13" s="25">
        <f>ROUND(ROUND(O13,4)*(1+N13),4)</f>
        <v>0</v>
      </c>
      <c r="Q13" s="25">
        <f>ROUND($I13*O13,4)</f>
        <v>0</v>
      </c>
      <c r="R13" s="25">
        <f>ROUND($I13*P13,4)</f>
        <v>0</v>
      </c>
      <c r="S13" s="26"/>
      <c r="T13" s="26"/>
      <c r="U13" s="26"/>
      <c r="V13" s="19"/>
      <c r="W13" s="27"/>
    </row>
    <row r="14" spans="1:23" ht="12.75">
      <c r="A14" s="49" t="s">
        <v>56</v>
      </c>
      <c r="B14" s="7">
        <v>2</v>
      </c>
      <c r="C14" s="28" t="s">
        <v>61</v>
      </c>
      <c r="D14" s="28" t="s">
        <v>58</v>
      </c>
      <c r="E14" s="28" t="s">
        <v>59</v>
      </c>
      <c r="F14" s="28" t="s">
        <v>56</v>
      </c>
      <c r="G14" s="28" t="s">
        <v>56</v>
      </c>
      <c r="H14" s="29" t="s">
        <v>60</v>
      </c>
      <c r="I14" s="30">
        <v>2</v>
      </c>
      <c r="J14" s="53"/>
      <c r="K14" s="7">
        <v>1</v>
      </c>
      <c r="L14" s="31"/>
      <c r="M14" s="32"/>
      <c r="N14" s="33"/>
      <c r="O14" s="34">
        <f>ROUND(ROUND(L14,4)*(1-M14),4)</f>
        <v>0</v>
      </c>
      <c r="P14" s="34">
        <f>ROUND(ROUND(O14,4)*(1+N14),4)</f>
        <v>0</v>
      </c>
      <c r="Q14" s="34">
        <f>ROUND($I14*O14,4)</f>
        <v>0</v>
      </c>
      <c r="R14" s="34">
        <f>ROUND($I14*P14,4)</f>
        <v>0</v>
      </c>
      <c r="S14" s="35"/>
      <c r="T14" s="35"/>
      <c r="U14" s="35"/>
      <c r="V14" s="28"/>
      <c r="W14" s="36"/>
    </row>
    <row r="15" spans="1:23" ht="12.75">
      <c r="A15" s="49" t="s">
        <v>56</v>
      </c>
      <c r="B15" s="7">
        <v>3</v>
      </c>
      <c r="C15" s="28" t="s">
        <v>62</v>
      </c>
      <c r="D15" s="28" t="s">
        <v>58</v>
      </c>
      <c r="E15" s="28" t="s">
        <v>59</v>
      </c>
      <c r="F15" s="28" t="s">
        <v>56</v>
      </c>
      <c r="G15" s="28" t="s">
        <v>56</v>
      </c>
      <c r="H15" s="29" t="s">
        <v>60</v>
      </c>
      <c r="I15" s="30">
        <v>2</v>
      </c>
      <c r="J15" s="53"/>
      <c r="K15" s="7">
        <v>1</v>
      </c>
      <c r="L15" s="31"/>
      <c r="M15" s="32"/>
      <c r="N15" s="33"/>
      <c r="O15" s="34">
        <f>ROUND(ROUND(L15,4)*(1-M15),4)</f>
        <v>0</v>
      </c>
      <c r="P15" s="34">
        <f>ROUND(ROUND(O15,4)*(1+N15),4)</f>
        <v>0</v>
      </c>
      <c r="Q15" s="34">
        <f>ROUND($I15*O15,4)</f>
        <v>0</v>
      </c>
      <c r="R15" s="34">
        <f>ROUND($I15*P15,4)</f>
        <v>0</v>
      </c>
      <c r="S15" s="35"/>
      <c r="T15" s="35"/>
      <c r="U15" s="35"/>
      <c r="V15" s="28"/>
      <c r="W15" s="36"/>
    </row>
    <row r="16" spans="1:23" ht="13.5" thickBot="1">
      <c r="A16" s="50" t="s">
        <v>56</v>
      </c>
      <c r="B16" s="9">
        <v>4</v>
      </c>
      <c r="C16" s="37" t="s">
        <v>63</v>
      </c>
      <c r="D16" s="37" t="s">
        <v>64</v>
      </c>
      <c r="E16" s="37" t="s">
        <v>65</v>
      </c>
      <c r="F16" s="37" t="s">
        <v>56</v>
      </c>
      <c r="G16" s="37" t="s">
        <v>56</v>
      </c>
      <c r="H16" s="38" t="s">
        <v>60</v>
      </c>
      <c r="I16" s="39">
        <v>2</v>
      </c>
      <c r="J16" s="54"/>
      <c r="K16" s="9">
        <v>1</v>
      </c>
      <c r="L16" s="40"/>
      <c r="M16" s="41"/>
      <c r="N16" s="42"/>
      <c r="O16" s="43">
        <f>ROUND(ROUND(L16,4)*(1-M16),4)</f>
        <v>0</v>
      </c>
      <c r="P16" s="43">
        <f>ROUND(ROUND(O16,4)*(1+N16),4)</f>
        <v>0</v>
      </c>
      <c r="Q16" s="43">
        <f>ROUND($I16*O16,4)</f>
        <v>0</v>
      </c>
      <c r="R16" s="43">
        <f>ROUND($I16*P16,4)</f>
        <v>0</v>
      </c>
      <c r="S16" s="44"/>
      <c r="T16" s="44"/>
      <c r="U16" s="44"/>
      <c r="V16" s="37"/>
      <c r="W16" s="45"/>
    </row>
    <row r="17" spans="16:18" ht="13.5" thickBot="1">
      <c r="P17" s="55" t="s">
        <v>66</v>
      </c>
      <c r="Q17" s="56">
        <f>SUM(Q13:Q16)</f>
        <v>0</v>
      </c>
      <c r="R17" s="57">
        <f>SUM(R13:R16)</f>
        <v>0</v>
      </c>
    </row>
    <row r="19" ht="13.5" thickBot="1"/>
    <row r="20" spans="1:23" ht="13.5" thickBot="1">
      <c r="A20" s="46" t="s">
        <v>29</v>
      </c>
      <c r="B20" s="51" t="s">
        <v>67</v>
      </c>
      <c r="C20" s="15" t="s">
        <v>68</v>
      </c>
      <c r="D20" s="15"/>
      <c r="E20" s="15"/>
      <c r="F20" s="15"/>
      <c r="G20" s="15"/>
      <c r="H20" s="15" t="s">
        <v>32</v>
      </c>
      <c r="I20" s="15"/>
      <c r="J20" s="4"/>
      <c r="K20" s="3"/>
      <c r="L20" s="15" t="s">
        <v>69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/>
    </row>
    <row r="21" spans="1:23" ht="39" thickBot="1">
      <c r="A21" s="47" t="s">
        <v>34</v>
      </c>
      <c r="B21" s="16" t="s">
        <v>35</v>
      </c>
      <c r="C21" s="17" t="s">
        <v>36</v>
      </c>
      <c r="D21" s="17" t="s">
        <v>37</v>
      </c>
      <c r="E21" s="17" t="s">
        <v>38</v>
      </c>
      <c r="F21" s="17" t="s">
        <v>39</v>
      </c>
      <c r="G21" s="17" t="s">
        <v>40</v>
      </c>
      <c r="H21" s="17" t="s">
        <v>41</v>
      </c>
      <c r="I21" s="17" t="s">
        <v>42</v>
      </c>
      <c r="J21" s="18" t="s">
        <v>43</v>
      </c>
      <c r="K21" s="16" t="s">
        <v>44</v>
      </c>
      <c r="L21" s="17" t="s">
        <v>45</v>
      </c>
      <c r="M21" s="17" t="s">
        <v>46</v>
      </c>
      <c r="N21" s="17" t="s">
        <v>47</v>
      </c>
      <c r="O21" s="17" t="s">
        <v>48</v>
      </c>
      <c r="P21" s="17" t="s">
        <v>49</v>
      </c>
      <c r="Q21" s="17" t="s">
        <v>50</v>
      </c>
      <c r="R21" s="17" t="s">
        <v>51</v>
      </c>
      <c r="S21" s="17" t="s">
        <v>52</v>
      </c>
      <c r="T21" s="17" t="s">
        <v>53</v>
      </c>
      <c r="U21" s="17" t="s">
        <v>54</v>
      </c>
      <c r="V21" s="17"/>
      <c r="W21" s="18" t="s">
        <v>55</v>
      </c>
    </row>
    <row r="22" spans="1:23" ht="12.75">
      <c r="A22" s="48" t="s">
        <v>56</v>
      </c>
      <c r="B22" s="5">
        <v>1</v>
      </c>
      <c r="C22" s="19" t="s">
        <v>70</v>
      </c>
      <c r="D22" s="19" t="s">
        <v>58</v>
      </c>
      <c r="E22" s="19" t="s">
        <v>71</v>
      </c>
      <c r="F22" s="19" t="s">
        <v>56</v>
      </c>
      <c r="G22" s="19" t="s">
        <v>56</v>
      </c>
      <c r="H22" s="20" t="s">
        <v>60</v>
      </c>
      <c r="I22" s="21">
        <v>2</v>
      </c>
      <c r="J22" s="52"/>
      <c r="K22" s="5">
        <v>1</v>
      </c>
      <c r="L22" s="22"/>
      <c r="M22" s="23"/>
      <c r="N22" s="24"/>
      <c r="O22" s="25">
        <f>ROUND(ROUND(L22,4)*(1-M22),4)</f>
        <v>0</v>
      </c>
      <c r="P22" s="25">
        <f>ROUND(ROUND(O22,4)*(1+N22),4)</f>
        <v>0</v>
      </c>
      <c r="Q22" s="25">
        <f>ROUND($I22*O22,4)</f>
        <v>0</v>
      </c>
      <c r="R22" s="25">
        <f>ROUND($I22*P22,4)</f>
        <v>0</v>
      </c>
      <c r="S22" s="26"/>
      <c r="T22" s="26"/>
      <c r="U22" s="26"/>
      <c r="V22" s="19"/>
      <c r="W22" s="27"/>
    </row>
    <row r="23" spans="1:23" ht="12.75">
      <c r="A23" s="49" t="s">
        <v>56</v>
      </c>
      <c r="B23" s="7">
        <v>2</v>
      </c>
      <c r="C23" s="28" t="s">
        <v>72</v>
      </c>
      <c r="D23" s="28" t="s">
        <v>58</v>
      </c>
      <c r="E23" s="28" t="s">
        <v>73</v>
      </c>
      <c r="F23" s="28" t="s">
        <v>56</v>
      </c>
      <c r="G23" s="28" t="s">
        <v>56</v>
      </c>
      <c r="H23" s="29" t="s">
        <v>60</v>
      </c>
      <c r="I23" s="30">
        <v>2</v>
      </c>
      <c r="J23" s="53"/>
      <c r="K23" s="7">
        <v>1</v>
      </c>
      <c r="L23" s="31"/>
      <c r="M23" s="32"/>
      <c r="N23" s="33"/>
      <c r="O23" s="34">
        <f>ROUND(ROUND(L23,4)*(1-M23),4)</f>
        <v>0</v>
      </c>
      <c r="P23" s="34">
        <f>ROUND(ROUND(O23,4)*(1+N23),4)</f>
        <v>0</v>
      </c>
      <c r="Q23" s="34">
        <f>ROUND($I23*O23,4)</f>
        <v>0</v>
      </c>
      <c r="R23" s="34">
        <f>ROUND($I23*P23,4)</f>
        <v>0</v>
      </c>
      <c r="S23" s="35"/>
      <c r="T23" s="35"/>
      <c r="U23" s="35"/>
      <c r="V23" s="28"/>
      <c r="W23" s="36"/>
    </row>
    <row r="24" spans="1:23" ht="12.75">
      <c r="A24" s="49" t="s">
        <v>56</v>
      </c>
      <c r="B24" s="7">
        <v>3</v>
      </c>
      <c r="C24" s="28" t="s">
        <v>74</v>
      </c>
      <c r="D24" s="28" t="s">
        <v>58</v>
      </c>
      <c r="E24" s="28" t="s">
        <v>75</v>
      </c>
      <c r="F24" s="28" t="s">
        <v>56</v>
      </c>
      <c r="G24" s="28" t="s">
        <v>56</v>
      </c>
      <c r="H24" s="29" t="s">
        <v>60</v>
      </c>
      <c r="I24" s="30">
        <v>2</v>
      </c>
      <c r="J24" s="53"/>
      <c r="K24" s="7">
        <v>1</v>
      </c>
      <c r="L24" s="31"/>
      <c r="M24" s="32"/>
      <c r="N24" s="33"/>
      <c r="O24" s="34">
        <f>ROUND(ROUND(L24,4)*(1-M24),4)</f>
        <v>0</v>
      </c>
      <c r="P24" s="34">
        <f>ROUND(ROUND(O24,4)*(1+N24),4)</f>
        <v>0</v>
      </c>
      <c r="Q24" s="34">
        <f>ROUND($I24*O24,4)</f>
        <v>0</v>
      </c>
      <c r="R24" s="34">
        <f>ROUND($I24*P24,4)</f>
        <v>0</v>
      </c>
      <c r="S24" s="35"/>
      <c r="T24" s="35"/>
      <c r="U24" s="35"/>
      <c r="V24" s="28"/>
      <c r="W24" s="36"/>
    </row>
    <row r="25" spans="1:23" ht="12.75">
      <c r="A25" s="49" t="s">
        <v>56</v>
      </c>
      <c r="B25" s="7">
        <v>4</v>
      </c>
      <c r="C25" s="28" t="s">
        <v>76</v>
      </c>
      <c r="D25" s="28" t="s">
        <v>58</v>
      </c>
      <c r="E25" s="28" t="s">
        <v>77</v>
      </c>
      <c r="F25" s="28" t="s">
        <v>56</v>
      </c>
      <c r="G25" s="28" t="s">
        <v>56</v>
      </c>
      <c r="H25" s="29" t="s">
        <v>60</v>
      </c>
      <c r="I25" s="30">
        <v>2</v>
      </c>
      <c r="J25" s="53"/>
      <c r="K25" s="7">
        <v>1</v>
      </c>
      <c r="L25" s="31"/>
      <c r="M25" s="32"/>
      <c r="N25" s="33"/>
      <c r="O25" s="34">
        <f>ROUND(ROUND(L25,4)*(1-M25),4)</f>
        <v>0</v>
      </c>
      <c r="P25" s="34">
        <f>ROUND(ROUND(O25,4)*(1+N25),4)</f>
        <v>0</v>
      </c>
      <c r="Q25" s="34">
        <f>ROUND($I25*O25,4)</f>
        <v>0</v>
      </c>
      <c r="R25" s="34">
        <f>ROUND($I25*P25,4)</f>
        <v>0</v>
      </c>
      <c r="S25" s="35"/>
      <c r="T25" s="35"/>
      <c r="U25" s="35"/>
      <c r="V25" s="28"/>
      <c r="W25" s="36"/>
    </row>
    <row r="26" spans="1:23" ht="12.75">
      <c r="A26" s="49" t="s">
        <v>56</v>
      </c>
      <c r="B26" s="7">
        <v>5</v>
      </c>
      <c r="C26" s="28" t="s">
        <v>78</v>
      </c>
      <c r="D26" s="28" t="s">
        <v>58</v>
      </c>
      <c r="E26" s="28" t="s">
        <v>77</v>
      </c>
      <c r="F26" s="28" t="s">
        <v>56</v>
      </c>
      <c r="G26" s="28" t="s">
        <v>56</v>
      </c>
      <c r="H26" s="29" t="s">
        <v>60</v>
      </c>
      <c r="I26" s="30">
        <v>2</v>
      </c>
      <c r="J26" s="53"/>
      <c r="K26" s="7">
        <v>1</v>
      </c>
      <c r="L26" s="31"/>
      <c r="M26" s="32"/>
      <c r="N26" s="33"/>
      <c r="O26" s="34">
        <f>ROUND(ROUND(L26,4)*(1-M26),4)</f>
        <v>0</v>
      </c>
      <c r="P26" s="34">
        <f>ROUND(ROUND(O26,4)*(1+N26),4)</f>
        <v>0</v>
      </c>
      <c r="Q26" s="34">
        <f>ROUND($I26*O26,4)</f>
        <v>0</v>
      </c>
      <c r="R26" s="34">
        <f>ROUND($I26*P26,4)</f>
        <v>0</v>
      </c>
      <c r="S26" s="35"/>
      <c r="T26" s="35"/>
      <c r="U26" s="35"/>
      <c r="V26" s="28"/>
      <c r="W26" s="36"/>
    </row>
    <row r="27" spans="1:23" ht="12.75">
      <c r="A27" s="49" t="s">
        <v>56</v>
      </c>
      <c r="B27" s="7">
        <v>6</v>
      </c>
      <c r="C27" s="28" t="s">
        <v>79</v>
      </c>
      <c r="D27" s="28" t="s">
        <v>58</v>
      </c>
      <c r="E27" s="28" t="s">
        <v>59</v>
      </c>
      <c r="F27" s="28" t="s">
        <v>56</v>
      </c>
      <c r="G27" s="28" t="s">
        <v>56</v>
      </c>
      <c r="H27" s="29" t="s">
        <v>60</v>
      </c>
      <c r="I27" s="30">
        <v>2</v>
      </c>
      <c r="J27" s="53"/>
      <c r="K27" s="7">
        <v>1</v>
      </c>
      <c r="L27" s="31"/>
      <c r="M27" s="32"/>
      <c r="N27" s="33"/>
      <c r="O27" s="34">
        <f>ROUND(ROUND(L27,4)*(1-M27),4)</f>
        <v>0</v>
      </c>
      <c r="P27" s="34">
        <f>ROUND(ROUND(O27,4)*(1+N27),4)</f>
        <v>0</v>
      </c>
      <c r="Q27" s="34">
        <f>ROUND($I27*O27,4)</f>
        <v>0</v>
      </c>
      <c r="R27" s="34">
        <f>ROUND($I27*P27,4)</f>
        <v>0</v>
      </c>
      <c r="S27" s="35"/>
      <c r="T27" s="35"/>
      <c r="U27" s="35"/>
      <c r="V27" s="28"/>
      <c r="W27" s="36"/>
    </row>
    <row r="28" spans="1:23" ht="12.75">
      <c r="A28" s="49" t="s">
        <v>56</v>
      </c>
      <c r="B28" s="7">
        <v>7</v>
      </c>
      <c r="C28" s="28" t="s">
        <v>62</v>
      </c>
      <c r="D28" s="28" t="s">
        <v>58</v>
      </c>
      <c r="E28" s="28" t="s">
        <v>59</v>
      </c>
      <c r="F28" s="28" t="s">
        <v>56</v>
      </c>
      <c r="G28" s="28" t="s">
        <v>56</v>
      </c>
      <c r="H28" s="29" t="s">
        <v>60</v>
      </c>
      <c r="I28" s="30">
        <v>2</v>
      </c>
      <c r="J28" s="53"/>
      <c r="K28" s="7">
        <v>1</v>
      </c>
      <c r="L28" s="31"/>
      <c r="M28" s="32"/>
      <c r="N28" s="33"/>
      <c r="O28" s="34">
        <f>ROUND(ROUND(L28,4)*(1-M28),4)</f>
        <v>0</v>
      </c>
      <c r="P28" s="34">
        <f>ROUND(ROUND(O28,4)*(1+N28),4)</f>
        <v>0</v>
      </c>
      <c r="Q28" s="34">
        <f>ROUND($I28*O28,4)</f>
        <v>0</v>
      </c>
      <c r="R28" s="34">
        <f>ROUND($I28*P28,4)</f>
        <v>0</v>
      </c>
      <c r="S28" s="35"/>
      <c r="T28" s="35"/>
      <c r="U28" s="35"/>
      <c r="V28" s="28"/>
      <c r="W28" s="36"/>
    </row>
    <row r="29" spans="1:23" ht="89.25">
      <c r="A29" s="49" t="s">
        <v>56</v>
      </c>
      <c r="B29" s="7">
        <v>8</v>
      </c>
      <c r="C29" s="28" t="s">
        <v>80</v>
      </c>
      <c r="D29" s="28" t="s">
        <v>64</v>
      </c>
      <c r="E29" s="28" t="s">
        <v>81</v>
      </c>
      <c r="F29" s="28" t="s">
        <v>82</v>
      </c>
      <c r="G29" s="28" t="s">
        <v>56</v>
      </c>
      <c r="H29" s="29" t="s">
        <v>83</v>
      </c>
      <c r="I29" s="30">
        <v>2</v>
      </c>
      <c r="J29" s="53"/>
      <c r="K29" s="7">
        <v>1</v>
      </c>
      <c r="L29" s="31"/>
      <c r="M29" s="32"/>
      <c r="N29" s="33"/>
      <c r="O29" s="34">
        <f>ROUND(ROUND(L29,4)*(1-M29),4)</f>
        <v>0</v>
      </c>
      <c r="P29" s="34">
        <f>ROUND(ROUND(O29,4)*(1+N29),4)</f>
        <v>0</v>
      </c>
      <c r="Q29" s="34">
        <f>ROUND($I29*O29,4)</f>
        <v>0</v>
      </c>
      <c r="R29" s="34">
        <f>ROUND($I29*P29,4)</f>
        <v>0</v>
      </c>
      <c r="S29" s="35"/>
      <c r="T29" s="35"/>
      <c r="U29" s="35"/>
      <c r="V29" s="28"/>
      <c r="W29" s="36"/>
    </row>
    <row r="30" spans="1:23" ht="89.25">
      <c r="A30" s="49" t="s">
        <v>56</v>
      </c>
      <c r="B30" s="7">
        <v>9</v>
      </c>
      <c r="C30" s="28" t="s">
        <v>84</v>
      </c>
      <c r="D30" s="28" t="s">
        <v>64</v>
      </c>
      <c r="E30" s="28" t="s">
        <v>81</v>
      </c>
      <c r="F30" s="28" t="s">
        <v>82</v>
      </c>
      <c r="G30" s="28" t="s">
        <v>56</v>
      </c>
      <c r="H30" s="29" t="s">
        <v>83</v>
      </c>
      <c r="I30" s="30">
        <v>2</v>
      </c>
      <c r="J30" s="53"/>
      <c r="K30" s="7">
        <v>1</v>
      </c>
      <c r="L30" s="31"/>
      <c r="M30" s="32"/>
      <c r="N30" s="33"/>
      <c r="O30" s="34">
        <f>ROUND(ROUND(L30,4)*(1-M30),4)</f>
        <v>0</v>
      </c>
      <c r="P30" s="34">
        <f>ROUND(ROUND(O30,4)*(1+N30),4)</f>
        <v>0</v>
      </c>
      <c r="Q30" s="34">
        <f>ROUND($I30*O30,4)</f>
        <v>0</v>
      </c>
      <c r="R30" s="34">
        <f>ROUND($I30*P30,4)</f>
        <v>0</v>
      </c>
      <c r="S30" s="35"/>
      <c r="T30" s="35"/>
      <c r="U30" s="35"/>
      <c r="V30" s="28"/>
      <c r="W30" s="36"/>
    </row>
    <row r="31" spans="1:23" ht="89.25">
      <c r="A31" s="49" t="s">
        <v>56</v>
      </c>
      <c r="B31" s="7">
        <v>10</v>
      </c>
      <c r="C31" s="28" t="s">
        <v>85</v>
      </c>
      <c r="D31" s="28" t="s">
        <v>64</v>
      </c>
      <c r="E31" s="28" t="s">
        <v>81</v>
      </c>
      <c r="F31" s="28" t="s">
        <v>82</v>
      </c>
      <c r="G31" s="28" t="s">
        <v>56</v>
      </c>
      <c r="H31" s="29" t="s">
        <v>83</v>
      </c>
      <c r="I31" s="30">
        <v>2</v>
      </c>
      <c r="J31" s="53"/>
      <c r="K31" s="7">
        <v>1</v>
      </c>
      <c r="L31" s="31"/>
      <c r="M31" s="32"/>
      <c r="N31" s="33"/>
      <c r="O31" s="34">
        <f>ROUND(ROUND(L31,4)*(1-M31),4)</f>
        <v>0</v>
      </c>
      <c r="P31" s="34">
        <f>ROUND(ROUND(O31,4)*(1+N31),4)</f>
        <v>0</v>
      </c>
      <c r="Q31" s="34">
        <f>ROUND($I31*O31,4)</f>
        <v>0</v>
      </c>
      <c r="R31" s="34">
        <f>ROUND($I31*P31,4)</f>
        <v>0</v>
      </c>
      <c r="S31" s="35"/>
      <c r="T31" s="35"/>
      <c r="U31" s="35"/>
      <c r="V31" s="28"/>
      <c r="W31" s="36"/>
    </row>
    <row r="32" spans="1:23" ht="12.75">
      <c r="A32" s="49" t="s">
        <v>56</v>
      </c>
      <c r="B32" s="7">
        <v>11</v>
      </c>
      <c r="C32" s="28" t="s">
        <v>86</v>
      </c>
      <c r="D32" s="28" t="s">
        <v>64</v>
      </c>
      <c r="E32" s="28" t="s">
        <v>87</v>
      </c>
      <c r="F32" s="28" t="s">
        <v>56</v>
      </c>
      <c r="G32" s="28" t="s">
        <v>56</v>
      </c>
      <c r="H32" s="29" t="s">
        <v>88</v>
      </c>
      <c r="I32" s="30">
        <v>4</v>
      </c>
      <c r="J32" s="53"/>
      <c r="K32" s="7">
        <v>1</v>
      </c>
      <c r="L32" s="31"/>
      <c r="M32" s="32"/>
      <c r="N32" s="33"/>
      <c r="O32" s="34">
        <f>ROUND(ROUND(L32,4)*(1-M32),4)</f>
        <v>0</v>
      </c>
      <c r="P32" s="34">
        <f>ROUND(ROUND(O32,4)*(1+N32),4)</f>
        <v>0</v>
      </c>
      <c r="Q32" s="34">
        <f>ROUND($I32*O32,4)</f>
        <v>0</v>
      </c>
      <c r="R32" s="34">
        <f>ROUND($I32*P32,4)</f>
        <v>0</v>
      </c>
      <c r="S32" s="35"/>
      <c r="T32" s="35"/>
      <c r="U32" s="35"/>
      <c r="V32" s="28"/>
      <c r="W32" s="36"/>
    </row>
    <row r="33" spans="1:23" ht="89.25">
      <c r="A33" s="49" t="s">
        <v>56</v>
      </c>
      <c r="B33" s="7">
        <v>12</v>
      </c>
      <c r="C33" s="28" t="s">
        <v>89</v>
      </c>
      <c r="D33" s="28" t="s">
        <v>64</v>
      </c>
      <c r="E33" s="28" t="s">
        <v>81</v>
      </c>
      <c r="F33" s="28" t="s">
        <v>82</v>
      </c>
      <c r="G33" s="28" t="s">
        <v>56</v>
      </c>
      <c r="H33" s="29" t="s">
        <v>83</v>
      </c>
      <c r="I33" s="30">
        <v>2</v>
      </c>
      <c r="J33" s="53"/>
      <c r="K33" s="7">
        <v>1</v>
      </c>
      <c r="L33" s="31"/>
      <c r="M33" s="32"/>
      <c r="N33" s="33"/>
      <c r="O33" s="34">
        <f>ROUND(ROUND(L33,4)*(1-M33),4)</f>
        <v>0</v>
      </c>
      <c r="P33" s="34">
        <f>ROUND(ROUND(O33,4)*(1+N33),4)</f>
        <v>0</v>
      </c>
      <c r="Q33" s="34">
        <f>ROUND($I33*O33,4)</f>
        <v>0</v>
      </c>
      <c r="R33" s="34">
        <f>ROUND($I33*P33,4)</f>
        <v>0</v>
      </c>
      <c r="S33" s="35"/>
      <c r="T33" s="35"/>
      <c r="U33" s="35"/>
      <c r="V33" s="28"/>
      <c r="W33" s="36"/>
    </row>
    <row r="34" spans="1:23" ht="13.5" thickBot="1">
      <c r="A34" s="50" t="s">
        <v>56</v>
      </c>
      <c r="B34" s="9">
        <v>13</v>
      </c>
      <c r="C34" s="37" t="s">
        <v>63</v>
      </c>
      <c r="D34" s="37" t="s">
        <v>64</v>
      </c>
      <c r="E34" s="37" t="s">
        <v>65</v>
      </c>
      <c r="F34" s="37" t="s">
        <v>56</v>
      </c>
      <c r="G34" s="37" t="s">
        <v>56</v>
      </c>
      <c r="H34" s="38" t="s">
        <v>60</v>
      </c>
      <c r="I34" s="39">
        <v>2</v>
      </c>
      <c r="J34" s="54"/>
      <c r="K34" s="9">
        <v>1</v>
      </c>
      <c r="L34" s="40"/>
      <c r="M34" s="41"/>
      <c r="N34" s="42"/>
      <c r="O34" s="43">
        <f>ROUND(ROUND(L34,4)*(1-M34),4)</f>
        <v>0</v>
      </c>
      <c r="P34" s="43">
        <f>ROUND(ROUND(O34,4)*(1+N34),4)</f>
        <v>0</v>
      </c>
      <c r="Q34" s="43">
        <f>ROUND($I34*O34,4)</f>
        <v>0</v>
      </c>
      <c r="R34" s="43">
        <f>ROUND($I34*P34,4)</f>
        <v>0</v>
      </c>
      <c r="S34" s="44"/>
      <c r="T34" s="44"/>
      <c r="U34" s="44"/>
      <c r="V34" s="37"/>
      <c r="W34" s="45"/>
    </row>
    <row r="35" spans="16:18" ht="13.5" thickBot="1">
      <c r="P35" s="55" t="s">
        <v>66</v>
      </c>
      <c r="Q35" s="56">
        <f>SUM(Q22:Q34)</f>
        <v>0</v>
      </c>
      <c r="R35" s="57">
        <f>SUM(R22:R34)</f>
        <v>0</v>
      </c>
    </row>
    <row r="37" ht="13.5" thickBot="1"/>
    <row r="38" spans="1:23" ht="13.5" thickBot="1">
      <c r="A38" s="46" t="s">
        <v>29</v>
      </c>
      <c r="B38" s="51" t="s">
        <v>90</v>
      </c>
      <c r="C38" s="15" t="s">
        <v>91</v>
      </c>
      <c r="D38" s="15"/>
      <c r="E38" s="15"/>
      <c r="F38" s="15"/>
      <c r="G38" s="15"/>
      <c r="H38" s="15" t="s">
        <v>32</v>
      </c>
      <c r="I38" s="15"/>
      <c r="J38" s="4"/>
      <c r="K38" s="3"/>
      <c r="L38" s="15" t="s">
        <v>92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/>
    </row>
    <row r="39" spans="1:23" ht="39" thickBot="1">
      <c r="A39" s="47" t="s">
        <v>34</v>
      </c>
      <c r="B39" s="16" t="s">
        <v>35</v>
      </c>
      <c r="C39" s="17" t="s">
        <v>36</v>
      </c>
      <c r="D39" s="17" t="s">
        <v>37</v>
      </c>
      <c r="E39" s="17" t="s">
        <v>38</v>
      </c>
      <c r="F39" s="17" t="s">
        <v>39</v>
      </c>
      <c r="G39" s="17" t="s">
        <v>40</v>
      </c>
      <c r="H39" s="17" t="s">
        <v>41</v>
      </c>
      <c r="I39" s="17" t="s">
        <v>42</v>
      </c>
      <c r="J39" s="18" t="s">
        <v>43</v>
      </c>
      <c r="K39" s="16" t="s">
        <v>44</v>
      </c>
      <c r="L39" s="17" t="s">
        <v>45</v>
      </c>
      <c r="M39" s="17" t="s">
        <v>46</v>
      </c>
      <c r="N39" s="17" t="s">
        <v>47</v>
      </c>
      <c r="O39" s="17" t="s">
        <v>48</v>
      </c>
      <c r="P39" s="17" t="s">
        <v>49</v>
      </c>
      <c r="Q39" s="17" t="s">
        <v>50</v>
      </c>
      <c r="R39" s="17" t="s">
        <v>51</v>
      </c>
      <c r="S39" s="17" t="s">
        <v>52</v>
      </c>
      <c r="T39" s="17" t="s">
        <v>53</v>
      </c>
      <c r="U39" s="17" t="s">
        <v>54</v>
      </c>
      <c r="V39" s="17"/>
      <c r="W39" s="18" t="s">
        <v>55</v>
      </c>
    </row>
    <row r="40" spans="1:23" ht="12.75">
      <c r="A40" s="48" t="s">
        <v>56</v>
      </c>
      <c r="B40" s="5">
        <v>1</v>
      </c>
      <c r="C40" s="19" t="s">
        <v>57</v>
      </c>
      <c r="D40" s="19" t="s">
        <v>58</v>
      </c>
      <c r="E40" s="19" t="s">
        <v>59</v>
      </c>
      <c r="F40" s="19" t="s">
        <v>56</v>
      </c>
      <c r="G40" s="19" t="s">
        <v>56</v>
      </c>
      <c r="H40" s="20" t="s">
        <v>60</v>
      </c>
      <c r="I40" s="21">
        <v>2</v>
      </c>
      <c r="J40" s="52"/>
      <c r="K40" s="5">
        <v>1</v>
      </c>
      <c r="L40" s="22"/>
      <c r="M40" s="23"/>
      <c r="N40" s="24"/>
      <c r="O40" s="25">
        <f>ROUND(ROUND(L40,4)*(1-M40),4)</f>
        <v>0</v>
      </c>
      <c r="P40" s="25">
        <f>ROUND(ROUND(O40,4)*(1+N40),4)</f>
        <v>0</v>
      </c>
      <c r="Q40" s="25">
        <f>ROUND($I40*O40,4)</f>
        <v>0</v>
      </c>
      <c r="R40" s="25">
        <f>ROUND($I40*P40,4)</f>
        <v>0</v>
      </c>
      <c r="S40" s="26"/>
      <c r="T40" s="26"/>
      <c r="U40" s="26"/>
      <c r="V40" s="19"/>
      <c r="W40" s="27"/>
    </row>
    <row r="41" spans="1:23" ht="12.75">
      <c r="A41" s="49" t="s">
        <v>56</v>
      </c>
      <c r="B41" s="7">
        <v>2</v>
      </c>
      <c r="C41" s="28" t="s">
        <v>61</v>
      </c>
      <c r="D41" s="28" t="s">
        <v>58</v>
      </c>
      <c r="E41" s="28" t="s">
        <v>59</v>
      </c>
      <c r="F41" s="28" t="s">
        <v>56</v>
      </c>
      <c r="G41" s="28" t="s">
        <v>56</v>
      </c>
      <c r="H41" s="29" t="s">
        <v>60</v>
      </c>
      <c r="I41" s="30">
        <v>2</v>
      </c>
      <c r="J41" s="53"/>
      <c r="K41" s="7">
        <v>1</v>
      </c>
      <c r="L41" s="31"/>
      <c r="M41" s="32"/>
      <c r="N41" s="33"/>
      <c r="O41" s="34">
        <f>ROUND(ROUND(L41,4)*(1-M41),4)</f>
        <v>0</v>
      </c>
      <c r="P41" s="34">
        <f>ROUND(ROUND(O41,4)*(1+N41),4)</f>
        <v>0</v>
      </c>
      <c r="Q41" s="34">
        <f>ROUND($I41*O41,4)</f>
        <v>0</v>
      </c>
      <c r="R41" s="34">
        <f>ROUND($I41*P41,4)</f>
        <v>0</v>
      </c>
      <c r="S41" s="35"/>
      <c r="T41" s="35"/>
      <c r="U41" s="35"/>
      <c r="V41" s="28"/>
      <c r="W41" s="36"/>
    </row>
    <row r="42" spans="1:23" ht="12.75">
      <c r="A42" s="49" t="s">
        <v>56</v>
      </c>
      <c r="B42" s="7">
        <v>3</v>
      </c>
      <c r="C42" s="28" t="s">
        <v>62</v>
      </c>
      <c r="D42" s="28" t="s">
        <v>58</v>
      </c>
      <c r="E42" s="28" t="s">
        <v>59</v>
      </c>
      <c r="F42" s="28" t="s">
        <v>56</v>
      </c>
      <c r="G42" s="28" t="s">
        <v>56</v>
      </c>
      <c r="H42" s="29" t="s">
        <v>60</v>
      </c>
      <c r="I42" s="30">
        <v>2</v>
      </c>
      <c r="J42" s="53"/>
      <c r="K42" s="7">
        <v>1</v>
      </c>
      <c r="L42" s="31"/>
      <c r="M42" s="32"/>
      <c r="N42" s="33"/>
      <c r="O42" s="34">
        <f>ROUND(ROUND(L42,4)*(1-M42),4)</f>
        <v>0</v>
      </c>
      <c r="P42" s="34">
        <f>ROUND(ROUND(O42,4)*(1+N42),4)</f>
        <v>0</v>
      </c>
      <c r="Q42" s="34">
        <f>ROUND($I42*O42,4)</f>
        <v>0</v>
      </c>
      <c r="R42" s="34">
        <f>ROUND($I42*P42,4)</f>
        <v>0</v>
      </c>
      <c r="S42" s="35"/>
      <c r="T42" s="35"/>
      <c r="U42" s="35"/>
      <c r="V42" s="28"/>
      <c r="W42" s="36"/>
    </row>
    <row r="43" spans="1:23" ht="13.5" thickBot="1">
      <c r="A43" s="50" t="s">
        <v>56</v>
      </c>
      <c r="B43" s="9">
        <v>4</v>
      </c>
      <c r="C43" s="37" t="s">
        <v>63</v>
      </c>
      <c r="D43" s="37" t="s">
        <v>64</v>
      </c>
      <c r="E43" s="37" t="s">
        <v>65</v>
      </c>
      <c r="F43" s="37" t="s">
        <v>56</v>
      </c>
      <c r="G43" s="37" t="s">
        <v>56</v>
      </c>
      <c r="H43" s="38" t="s">
        <v>60</v>
      </c>
      <c r="I43" s="39">
        <v>2</v>
      </c>
      <c r="J43" s="54"/>
      <c r="K43" s="9">
        <v>1</v>
      </c>
      <c r="L43" s="40"/>
      <c r="M43" s="41"/>
      <c r="N43" s="42"/>
      <c r="O43" s="43">
        <f>ROUND(ROUND(L43,4)*(1-M43),4)</f>
        <v>0</v>
      </c>
      <c r="P43" s="43">
        <f>ROUND(ROUND(O43,4)*(1+N43),4)</f>
        <v>0</v>
      </c>
      <c r="Q43" s="43">
        <f>ROUND($I43*O43,4)</f>
        <v>0</v>
      </c>
      <c r="R43" s="43">
        <f>ROUND($I43*P43,4)</f>
        <v>0</v>
      </c>
      <c r="S43" s="44"/>
      <c r="T43" s="44"/>
      <c r="U43" s="44"/>
      <c r="V43" s="37"/>
      <c r="W43" s="45"/>
    </row>
    <row r="44" spans="16:18" ht="13.5" thickBot="1">
      <c r="P44" s="55" t="s">
        <v>66</v>
      </c>
      <c r="Q44" s="56">
        <f>SUM(Q40:Q43)</f>
        <v>0</v>
      </c>
      <c r="R44" s="57">
        <f>SUM(R40:R43)</f>
        <v>0</v>
      </c>
    </row>
    <row r="46" ht="13.5" thickBot="1"/>
    <row r="47" spans="1:23" ht="13.5" thickBot="1">
      <c r="A47" s="46" t="s">
        <v>29</v>
      </c>
      <c r="B47" s="51" t="s">
        <v>93</v>
      </c>
      <c r="C47" s="15" t="s">
        <v>94</v>
      </c>
      <c r="D47" s="15"/>
      <c r="E47" s="15"/>
      <c r="F47" s="15"/>
      <c r="G47" s="15"/>
      <c r="H47" s="15" t="s">
        <v>32</v>
      </c>
      <c r="I47" s="15"/>
      <c r="J47" s="4"/>
      <c r="K47" s="3"/>
      <c r="L47" s="15" t="s">
        <v>95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/>
    </row>
    <row r="48" spans="1:23" ht="39" thickBot="1">
      <c r="A48" s="47" t="s">
        <v>34</v>
      </c>
      <c r="B48" s="16" t="s">
        <v>35</v>
      </c>
      <c r="C48" s="17" t="s">
        <v>36</v>
      </c>
      <c r="D48" s="17" t="s">
        <v>37</v>
      </c>
      <c r="E48" s="17" t="s">
        <v>38</v>
      </c>
      <c r="F48" s="17" t="s">
        <v>39</v>
      </c>
      <c r="G48" s="17" t="s">
        <v>40</v>
      </c>
      <c r="H48" s="17" t="s">
        <v>41</v>
      </c>
      <c r="I48" s="17" t="s">
        <v>42</v>
      </c>
      <c r="J48" s="18" t="s">
        <v>43</v>
      </c>
      <c r="K48" s="16" t="s">
        <v>44</v>
      </c>
      <c r="L48" s="17" t="s">
        <v>45</v>
      </c>
      <c r="M48" s="17" t="s">
        <v>46</v>
      </c>
      <c r="N48" s="17" t="s">
        <v>47</v>
      </c>
      <c r="O48" s="17" t="s">
        <v>48</v>
      </c>
      <c r="P48" s="17" t="s">
        <v>49</v>
      </c>
      <c r="Q48" s="17" t="s">
        <v>50</v>
      </c>
      <c r="R48" s="17" t="s">
        <v>51</v>
      </c>
      <c r="S48" s="17" t="s">
        <v>52</v>
      </c>
      <c r="T48" s="17" t="s">
        <v>53</v>
      </c>
      <c r="U48" s="17" t="s">
        <v>54</v>
      </c>
      <c r="V48" s="17"/>
      <c r="W48" s="18" t="s">
        <v>55</v>
      </c>
    </row>
    <row r="49" spans="1:23" ht="12.75">
      <c r="A49" s="48" t="s">
        <v>56</v>
      </c>
      <c r="B49" s="5">
        <v>1</v>
      </c>
      <c r="C49" s="19" t="s">
        <v>70</v>
      </c>
      <c r="D49" s="19" t="s">
        <v>58</v>
      </c>
      <c r="E49" s="19" t="s">
        <v>71</v>
      </c>
      <c r="F49" s="19" t="s">
        <v>56</v>
      </c>
      <c r="G49" s="19" t="s">
        <v>56</v>
      </c>
      <c r="H49" s="20" t="s">
        <v>60</v>
      </c>
      <c r="I49" s="21">
        <v>2</v>
      </c>
      <c r="J49" s="52"/>
      <c r="K49" s="5">
        <v>1</v>
      </c>
      <c r="L49" s="22"/>
      <c r="M49" s="23"/>
      <c r="N49" s="24"/>
      <c r="O49" s="25">
        <f>ROUND(ROUND(L49,4)*(1-M49),4)</f>
        <v>0</v>
      </c>
      <c r="P49" s="25">
        <f>ROUND(ROUND(O49,4)*(1+N49),4)</f>
        <v>0</v>
      </c>
      <c r="Q49" s="25">
        <f>ROUND($I49*O49,4)</f>
        <v>0</v>
      </c>
      <c r="R49" s="25">
        <f>ROUND($I49*P49,4)</f>
        <v>0</v>
      </c>
      <c r="S49" s="26"/>
      <c r="T49" s="26"/>
      <c r="U49" s="26"/>
      <c r="V49" s="19"/>
      <c r="W49" s="27"/>
    </row>
    <row r="50" spans="1:23" ht="12.75">
      <c r="A50" s="49" t="s">
        <v>56</v>
      </c>
      <c r="B50" s="7">
        <v>2</v>
      </c>
      <c r="C50" s="28" t="s">
        <v>72</v>
      </c>
      <c r="D50" s="28" t="s">
        <v>58</v>
      </c>
      <c r="E50" s="28" t="s">
        <v>73</v>
      </c>
      <c r="F50" s="28" t="s">
        <v>56</v>
      </c>
      <c r="G50" s="28" t="s">
        <v>56</v>
      </c>
      <c r="H50" s="29" t="s">
        <v>60</v>
      </c>
      <c r="I50" s="30">
        <v>2</v>
      </c>
      <c r="J50" s="53"/>
      <c r="K50" s="7">
        <v>1</v>
      </c>
      <c r="L50" s="31"/>
      <c r="M50" s="32"/>
      <c r="N50" s="33"/>
      <c r="O50" s="34">
        <f>ROUND(ROUND(L50,4)*(1-M50),4)</f>
        <v>0</v>
      </c>
      <c r="P50" s="34">
        <f>ROUND(ROUND(O50,4)*(1+N50),4)</f>
        <v>0</v>
      </c>
      <c r="Q50" s="34">
        <f>ROUND($I50*O50,4)</f>
        <v>0</v>
      </c>
      <c r="R50" s="34">
        <f>ROUND($I50*P50,4)</f>
        <v>0</v>
      </c>
      <c r="S50" s="35"/>
      <c r="T50" s="35"/>
      <c r="U50" s="35"/>
      <c r="V50" s="28"/>
      <c r="W50" s="36"/>
    </row>
    <row r="51" spans="1:23" ht="12.75">
      <c r="A51" s="49" t="s">
        <v>56</v>
      </c>
      <c r="B51" s="7">
        <v>3</v>
      </c>
      <c r="C51" s="28" t="s">
        <v>74</v>
      </c>
      <c r="D51" s="28" t="s">
        <v>58</v>
      </c>
      <c r="E51" s="28" t="s">
        <v>75</v>
      </c>
      <c r="F51" s="28" t="s">
        <v>56</v>
      </c>
      <c r="G51" s="28" t="s">
        <v>56</v>
      </c>
      <c r="H51" s="29" t="s">
        <v>60</v>
      </c>
      <c r="I51" s="30">
        <v>2</v>
      </c>
      <c r="J51" s="53"/>
      <c r="K51" s="7">
        <v>1</v>
      </c>
      <c r="L51" s="31"/>
      <c r="M51" s="32"/>
      <c r="N51" s="33"/>
      <c r="O51" s="34">
        <f>ROUND(ROUND(L51,4)*(1-M51),4)</f>
        <v>0</v>
      </c>
      <c r="P51" s="34">
        <f>ROUND(ROUND(O51,4)*(1+N51),4)</f>
        <v>0</v>
      </c>
      <c r="Q51" s="34">
        <f>ROUND($I51*O51,4)</f>
        <v>0</v>
      </c>
      <c r="R51" s="34">
        <f>ROUND($I51*P51,4)</f>
        <v>0</v>
      </c>
      <c r="S51" s="35"/>
      <c r="T51" s="35"/>
      <c r="U51" s="35"/>
      <c r="V51" s="28"/>
      <c r="W51" s="36"/>
    </row>
    <row r="52" spans="1:23" ht="12.75">
      <c r="A52" s="49" t="s">
        <v>56</v>
      </c>
      <c r="B52" s="7">
        <v>4</v>
      </c>
      <c r="C52" s="28" t="s">
        <v>76</v>
      </c>
      <c r="D52" s="28" t="s">
        <v>58</v>
      </c>
      <c r="E52" s="28" t="s">
        <v>77</v>
      </c>
      <c r="F52" s="28" t="s">
        <v>56</v>
      </c>
      <c r="G52" s="28" t="s">
        <v>56</v>
      </c>
      <c r="H52" s="29" t="s">
        <v>60</v>
      </c>
      <c r="I52" s="30">
        <v>2</v>
      </c>
      <c r="J52" s="53"/>
      <c r="K52" s="7">
        <v>1</v>
      </c>
      <c r="L52" s="31"/>
      <c r="M52" s="32"/>
      <c r="N52" s="33"/>
      <c r="O52" s="34">
        <f>ROUND(ROUND(L52,4)*(1-M52),4)</f>
        <v>0</v>
      </c>
      <c r="P52" s="34">
        <f>ROUND(ROUND(O52,4)*(1+N52),4)</f>
        <v>0</v>
      </c>
      <c r="Q52" s="34">
        <f>ROUND($I52*O52,4)</f>
        <v>0</v>
      </c>
      <c r="R52" s="34">
        <f>ROUND($I52*P52,4)</f>
        <v>0</v>
      </c>
      <c r="S52" s="35"/>
      <c r="T52" s="35"/>
      <c r="U52" s="35"/>
      <c r="V52" s="28"/>
      <c r="W52" s="36"/>
    </row>
    <row r="53" spans="1:23" ht="12.75">
      <c r="A53" s="49" t="s">
        <v>56</v>
      </c>
      <c r="B53" s="7">
        <v>5</v>
      </c>
      <c r="C53" s="28" t="s">
        <v>78</v>
      </c>
      <c r="D53" s="28" t="s">
        <v>58</v>
      </c>
      <c r="E53" s="28" t="s">
        <v>77</v>
      </c>
      <c r="F53" s="28" t="s">
        <v>56</v>
      </c>
      <c r="G53" s="28" t="s">
        <v>56</v>
      </c>
      <c r="H53" s="29" t="s">
        <v>60</v>
      </c>
      <c r="I53" s="30">
        <v>2</v>
      </c>
      <c r="J53" s="53"/>
      <c r="K53" s="7">
        <v>1</v>
      </c>
      <c r="L53" s="31"/>
      <c r="M53" s="32"/>
      <c r="N53" s="33"/>
      <c r="O53" s="34">
        <f>ROUND(ROUND(L53,4)*(1-M53),4)</f>
        <v>0</v>
      </c>
      <c r="P53" s="34">
        <f>ROUND(ROUND(O53,4)*(1+N53),4)</f>
        <v>0</v>
      </c>
      <c r="Q53" s="34">
        <f>ROUND($I53*O53,4)</f>
        <v>0</v>
      </c>
      <c r="R53" s="34">
        <f>ROUND($I53*P53,4)</f>
        <v>0</v>
      </c>
      <c r="S53" s="35"/>
      <c r="T53" s="35"/>
      <c r="U53" s="35"/>
      <c r="V53" s="28"/>
      <c r="W53" s="36"/>
    </row>
    <row r="54" spans="1:23" ht="12.75">
      <c r="A54" s="49" t="s">
        <v>56</v>
      </c>
      <c r="B54" s="7">
        <v>6</v>
      </c>
      <c r="C54" s="28" t="s">
        <v>79</v>
      </c>
      <c r="D54" s="28" t="s">
        <v>58</v>
      </c>
      <c r="E54" s="28" t="s">
        <v>59</v>
      </c>
      <c r="F54" s="28" t="s">
        <v>56</v>
      </c>
      <c r="G54" s="28" t="s">
        <v>56</v>
      </c>
      <c r="H54" s="29" t="s">
        <v>60</v>
      </c>
      <c r="I54" s="30">
        <v>2</v>
      </c>
      <c r="J54" s="53"/>
      <c r="K54" s="7">
        <v>1</v>
      </c>
      <c r="L54" s="31"/>
      <c r="M54" s="32"/>
      <c r="N54" s="33"/>
      <c r="O54" s="34">
        <f>ROUND(ROUND(L54,4)*(1-M54),4)</f>
        <v>0</v>
      </c>
      <c r="P54" s="34">
        <f>ROUND(ROUND(O54,4)*(1+N54),4)</f>
        <v>0</v>
      </c>
      <c r="Q54" s="34">
        <f>ROUND($I54*O54,4)</f>
        <v>0</v>
      </c>
      <c r="R54" s="34">
        <f>ROUND($I54*P54,4)</f>
        <v>0</v>
      </c>
      <c r="S54" s="35"/>
      <c r="T54" s="35"/>
      <c r="U54" s="35"/>
      <c r="V54" s="28"/>
      <c r="W54" s="36"/>
    </row>
    <row r="55" spans="1:23" ht="12.75">
      <c r="A55" s="49" t="s">
        <v>56</v>
      </c>
      <c r="B55" s="7">
        <v>7</v>
      </c>
      <c r="C55" s="28" t="s">
        <v>62</v>
      </c>
      <c r="D55" s="28" t="s">
        <v>58</v>
      </c>
      <c r="E55" s="28" t="s">
        <v>59</v>
      </c>
      <c r="F55" s="28" t="s">
        <v>56</v>
      </c>
      <c r="G55" s="28" t="s">
        <v>56</v>
      </c>
      <c r="H55" s="29" t="s">
        <v>60</v>
      </c>
      <c r="I55" s="30">
        <v>2</v>
      </c>
      <c r="J55" s="53"/>
      <c r="K55" s="7">
        <v>1</v>
      </c>
      <c r="L55" s="31"/>
      <c r="M55" s="32"/>
      <c r="N55" s="33"/>
      <c r="O55" s="34">
        <f>ROUND(ROUND(L55,4)*(1-M55),4)</f>
        <v>0</v>
      </c>
      <c r="P55" s="34">
        <f>ROUND(ROUND(O55,4)*(1+N55),4)</f>
        <v>0</v>
      </c>
      <c r="Q55" s="34">
        <f>ROUND($I55*O55,4)</f>
        <v>0</v>
      </c>
      <c r="R55" s="34">
        <f>ROUND($I55*P55,4)</f>
        <v>0</v>
      </c>
      <c r="S55" s="35"/>
      <c r="T55" s="35"/>
      <c r="U55" s="35"/>
      <c r="V55" s="28"/>
      <c r="W55" s="36"/>
    </row>
    <row r="56" spans="1:23" ht="89.25">
      <c r="A56" s="49" t="s">
        <v>56</v>
      </c>
      <c r="B56" s="7">
        <v>8</v>
      </c>
      <c r="C56" s="28" t="s">
        <v>80</v>
      </c>
      <c r="D56" s="28" t="s">
        <v>64</v>
      </c>
      <c r="E56" s="28" t="s">
        <v>81</v>
      </c>
      <c r="F56" s="28" t="s">
        <v>82</v>
      </c>
      <c r="G56" s="28" t="s">
        <v>56</v>
      </c>
      <c r="H56" s="29" t="s">
        <v>83</v>
      </c>
      <c r="I56" s="30">
        <v>2</v>
      </c>
      <c r="J56" s="53"/>
      <c r="K56" s="7">
        <v>1</v>
      </c>
      <c r="L56" s="31"/>
      <c r="M56" s="32"/>
      <c r="N56" s="33"/>
      <c r="O56" s="34">
        <f>ROUND(ROUND(L56,4)*(1-M56),4)</f>
        <v>0</v>
      </c>
      <c r="P56" s="34">
        <f>ROUND(ROUND(O56,4)*(1+N56),4)</f>
        <v>0</v>
      </c>
      <c r="Q56" s="34">
        <f>ROUND($I56*O56,4)</f>
        <v>0</v>
      </c>
      <c r="R56" s="34">
        <f>ROUND($I56*P56,4)</f>
        <v>0</v>
      </c>
      <c r="S56" s="35"/>
      <c r="T56" s="35"/>
      <c r="U56" s="35"/>
      <c r="V56" s="28"/>
      <c r="W56" s="36"/>
    </row>
    <row r="57" spans="1:23" ht="89.25">
      <c r="A57" s="49" t="s">
        <v>56</v>
      </c>
      <c r="B57" s="7">
        <v>9</v>
      </c>
      <c r="C57" s="28" t="s">
        <v>84</v>
      </c>
      <c r="D57" s="28" t="s">
        <v>64</v>
      </c>
      <c r="E57" s="28" t="s">
        <v>81</v>
      </c>
      <c r="F57" s="28" t="s">
        <v>82</v>
      </c>
      <c r="G57" s="28" t="s">
        <v>56</v>
      </c>
      <c r="H57" s="29" t="s">
        <v>83</v>
      </c>
      <c r="I57" s="30">
        <v>2</v>
      </c>
      <c r="J57" s="53"/>
      <c r="K57" s="7">
        <v>1</v>
      </c>
      <c r="L57" s="31"/>
      <c r="M57" s="32"/>
      <c r="N57" s="33"/>
      <c r="O57" s="34">
        <f>ROUND(ROUND(L57,4)*(1-M57),4)</f>
        <v>0</v>
      </c>
      <c r="P57" s="34">
        <f>ROUND(ROUND(O57,4)*(1+N57),4)</f>
        <v>0</v>
      </c>
      <c r="Q57" s="34">
        <f>ROUND($I57*O57,4)</f>
        <v>0</v>
      </c>
      <c r="R57" s="34">
        <f>ROUND($I57*P57,4)</f>
        <v>0</v>
      </c>
      <c r="S57" s="35"/>
      <c r="T57" s="35"/>
      <c r="U57" s="35"/>
      <c r="V57" s="28"/>
      <c r="W57" s="36"/>
    </row>
    <row r="58" spans="1:23" ht="89.25">
      <c r="A58" s="49" t="s">
        <v>56</v>
      </c>
      <c r="B58" s="7">
        <v>10</v>
      </c>
      <c r="C58" s="28" t="s">
        <v>85</v>
      </c>
      <c r="D58" s="28" t="s">
        <v>64</v>
      </c>
      <c r="E58" s="28" t="s">
        <v>81</v>
      </c>
      <c r="F58" s="28" t="s">
        <v>82</v>
      </c>
      <c r="G58" s="28" t="s">
        <v>56</v>
      </c>
      <c r="H58" s="29" t="s">
        <v>83</v>
      </c>
      <c r="I58" s="30">
        <v>2</v>
      </c>
      <c r="J58" s="53"/>
      <c r="K58" s="7">
        <v>1</v>
      </c>
      <c r="L58" s="31"/>
      <c r="M58" s="32"/>
      <c r="N58" s="33"/>
      <c r="O58" s="34">
        <f>ROUND(ROUND(L58,4)*(1-M58),4)</f>
        <v>0</v>
      </c>
      <c r="P58" s="34">
        <f>ROUND(ROUND(O58,4)*(1+N58),4)</f>
        <v>0</v>
      </c>
      <c r="Q58" s="34">
        <f>ROUND($I58*O58,4)</f>
        <v>0</v>
      </c>
      <c r="R58" s="34">
        <f>ROUND($I58*P58,4)</f>
        <v>0</v>
      </c>
      <c r="S58" s="35"/>
      <c r="T58" s="35"/>
      <c r="U58" s="35"/>
      <c r="V58" s="28"/>
      <c r="W58" s="36"/>
    </row>
    <row r="59" spans="1:23" ht="12.75">
      <c r="A59" s="49" t="s">
        <v>56</v>
      </c>
      <c r="B59" s="7">
        <v>11</v>
      </c>
      <c r="C59" s="28" t="s">
        <v>86</v>
      </c>
      <c r="D59" s="28" t="s">
        <v>64</v>
      </c>
      <c r="E59" s="28" t="s">
        <v>87</v>
      </c>
      <c r="F59" s="28" t="s">
        <v>56</v>
      </c>
      <c r="G59" s="28" t="s">
        <v>56</v>
      </c>
      <c r="H59" s="29" t="s">
        <v>88</v>
      </c>
      <c r="I59" s="30">
        <v>4</v>
      </c>
      <c r="J59" s="53"/>
      <c r="K59" s="7">
        <v>1</v>
      </c>
      <c r="L59" s="31"/>
      <c r="M59" s="32"/>
      <c r="N59" s="33"/>
      <c r="O59" s="34">
        <f>ROUND(ROUND(L59,4)*(1-M59),4)</f>
        <v>0</v>
      </c>
      <c r="P59" s="34">
        <f>ROUND(ROUND(O59,4)*(1+N59),4)</f>
        <v>0</v>
      </c>
      <c r="Q59" s="34">
        <f>ROUND($I59*O59,4)</f>
        <v>0</v>
      </c>
      <c r="R59" s="34">
        <f>ROUND($I59*P59,4)</f>
        <v>0</v>
      </c>
      <c r="S59" s="35"/>
      <c r="T59" s="35"/>
      <c r="U59" s="35"/>
      <c r="V59" s="28"/>
      <c r="W59" s="36"/>
    </row>
    <row r="60" spans="1:23" ht="89.25">
      <c r="A60" s="49" t="s">
        <v>56</v>
      </c>
      <c r="B60" s="7">
        <v>12</v>
      </c>
      <c r="C60" s="28" t="s">
        <v>89</v>
      </c>
      <c r="D60" s="28" t="s">
        <v>64</v>
      </c>
      <c r="E60" s="28" t="s">
        <v>81</v>
      </c>
      <c r="F60" s="28" t="s">
        <v>82</v>
      </c>
      <c r="G60" s="28" t="s">
        <v>56</v>
      </c>
      <c r="H60" s="29" t="s">
        <v>83</v>
      </c>
      <c r="I60" s="30">
        <v>2</v>
      </c>
      <c r="J60" s="53"/>
      <c r="K60" s="7">
        <v>1</v>
      </c>
      <c r="L60" s="31"/>
      <c r="M60" s="32"/>
      <c r="N60" s="33"/>
      <c r="O60" s="34">
        <f>ROUND(ROUND(L60,4)*(1-M60),4)</f>
        <v>0</v>
      </c>
      <c r="P60" s="34">
        <f>ROUND(ROUND(O60,4)*(1+N60),4)</f>
        <v>0</v>
      </c>
      <c r="Q60" s="34">
        <f>ROUND($I60*O60,4)</f>
        <v>0</v>
      </c>
      <c r="R60" s="34">
        <f>ROUND($I60*P60,4)</f>
        <v>0</v>
      </c>
      <c r="S60" s="35"/>
      <c r="T60" s="35"/>
      <c r="U60" s="35"/>
      <c r="V60" s="28"/>
      <c r="W60" s="36"/>
    </row>
    <row r="61" spans="1:23" ht="13.5" thickBot="1">
      <c r="A61" s="50" t="s">
        <v>56</v>
      </c>
      <c r="B61" s="9">
        <v>13</v>
      </c>
      <c r="C61" s="37" t="s">
        <v>63</v>
      </c>
      <c r="D61" s="37" t="s">
        <v>64</v>
      </c>
      <c r="E61" s="37" t="s">
        <v>65</v>
      </c>
      <c r="F61" s="37" t="s">
        <v>56</v>
      </c>
      <c r="G61" s="37" t="s">
        <v>56</v>
      </c>
      <c r="H61" s="38" t="s">
        <v>60</v>
      </c>
      <c r="I61" s="39">
        <v>2</v>
      </c>
      <c r="J61" s="54"/>
      <c r="K61" s="9">
        <v>1</v>
      </c>
      <c r="L61" s="40"/>
      <c r="M61" s="41"/>
      <c r="N61" s="42"/>
      <c r="O61" s="43">
        <f>ROUND(ROUND(L61,4)*(1-M61),4)</f>
        <v>0</v>
      </c>
      <c r="P61" s="43">
        <f>ROUND(ROUND(O61,4)*(1+N61),4)</f>
        <v>0</v>
      </c>
      <c r="Q61" s="43">
        <f>ROUND($I61*O61,4)</f>
        <v>0</v>
      </c>
      <c r="R61" s="43">
        <f>ROUND($I61*P61,4)</f>
        <v>0</v>
      </c>
      <c r="S61" s="44"/>
      <c r="T61" s="44"/>
      <c r="U61" s="44"/>
      <c r="V61" s="37"/>
      <c r="W61" s="45"/>
    </row>
    <row r="62" spans="16:18" ht="13.5" thickBot="1">
      <c r="P62" s="55" t="s">
        <v>66</v>
      </c>
      <c r="Q62" s="56">
        <f>SUM(Q49:Q61)</f>
        <v>0</v>
      </c>
      <c r="R62" s="57">
        <f>SUM(R49:R61)</f>
        <v>0</v>
      </c>
    </row>
    <row r="64" ht="13.5" thickBot="1"/>
    <row r="65" spans="1:23" ht="13.5" thickBot="1">
      <c r="A65" s="46" t="s">
        <v>29</v>
      </c>
      <c r="B65" s="51" t="s">
        <v>96</v>
      </c>
      <c r="C65" s="15" t="s">
        <v>97</v>
      </c>
      <c r="D65" s="15"/>
      <c r="E65" s="15"/>
      <c r="F65" s="15"/>
      <c r="G65" s="15"/>
      <c r="H65" s="15" t="s">
        <v>32</v>
      </c>
      <c r="I65" s="15"/>
      <c r="J65" s="4"/>
      <c r="K65" s="3"/>
      <c r="L65" s="15" t="s">
        <v>98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/>
    </row>
    <row r="66" spans="1:23" ht="39" thickBot="1">
      <c r="A66" s="47" t="s">
        <v>34</v>
      </c>
      <c r="B66" s="16" t="s">
        <v>35</v>
      </c>
      <c r="C66" s="17" t="s">
        <v>36</v>
      </c>
      <c r="D66" s="17" t="s">
        <v>37</v>
      </c>
      <c r="E66" s="17" t="s">
        <v>38</v>
      </c>
      <c r="F66" s="17" t="s">
        <v>39</v>
      </c>
      <c r="G66" s="17" t="s">
        <v>40</v>
      </c>
      <c r="H66" s="17" t="s">
        <v>41</v>
      </c>
      <c r="I66" s="17" t="s">
        <v>42</v>
      </c>
      <c r="J66" s="18" t="s">
        <v>43</v>
      </c>
      <c r="K66" s="16" t="s">
        <v>44</v>
      </c>
      <c r="L66" s="17" t="s">
        <v>45</v>
      </c>
      <c r="M66" s="17" t="s">
        <v>46</v>
      </c>
      <c r="N66" s="17" t="s">
        <v>47</v>
      </c>
      <c r="O66" s="17" t="s">
        <v>48</v>
      </c>
      <c r="P66" s="17" t="s">
        <v>49</v>
      </c>
      <c r="Q66" s="17" t="s">
        <v>50</v>
      </c>
      <c r="R66" s="17" t="s">
        <v>51</v>
      </c>
      <c r="S66" s="17" t="s">
        <v>52</v>
      </c>
      <c r="T66" s="17" t="s">
        <v>53</v>
      </c>
      <c r="U66" s="17" t="s">
        <v>54</v>
      </c>
      <c r="V66" s="17"/>
      <c r="W66" s="18" t="s">
        <v>55</v>
      </c>
    </row>
    <row r="67" spans="1:23" ht="12.75">
      <c r="A67" s="48" t="s">
        <v>56</v>
      </c>
      <c r="B67" s="5">
        <v>1</v>
      </c>
      <c r="C67" s="19" t="s">
        <v>57</v>
      </c>
      <c r="D67" s="19" t="s">
        <v>58</v>
      </c>
      <c r="E67" s="19" t="s">
        <v>59</v>
      </c>
      <c r="F67" s="19" t="s">
        <v>56</v>
      </c>
      <c r="G67" s="19" t="s">
        <v>56</v>
      </c>
      <c r="H67" s="20" t="s">
        <v>60</v>
      </c>
      <c r="I67" s="21">
        <v>2</v>
      </c>
      <c r="J67" s="52"/>
      <c r="K67" s="5">
        <v>1</v>
      </c>
      <c r="L67" s="22"/>
      <c r="M67" s="23"/>
      <c r="N67" s="24"/>
      <c r="O67" s="25">
        <f>ROUND(ROUND(L67,4)*(1-M67),4)</f>
        <v>0</v>
      </c>
      <c r="P67" s="25">
        <f>ROUND(ROUND(O67,4)*(1+N67),4)</f>
        <v>0</v>
      </c>
      <c r="Q67" s="25">
        <f>ROUND($I67*O67,4)</f>
        <v>0</v>
      </c>
      <c r="R67" s="25">
        <f>ROUND($I67*P67,4)</f>
        <v>0</v>
      </c>
      <c r="S67" s="26"/>
      <c r="T67" s="26"/>
      <c r="U67" s="26"/>
      <c r="V67" s="19"/>
      <c r="W67" s="27"/>
    </row>
    <row r="68" spans="1:23" ht="12.75">
      <c r="A68" s="49" t="s">
        <v>56</v>
      </c>
      <c r="B68" s="7">
        <v>2</v>
      </c>
      <c r="C68" s="28" t="s">
        <v>61</v>
      </c>
      <c r="D68" s="28" t="s">
        <v>58</v>
      </c>
      <c r="E68" s="28" t="s">
        <v>59</v>
      </c>
      <c r="F68" s="28" t="s">
        <v>56</v>
      </c>
      <c r="G68" s="28" t="s">
        <v>56</v>
      </c>
      <c r="H68" s="29" t="s">
        <v>60</v>
      </c>
      <c r="I68" s="30">
        <v>2</v>
      </c>
      <c r="J68" s="53"/>
      <c r="K68" s="7">
        <v>1</v>
      </c>
      <c r="L68" s="31"/>
      <c r="M68" s="32"/>
      <c r="N68" s="33"/>
      <c r="O68" s="34">
        <f>ROUND(ROUND(L68,4)*(1-M68),4)</f>
        <v>0</v>
      </c>
      <c r="P68" s="34">
        <f>ROUND(ROUND(O68,4)*(1+N68),4)</f>
        <v>0</v>
      </c>
      <c r="Q68" s="34">
        <f>ROUND($I68*O68,4)</f>
        <v>0</v>
      </c>
      <c r="R68" s="34">
        <f>ROUND($I68*P68,4)</f>
        <v>0</v>
      </c>
      <c r="S68" s="35"/>
      <c r="T68" s="35"/>
      <c r="U68" s="35"/>
      <c r="V68" s="28"/>
      <c r="W68" s="36"/>
    </row>
    <row r="69" spans="1:23" ht="12.75">
      <c r="A69" s="49" t="s">
        <v>56</v>
      </c>
      <c r="B69" s="7">
        <v>3</v>
      </c>
      <c r="C69" s="28" t="s">
        <v>62</v>
      </c>
      <c r="D69" s="28" t="s">
        <v>58</v>
      </c>
      <c r="E69" s="28" t="s">
        <v>59</v>
      </c>
      <c r="F69" s="28" t="s">
        <v>56</v>
      </c>
      <c r="G69" s="28" t="s">
        <v>56</v>
      </c>
      <c r="H69" s="29" t="s">
        <v>60</v>
      </c>
      <c r="I69" s="30">
        <v>2</v>
      </c>
      <c r="J69" s="53"/>
      <c r="K69" s="7">
        <v>1</v>
      </c>
      <c r="L69" s="31"/>
      <c r="M69" s="32"/>
      <c r="N69" s="33"/>
      <c r="O69" s="34">
        <f>ROUND(ROUND(L69,4)*(1-M69),4)</f>
        <v>0</v>
      </c>
      <c r="P69" s="34">
        <f>ROUND(ROUND(O69,4)*(1+N69),4)</f>
        <v>0</v>
      </c>
      <c r="Q69" s="34">
        <f>ROUND($I69*O69,4)</f>
        <v>0</v>
      </c>
      <c r="R69" s="34">
        <f>ROUND($I69*P69,4)</f>
        <v>0</v>
      </c>
      <c r="S69" s="35"/>
      <c r="T69" s="35"/>
      <c r="U69" s="35"/>
      <c r="V69" s="28"/>
      <c r="W69" s="36"/>
    </row>
    <row r="70" spans="1:23" ht="12.75">
      <c r="A70" s="49" t="s">
        <v>56</v>
      </c>
      <c r="B70" s="7">
        <v>4</v>
      </c>
      <c r="C70" s="28" t="s">
        <v>99</v>
      </c>
      <c r="D70" s="28" t="s">
        <v>58</v>
      </c>
      <c r="E70" s="28" t="s">
        <v>100</v>
      </c>
      <c r="F70" s="28" t="s">
        <v>56</v>
      </c>
      <c r="G70" s="28" t="s">
        <v>56</v>
      </c>
      <c r="H70" s="29" t="s">
        <v>60</v>
      </c>
      <c r="I70" s="30">
        <v>2</v>
      </c>
      <c r="J70" s="53"/>
      <c r="K70" s="7">
        <v>1</v>
      </c>
      <c r="L70" s="31"/>
      <c r="M70" s="32"/>
      <c r="N70" s="33"/>
      <c r="O70" s="34">
        <f>ROUND(ROUND(L70,4)*(1-M70),4)</f>
        <v>0</v>
      </c>
      <c r="P70" s="34">
        <f>ROUND(ROUND(O70,4)*(1+N70),4)</f>
        <v>0</v>
      </c>
      <c r="Q70" s="34">
        <f>ROUND($I70*O70,4)</f>
        <v>0</v>
      </c>
      <c r="R70" s="34">
        <f>ROUND($I70*P70,4)</f>
        <v>0</v>
      </c>
      <c r="S70" s="35"/>
      <c r="T70" s="35"/>
      <c r="U70" s="35"/>
      <c r="V70" s="28"/>
      <c r="W70" s="36"/>
    </row>
    <row r="71" spans="1:23" ht="12.75">
      <c r="A71" s="49" t="s">
        <v>56</v>
      </c>
      <c r="B71" s="7">
        <v>5</v>
      </c>
      <c r="C71" s="28" t="s">
        <v>101</v>
      </c>
      <c r="D71" s="28" t="s">
        <v>58</v>
      </c>
      <c r="E71" s="28" t="s">
        <v>102</v>
      </c>
      <c r="F71" s="28" t="s">
        <v>56</v>
      </c>
      <c r="G71" s="28" t="s">
        <v>56</v>
      </c>
      <c r="H71" s="29" t="s">
        <v>60</v>
      </c>
      <c r="I71" s="30">
        <v>2</v>
      </c>
      <c r="J71" s="53"/>
      <c r="K71" s="7">
        <v>1</v>
      </c>
      <c r="L71" s="31"/>
      <c r="M71" s="32"/>
      <c r="N71" s="33"/>
      <c r="O71" s="34">
        <f>ROUND(ROUND(L71,4)*(1-M71),4)</f>
        <v>0</v>
      </c>
      <c r="P71" s="34">
        <f>ROUND(ROUND(O71,4)*(1+N71),4)</f>
        <v>0</v>
      </c>
      <c r="Q71" s="34">
        <f>ROUND($I71*O71,4)</f>
        <v>0</v>
      </c>
      <c r="R71" s="34">
        <f>ROUND($I71*P71,4)</f>
        <v>0</v>
      </c>
      <c r="S71" s="35"/>
      <c r="T71" s="35"/>
      <c r="U71" s="35"/>
      <c r="V71" s="28"/>
      <c r="W71" s="36"/>
    </row>
    <row r="72" spans="1:23" ht="12.75">
      <c r="A72" s="49" t="s">
        <v>56</v>
      </c>
      <c r="B72" s="7">
        <v>6</v>
      </c>
      <c r="C72" s="28" t="s">
        <v>103</v>
      </c>
      <c r="D72" s="28" t="s">
        <v>58</v>
      </c>
      <c r="E72" s="28" t="s">
        <v>100</v>
      </c>
      <c r="F72" s="28" t="s">
        <v>56</v>
      </c>
      <c r="G72" s="28" t="s">
        <v>56</v>
      </c>
      <c r="H72" s="29" t="s">
        <v>60</v>
      </c>
      <c r="I72" s="30">
        <v>2</v>
      </c>
      <c r="J72" s="53"/>
      <c r="K72" s="7">
        <v>1</v>
      </c>
      <c r="L72" s="31"/>
      <c r="M72" s="32"/>
      <c r="N72" s="33"/>
      <c r="O72" s="34">
        <f>ROUND(ROUND(L72,4)*(1-M72),4)</f>
        <v>0</v>
      </c>
      <c r="P72" s="34">
        <f>ROUND(ROUND(O72,4)*(1+N72),4)</f>
        <v>0</v>
      </c>
      <c r="Q72" s="34">
        <f>ROUND($I72*O72,4)</f>
        <v>0</v>
      </c>
      <c r="R72" s="34">
        <f>ROUND($I72*P72,4)</f>
        <v>0</v>
      </c>
      <c r="S72" s="35"/>
      <c r="T72" s="35"/>
      <c r="U72" s="35"/>
      <c r="V72" s="28"/>
      <c r="W72" s="36"/>
    </row>
    <row r="73" spans="1:23" ht="89.25">
      <c r="A73" s="49" t="s">
        <v>56</v>
      </c>
      <c r="B73" s="7">
        <v>7</v>
      </c>
      <c r="C73" s="28" t="s">
        <v>104</v>
      </c>
      <c r="D73" s="28" t="s">
        <v>64</v>
      </c>
      <c r="E73" s="28" t="s">
        <v>105</v>
      </c>
      <c r="F73" s="28" t="s">
        <v>82</v>
      </c>
      <c r="G73" s="28" t="s">
        <v>56</v>
      </c>
      <c r="H73" s="29" t="s">
        <v>83</v>
      </c>
      <c r="I73" s="30">
        <v>12</v>
      </c>
      <c r="J73" s="53"/>
      <c r="K73" s="7">
        <v>1</v>
      </c>
      <c r="L73" s="31"/>
      <c r="M73" s="32"/>
      <c r="N73" s="33"/>
      <c r="O73" s="34">
        <f>ROUND(ROUND(L73,4)*(1-M73),4)</f>
        <v>0</v>
      </c>
      <c r="P73" s="34">
        <f>ROUND(ROUND(O73,4)*(1+N73),4)</f>
        <v>0</v>
      </c>
      <c r="Q73" s="34">
        <f>ROUND($I73*O73,4)</f>
        <v>0</v>
      </c>
      <c r="R73" s="34">
        <f>ROUND($I73*P73,4)</f>
        <v>0</v>
      </c>
      <c r="S73" s="35"/>
      <c r="T73" s="35"/>
      <c r="U73" s="35"/>
      <c r="V73" s="28"/>
      <c r="W73" s="36"/>
    </row>
    <row r="74" spans="1:23" ht="89.25">
      <c r="A74" s="49" t="s">
        <v>56</v>
      </c>
      <c r="B74" s="7">
        <v>8</v>
      </c>
      <c r="C74" s="28" t="s">
        <v>106</v>
      </c>
      <c r="D74" s="28" t="s">
        <v>64</v>
      </c>
      <c r="E74" s="28" t="s">
        <v>107</v>
      </c>
      <c r="F74" s="28" t="s">
        <v>82</v>
      </c>
      <c r="G74" s="28" t="s">
        <v>56</v>
      </c>
      <c r="H74" s="29" t="s">
        <v>83</v>
      </c>
      <c r="I74" s="30">
        <v>4</v>
      </c>
      <c r="J74" s="53"/>
      <c r="K74" s="7">
        <v>1</v>
      </c>
      <c r="L74" s="31"/>
      <c r="M74" s="32"/>
      <c r="N74" s="33"/>
      <c r="O74" s="34">
        <f>ROUND(ROUND(L74,4)*(1-M74),4)</f>
        <v>0</v>
      </c>
      <c r="P74" s="34">
        <f>ROUND(ROUND(O74,4)*(1+N74),4)</f>
        <v>0</v>
      </c>
      <c r="Q74" s="34">
        <f>ROUND($I74*O74,4)</f>
        <v>0</v>
      </c>
      <c r="R74" s="34">
        <f>ROUND($I74*P74,4)</f>
        <v>0</v>
      </c>
      <c r="S74" s="35"/>
      <c r="T74" s="35"/>
      <c r="U74" s="35"/>
      <c r="V74" s="28"/>
      <c r="W74" s="36"/>
    </row>
    <row r="75" spans="1:23" ht="89.25">
      <c r="A75" s="49" t="s">
        <v>56</v>
      </c>
      <c r="B75" s="7">
        <v>9</v>
      </c>
      <c r="C75" s="28" t="s">
        <v>108</v>
      </c>
      <c r="D75" s="28" t="s">
        <v>64</v>
      </c>
      <c r="E75" s="28" t="s">
        <v>81</v>
      </c>
      <c r="F75" s="28" t="s">
        <v>82</v>
      </c>
      <c r="G75" s="28" t="s">
        <v>56</v>
      </c>
      <c r="H75" s="29" t="s">
        <v>83</v>
      </c>
      <c r="I75" s="30">
        <v>2</v>
      </c>
      <c r="J75" s="53"/>
      <c r="K75" s="7">
        <v>1</v>
      </c>
      <c r="L75" s="31"/>
      <c r="M75" s="32"/>
      <c r="N75" s="33"/>
      <c r="O75" s="34">
        <f>ROUND(ROUND(L75,4)*(1-M75),4)</f>
        <v>0</v>
      </c>
      <c r="P75" s="34">
        <f>ROUND(ROUND(O75,4)*(1+N75),4)</f>
        <v>0</v>
      </c>
      <c r="Q75" s="34">
        <f>ROUND($I75*O75,4)</f>
        <v>0</v>
      </c>
      <c r="R75" s="34">
        <f>ROUND($I75*P75,4)</f>
        <v>0</v>
      </c>
      <c r="S75" s="35"/>
      <c r="T75" s="35"/>
      <c r="U75" s="35"/>
      <c r="V75" s="28"/>
      <c r="W75" s="36"/>
    </row>
    <row r="76" spans="1:23" ht="13.5" thickBot="1">
      <c r="A76" s="50" t="s">
        <v>56</v>
      </c>
      <c r="B76" s="9">
        <v>10</v>
      </c>
      <c r="C76" s="37" t="s">
        <v>63</v>
      </c>
      <c r="D76" s="37" t="s">
        <v>64</v>
      </c>
      <c r="E76" s="37" t="s">
        <v>65</v>
      </c>
      <c r="F76" s="37" t="s">
        <v>56</v>
      </c>
      <c r="G76" s="37" t="s">
        <v>56</v>
      </c>
      <c r="H76" s="38" t="s">
        <v>60</v>
      </c>
      <c r="I76" s="39">
        <v>2</v>
      </c>
      <c r="J76" s="54"/>
      <c r="K76" s="9">
        <v>1</v>
      </c>
      <c r="L76" s="40"/>
      <c r="M76" s="41"/>
      <c r="N76" s="42"/>
      <c r="O76" s="43">
        <f>ROUND(ROUND(L76,4)*(1-M76),4)</f>
        <v>0</v>
      </c>
      <c r="P76" s="43">
        <f>ROUND(ROUND(O76,4)*(1+N76),4)</f>
        <v>0</v>
      </c>
      <c r="Q76" s="43">
        <f>ROUND($I76*O76,4)</f>
        <v>0</v>
      </c>
      <c r="R76" s="43">
        <f>ROUND($I76*P76,4)</f>
        <v>0</v>
      </c>
      <c r="S76" s="44"/>
      <c r="T76" s="44"/>
      <c r="U76" s="44"/>
      <c r="V76" s="37"/>
      <c r="W76" s="45"/>
    </row>
    <row r="77" spans="16:18" ht="13.5" thickBot="1">
      <c r="P77" s="55" t="s">
        <v>66</v>
      </c>
      <c r="Q77" s="56">
        <f>SUM(Q67:Q76)</f>
        <v>0</v>
      </c>
      <c r="R77" s="57">
        <f>SUM(R67:R76)</f>
        <v>0</v>
      </c>
    </row>
    <row r="79" ht="13.5" thickBot="1"/>
    <row r="80" spans="1:23" ht="13.5" thickBot="1">
      <c r="A80" s="46" t="s">
        <v>29</v>
      </c>
      <c r="B80" s="51" t="s">
        <v>109</v>
      </c>
      <c r="C80" s="15" t="s">
        <v>110</v>
      </c>
      <c r="D80" s="15"/>
      <c r="E80" s="15"/>
      <c r="F80" s="15"/>
      <c r="G80" s="15"/>
      <c r="H80" s="15" t="s">
        <v>32</v>
      </c>
      <c r="I80" s="15"/>
      <c r="J80" s="4"/>
      <c r="K80" s="3"/>
      <c r="L80" s="15" t="s">
        <v>111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/>
    </row>
    <row r="81" spans="1:23" ht="39" thickBot="1">
      <c r="A81" s="47" t="s">
        <v>34</v>
      </c>
      <c r="B81" s="16" t="s">
        <v>35</v>
      </c>
      <c r="C81" s="17" t="s">
        <v>36</v>
      </c>
      <c r="D81" s="17" t="s">
        <v>37</v>
      </c>
      <c r="E81" s="17" t="s">
        <v>38</v>
      </c>
      <c r="F81" s="17" t="s">
        <v>39</v>
      </c>
      <c r="G81" s="17" t="s">
        <v>40</v>
      </c>
      <c r="H81" s="17" t="s">
        <v>41</v>
      </c>
      <c r="I81" s="17" t="s">
        <v>42</v>
      </c>
      <c r="J81" s="18" t="s">
        <v>43</v>
      </c>
      <c r="K81" s="16" t="s">
        <v>44</v>
      </c>
      <c r="L81" s="17" t="s">
        <v>45</v>
      </c>
      <c r="M81" s="17" t="s">
        <v>46</v>
      </c>
      <c r="N81" s="17" t="s">
        <v>47</v>
      </c>
      <c r="O81" s="17" t="s">
        <v>48</v>
      </c>
      <c r="P81" s="17" t="s">
        <v>49</v>
      </c>
      <c r="Q81" s="17" t="s">
        <v>50</v>
      </c>
      <c r="R81" s="17" t="s">
        <v>51</v>
      </c>
      <c r="S81" s="17" t="s">
        <v>52</v>
      </c>
      <c r="T81" s="17" t="s">
        <v>53</v>
      </c>
      <c r="U81" s="17" t="s">
        <v>54</v>
      </c>
      <c r="V81" s="17"/>
      <c r="W81" s="18" t="s">
        <v>55</v>
      </c>
    </row>
    <row r="82" spans="1:23" ht="12.75">
      <c r="A82" s="48" t="s">
        <v>56</v>
      </c>
      <c r="B82" s="5">
        <v>1</v>
      </c>
      <c r="C82" s="19" t="s">
        <v>70</v>
      </c>
      <c r="D82" s="19" t="s">
        <v>58</v>
      </c>
      <c r="E82" s="19" t="s">
        <v>71</v>
      </c>
      <c r="F82" s="19" t="s">
        <v>56</v>
      </c>
      <c r="G82" s="19" t="s">
        <v>56</v>
      </c>
      <c r="H82" s="20" t="s">
        <v>60</v>
      </c>
      <c r="I82" s="21">
        <v>2</v>
      </c>
      <c r="J82" s="52"/>
      <c r="K82" s="5">
        <v>1</v>
      </c>
      <c r="L82" s="22"/>
      <c r="M82" s="23"/>
      <c r="N82" s="24"/>
      <c r="O82" s="25">
        <f>ROUND(ROUND(L82,4)*(1-M82),4)</f>
        <v>0</v>
      </c>
      <c r="P82" s="25">
        <f>ROUND(ROUND(O82,4)*(1+N82),4)</f>
        <v>0</v>
      </c>
      <c r="Q82" s="25">
        <f>ROUND($I82*O82,4)</f>
        <v>0</v>
      </c>
      <c r="R82" s="25">
        <f>ROUND($I82*P82,4)</f>
        <v>0</v>
      </c>
      <c r="S82" s="26"/>
      <c r="T82" s="26"/>
      <c r="U82" s="26"/>
      <c r="V82" s="19"/>
      <c r="W82" s="27"/>
    </row>
    <row r="83" spans="1:23" ht="12.75">
      <c r="A83" s="49" t="s">
        <v>56</v>
      </c>
      <c r="B83" s="7">
        <v>2</v>
      </c>
      <c r="C83" s="28" t="s">
        <v>72</v>
      </c>
      <c r="D83" s="28" t="s">
        <v>58</v>
      </c>
      <c r="E83" s="28" t="s">
        <v>73</v>
      </c>
      <c r="F83" s="28" t="s">
        <v>56</v>
      </c>
      <c r="G83" s="28" t="s">
        <v>56</v>
      </c>
      <c r="H83" s="29" t="s">
        <v>60</v>
      </c>
      <c r="I83" s="30">
        <v>2</v>
      </c>
      <c r="J83" s="53"/>
      <c r="K83" s="7">
        <v>1</v>
      </c>
      <c r="L83" s="31"/>
      <c r="M83" s="32"/>
      <c r="N83" s="33"/>
      <c r="O83" s="34">
        <f>ROUND(ROUND(L83,4)*(1-M83),4)</f>
        <v>0</v>
      </c>
      <c r="P83" s="34">
        <f>ROUND(ROUND(O83,4)*(1+N83),4)</f>
        <v>0</v>
      </c>
      <c r="Q83" s="34">
        <f>ROUND($I83*O83,4)</f>
        <v>0</v>
      </c>
      <c r="R83" s="34">
        <f>ROUND($I83*P83,4)</f>
        <v>0</v>
      </c>
      <c r="S83" s="35"/>
      <c r="T83" s="35"/>
      <c r="U83" s="35"/>
      <c r="V83" s="28"/>
      <c r="W83" s="36"/>
    </row>
    <row r="84" spans="1:23" ht="12.75">
      <c r="A84" s="49" t="s">
        <v>56</v>
      </c>
      <c r="B84" s="7">
        <v>3</v>
      </c>
      <c r="C84" s="28" t="s">
        <v>74</v>
      </c>
      <c r="D84" s="28" t="s">
        <v>58</v>
      </c>
      <c r="E84" s="28" t="s">
        <v>75</v>
      </c>
      <c r="F84" s="28" t="s">
        <v>56</v>
      </c>
      <c r="G84" s="28" t="s">
        <v>56</v>
      </c>
      <c r="H84" s="29" t="s">
        <v>60</v>
      </c>
      <c r="I84" s="30">
        <v>2</v>
      </c>
      <c r="J84" s="53"/>
      <c r="K84" s="7">
        <v>1</v>
      </c>
      <c r="L84" s="31"/>
      <c r="M84" s="32"/>
      <c r="N84" s="33"/>
      <c r="O84" s="34">
        <f>ROUND(ROUND(L84,4)*(1-M84),4)</f>
        <v>0</v>
      </c>
      <c r="P84" s="34">
        <f>ROUND(ROUND(O84,4)*(1+N84),4)</f>
        <v>0</v>
      </c>
      <c r="Q84" s="34">
        <f>ROUND($I84*O84,4)</f>
        <v>0</v>
      </c>
      <c r="R84" s="34">
        <f>ROUND($I84*P84,4)</f>
        <v>0</v>
      </c>
      <c r="S84" s="35"/>
      <c r="T84" s="35"/>
      <c r="U84" s="35"/>
      <c r="V84" s="28"/>
      <c r="W84" s="36"/>
    </row>
    <row r="85" spans="1:23" ht="12.75">
      <c r="A85" s="49" t="s">
        <v>56</v>
      </c>
      <c r="B85" s="7">
        <v>4</v>
      </c>
      <c r="C85" s="28" t="s">
        <v>62</v>
      </c>
      <c r="D85" s="28" t="s">
        <v>58</v>
      </c>
      <c r="E85" s="28" t="s">
        <v>59</v>
      </c>
      <c r="F85" s="28" t="s">
        <v>56</v>
      </c>
      <c r="G85" s="28" t="s">
        <v>56</v>
      </c>
      <c r="H85" s="29" t="s">
        <v>60</v>
      </c>
      <c r="I85" s="30">
        <v>2</v>
      </c>
      <c r="J85" s="53"/>
      <c r="K85" s="7">
        <v>1</v>
      </c>
      <c r="L85" s="31"/>
      <c r="M85" s="32"/>
      <c r="N85" s="33"/>
      <c r="O85" s="34">
        <f>ROUND(ROUND(L85,4)*(1-M85),4)</f>
        <v>0</v>
      </c>
      <c r="P85" s="34">
        <f>ROUND(ROUND(O85,4)*(1+N85),4)</f>
        <v>0</v>
      </c>
      <c r="Q85" s="34">
        <f>ROUND($I85*O85,4)</f>
        <v>0</v>
      </c>
      <c r="R85" s="34">
        <f>ROUND($I85*P85,4)</f>
        <v>0</v>
      </c>
      <c r="S85" s="35"/>
      <c r="T85" s="35"/>
      <c r="U85" s="35"/>
      <c r="V85" s="28"/>
      <c r="W85" s="36"/>
    </row>
    <row r="86" spans="1:23" ht="12.75">
      <c r="A86" s="49" t="s">
        <v>56</v>
      </c>
      <c r="B86" s="7">
        <v>5</v>
      </c>
      <c r="C86" s="28" t="s">
        <v>76</v>
      </c>
      <c r="D86" s="28" t="s">
        <v>58</v>
      </c>
      <c r="E86" s="28" t="s">
        <v>77</v>
      </c>
      <c r="F86" s="28" t="s">
        <v>56</v>
      </c>
      <c r="G86" s="28" t="s">
        <v>56</v>
      </c>
      <c r="H86" s="29" t="s">
        <v>60</v>
      </c>
      <c r="I86" s="30">
        <v>2</v>
      </c>
      <c r="J86" s="53"/>
      <c r="K86" s="7">
        <v>1</v>
      </c>
      <c r="L86" s="31"/>
      <c r="M86" s="32"/>
      <c r="N86" s="33"/>
      <c r="O86" s="34">
        <f>ROUND(ROUND(L86,4)*(1-M86),4)</f>
        <v>0</v>
      </c>
      <c r="P86" s="34">
        <f>ROUND(ROUND(O86,4)*(1+N86),4)</f>
        <v>0</v>
      </c>
      <c r="Q86" s="34">
        <f>ROUND($I86*O86,4)</f>
        <v>0</v>
      </c>
      <c r="R86" s="34">
        <f>ROUND($I86*P86,4)</f>
        <v>0</v>
      </c>
      <c r="S86" s="35"/>
      <c r="T86" s="35"/>
      <c r="U86" s="35"/>
      <c r="V86" s="28"/>
      <c r="W86" s="36"/>
    </row>
    <row r="87" spans="1:23" ht="12.75">
      <c r="A87" s="49" t="s">
        <v>56</v>
      </c>
      <c r="B87" s="7">
        <v>6</v>
      </c>
      <c r="C87" s="28" t="s">
        <v>78</v>
      </c>
      <c r="D87" s="28" t="s">
        <v>58</v>
      </c>
      <c r="E87" s="28" t="s">
        <v>77</v>
      </c>
      <c r="F87" s="28" t="s">
        <v>56</v>
      </c>
      <c r="G87" s="28" t="s">
        <v>56</v>
      </c>
      <c r="H87" s="29" t="s">
        <v>60</v>
      </c>
      <c r="I87" s="30">
        <v>2</v>
      </c>
      <c r="J87" s="53"/>
      <c r="K87" s="7">
        <v>1</v>
      </c>
      <c r="L87" s="31"/>
      <c r="M87" s="32"/>
      <c r="N87" s="33"/>
      <c r="O87" s="34">
        <f>ROUND(ROUND(L87,4)*(1-M87),4)</f>
        <v>0</v>
      </c>
      <c r="P87" s="34">
        <f>ROUND(ROUND(O87,4)*(1+N87),4)</f>
        <v>0</v>
      </c>
      <c r="Q87" s="34">
        <f>ROUND($I87*O87,4)</f>
        <v>0</v>
      </c>
      <c r="R87" s="34">
        <f>ROUND($I87*P87,4)</f>
        <v>0</v>
      </c>
      <c r="S87" s="35"/>
      <c r="T87" s="35"/>
      <c r="U87" s="35"/>
      <c r="V87" s="28"/>
      <c r="W87" s="36"/>
    </row>
    <row r="88" spans="1:23" ht="12.75">
      <c r="A88" s="49" t="s">
        <v>56</v>
      </c>
      <c r="B88" s="7">
        <v>7</v>
      </c>
      <c r="C88" s="28" t="s">
        <v>79</v>
      </c>
      <c r="D88" s="28" t="s">
        <v>58</v>
      </c>
      <c r="E88" s="28" t="s">
        <v>59</v>
      </c>
      <c r="F88" s="28" t="s">
        <v>56</v>
      </c>
      <c r="G88" s="28" t="s">
        <v>56</v>
      </c>
      <c r="H88" s="29" t="s">
        <v>60</v>
      </c>
      <c r="I88" s="30">
        <v>2</v>
      </c>
      <c r="J88" s="53"/>
      <c r="K88" s="7">
        <v>1</v>
      </c>
      <c r="L88" s="31"/>
      <c r="M88" s="32"/>
      <c r="N88" s="33"/>
      <c r="O88" s="34">
        <f>ROUND(ROUND(L88,4)*(1-M88),4)</f>
        <v>0</v>
      </c>
      <c r="P88" s="34">
        <f>ROUND(ROUND(O88,4)*(1+N88),4)</f>
        <v>0</v>
      </c>
      <c r="Q88" s="34">
        <f>ROUND($I88*O88,4)</f>
        <v>0</v>
      </c>
      <c r="R88" s="34">
        <f>ROUND($I88*P88,4)</f>
        <v>0</v>
      </c>
      <c r="S88" s="35"/>
      <c r="T88" s="35"/>
      <c r="U88" s="35"/>
      <c r="V88" s="28"/>
      <c r="W88" s="36"/>
    </row>
    <row r="89" spans="1:23" ht="89.25">
      <c r="A89" s="49" t="s">
        <v>56</v>
      </c>
      <c r="B89" s="7">
        <v>8</v>
      </c>
      <c r="C89" s="28" t="s">
        <v>80</v>
      </c>
      <c r="D89" s="28" t="s">
        <v>64</v>
      </c>
      <c r="E89" s="28" t="s">
        <v>81</v>
      </c>
      <c r="F89" s="28" t="s">
        <v>82</v>
      </c>
      <c r="G89" s="28" t="s">
        <v>56</v>
      </c>
      <c r="H89" s="29" t="s">
        <v>83</v>
      </c>
      <c r="I89" s="30">
        <v>2</v>
      </c>
      <c r="J89" s="53"/>
      <c r="K89" s="7">
        <v>1</v>
      </c>
      <c r="L89" s="31"/>
      <c r="M89" s="32"/>
      <c r="N89" s="33"/>
      <c r="O89" s="34">
        <f>ROUND(ROUND(L89,4)*(1-M89),4)</f>
        <v>0</v>
      </c>
      <c r="P89" s="34">
        <f>ROUND(ROUND(O89,4)*(1+N89),4)</f>
        <v>0</v>
      </c>
      <c r="Q89" s="34">
        <f>ROUND($I89*O89,4)</f>
        <v>0</v>
      </c>
      <c r="R89" s="34">
        <f>ROUND($I89*P89,4)</f>
        <v>0</v>
      </c>
      <c r="S89" s="35"/>
      <c r="T89" s="35"/>
      <c r="U89" s="35"/>
      <c r="V89" s="28"/>
      <c r="W89" s="36"/>
    </row>
    <row r="90" spans="1:23" ht="89.25">
      <c r="A90" s="49" t="s">
        <v>56</v>
      </c>
      <c r="B90" s="7">
        <v>9</v>
      </c>
      <c r="C90" s="28" t="s">
        <v>84</v>
      </c>
      <c r="D90" s="28" t="s">
        <v>64</v>
      </c>
      <c r="E90" s="28" t="s">
        <v>81</v>
      </c>
      <c r="F90" s="28" t="s">
        <v>82</v>
      </c>
      <c r="G90" s="28" t="s">
        <v>56</v>
      </c>
      <c r="H90" s="29" t="s">
        <v>83</v>
      </c>
      <c r="I90" s="30">
        <v>2</v>
      </c>
      <c r="J90" s="53"/>
      <c r="K90" s="7">
        <v>1</v>
      </c>
      <c r="L90" s="31"/>
      <c r="M90" s="32"/>
      <c r="N90" s="33"/>
      <c r="O90" s="34">
        <f>ROUND(ROUND(L90,4)*(1-M90),4)</f>
        <v>0</v>
      </c>
      <c r="P90" s="34">
        <f>ROUND(ROUND(O90,4)*(1+N90),4)</f>
        <v>0</v>
      </c>
      <c r="Q90" s="34">
        <f>ROUND($I90*O90,4)</f>
        <v>0</v>
      </c>
      <c r="R90" s="34">
        <f>ROUND($I90*P90,4)</f>
        <v>0</v>
      </c>
      <c r="S90" s="35"/>
      <c r="T90" s="35"/>
      <c r="U90" s="35"/>
      <c r="V90" s="28"/>
      <c r="W90" s="36"/>
    </row>
    <row r="91" spans="1:23" ht="89.25">
      <c r="A91" s="49" t="s">
        <v>56</v>
      </c>
      <c r="B91" s="7">
        <v>10</v>
      </c>
      <c r="C91" s="28" t="s">
        <v>85</v>
      </c>
      <c r="D91" s="28" t="s">
        <v>64</v>
      </c>
      <c r="E91" s="28" t="s">
        <v>81</v>
      </c>
      <c r="F91" s="28" t="s">
        <v>82</v>
      </c>
      <c r="G91" s="28" t="s">
        <v>56</v>
      </c>
      <c r="H91" s="29" t="s">
        <v>83</v>
      </c>
      <c r="I91" s="30">
        <v>2</v>
      </c>
      <c r="J91" s="53"/>
      <c r="K91" s="7">
        <v>1</v>
      </c>
      <c r="L91" s="31"/>
      <c r="M91" s="32"/>
      <c r="N91" s="33"/>
      <c r="O91" s="34">
        <f>ROUND(ROUND(L91,4)*(1-M91),4)</f>
        <v>0</v>
      </c>
      <c r="P91" s="34">
        <f>ROUND(ROUND(O91,4)*(1+N91),4)</f>
        <v>0</v>
      </c>
      <c r="Q91" s="34">
        <f>ROUND($I91*O91,4)</f>
        <v>0</v>
      </c>
      <c r="R91" s="34">
        <f>ROUND($I91*P91,4)</f>
        <v>0</v>
      </c>
      <c r="S91" s="35"/>
      <c r="T91" s="35"/>
      <c r="U91" s="35"/>
      <c r="V91" s="28"/>
      <c r="W91" s="36"/>
    </row>
    <row r="92" spans="1:23" ht="12.75">
      <c r="A92" s="49" t="s">
        <v>56</v>
      </c>
      <c r="B92" s="7">
        <v>11</v>
      </c>
      <c r="C92" s="28" t="s">
        <v>86</v>
      </c>
      <c r="D92" s="28" t="s">
        <v>64</v>
      </c>
      <c r="E92" s="28" t="s">
        <v>87</v>
      </c>
      <c r="F92" s="28" t="s">
        <v>56</v>
      </c>
      <c r="G92" s="28" t="s">
        <v>56</v>
      </c>
      <c r="H92" s="29" t="s">
        <v>88</v>
      </c>
      <c r="I92" s="30">
        <v>4</v>
      </c>
      <c r="J92" s="53"/>
      <c r="K92" s="7">
        <v>1</v>
      </c>
      <c r="L92" s="31"/>
      <c r="M92" s="32"/>
      <c r="N92" s="33"/>
      <c r="O92" s="34">
        <f>ROUND(ROUND(L92,4)*(1-M92),4)</f>
        <v>0</v>
      </c>
      <c r="P92" s="34">
        <f>ROUND(ROUND(O92,4)*(1+N92),4)</f>
        <v>0</v>
      </c>
      <c r="Q92" s="34">
        <f>ROUND($I92*O92,4)</f>
        <v>0</v>
      </c>
      <c r="R92" s="34">
        <f>ROUND($I92*P92,4)</f>
        <v>0</v>
      </c>
      <c r="S92" s="35"/>
      <c r="T92" s="35"/>
      <c r="U92" s="35"/>
      <c r="V92" s="28"/>
      <c r="W92" s="36"/>
    </row>
    <row r="93" spans="1:23" ht="89.25">
      <c r="A93" s="49" t="s">
        <v>56</v>
      </c>
      <c r="B93" s="7">
        <v>12</v>
      </c>
      <c r="C93" s="28" t="s">
        <v>89</v>
      </c>
      <c r="D93" s="28" t="s">
        <v>64</v>
      </c>
      <c r="E93" s="28" t="s">
        <v>81</v>
      </c>
      <c r="F93" s="28" t="s">
        <v>82</v>
      </c>
      <c r="G93" s="28" t="s">
        <v>56</v>
      </c>
      <c r="H93" s="29" t="s">
        <v>83</v>
      </c>
      <c r="I93" s="30">
        <v>2</v>
      </c>
      <c r="J93" s="53"/>
      <c r="K93" s="7">
        <v>1</v>
      </c>
      <c r="L93" s="31"/>
      <c r="M93" s="32"/>
      <c r="N93" s="33"/>
      <c r="O93" s="34">
        <f>ROUND(ROUND(L93,4)*(1-M93),4)</f>
        <v>0</v>
      </c>
      <c r="P93" s="34">
        <f>ROUND(ROUND(O93,4)*(1+N93),4)</f>
        <v>0</v>
      </c>
      <c r="Q93" s="34">
        <f>ROUND($I93*O93,4)</f>
        <v>0</v>
      </c>
      <c r="R93" s="34">
        <f>ROUND($I93*P93,4)</f>
        <v>0</v>
      </c>
      <c r="S93" s="35"/>
      <c r="T93" s="35"/>
      <c r="U93" s="35"/>
      <c r="V93" s="28"/>
      <c r="W93" s="36"/>
    </row>
    <row r="94" spans="1:23" ht="13.5" thickBot="1">
      <c r="A94" s="50" t="s">
        <v>56</v>
      </c>
      <c r="B94" s="9">
        <v>13</v>
      </c>
      <c r="C94" s="37" t="s">
        <v>63</v>
      </c>
      <c r="D94" s="37" t="s">
        <v>64</v>
      </c>
      <c r="E94" s="37" t="s">
        <v>65</v>
      </c>
      <c r="F94" s="37" t="s">
        <v>56</v>
      </c>
      <c r="G94" s="37" t="s">
        <v>56</v>
      </c>
      <c r="H94" s="38" t="s">
        <v>60</v>
      </c>
      <c r="I94" s="39">
        <v>2</v>
      </c>
      <c r="J94" s="54"/>
      <c r="K94" s="9">
        <v>1</v>
      </c>
      <c r="L94" s="40"/>
      <c r="M94" s="41"/>
      <c r="N94" s="42"/>
      <c r="O94" s="43">
        <f>ROUND(ROUND(L94,4)*(1-M94),4)</f>
        <v>0</v>
      </c>
      <c r="P94" s="43">
        <f>ROUND(ROUND(O94,4)*(1+N94),4)</f>
        <v>0</v>
      </c>
      <c r="Q94" s="43">
        <f>ROUND($I94*O94,4)</f>
        <v>0</v>
      </c>
      <c r="R94" s="43">
        <f>ROUND($I94*P94,4)</f>
        <v>0</v>
      </c>
      <c r="S94" s="44"/>
      <c r="T94" s="44"/>
      <c r="U94" s="44"/>
      <c r="V94" s="37"/>
      <c r="W94" s="45"/>
    </row>
    <row r="95" spans="16:18" ht="13.5" thickBot="1">
      <c r="P95" s="55" t="s">
        <v>66</v>
      </c>
      <c r="Q95" s="56">
        <f>SUM(Q82:Q94)</f>
        <v>0</v>
      </c>
      <c r="R95" s="57">
        <f>SUM(R82:R94)</f>
        <v>0</v>
      </c>
    </row>
  </sheetData>
  <sheetProtection password="EC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landscape" pageOrder="overThenDown" paperSize="9" scale="39" r:id="rId2"/>
  <headerFooter alignWithMargins="0">
    <oddHeader>&amp;ROBR-8A</oddHeader>
    <oddFooter>&amp;LJN št. 16-21/14&amp;RStran &amp;P od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16"/>
  <sheetViews>
    <sheetView workbookViewId="0" topLeftCell="B1">
      <selection activeCell="A1" sqref="A1"/>
    </sheetView>
  </sheetViews>
  <sheetFormatPr defaultColWidth="9.00390625" defaultRowHeight="12.75"/>
  <cols>
    <col min="1" max="1" width="15.75390625" style="1" hidden="1" customWidth="1"/>
    <col min="2" max="2" width="7.25390625" style="1" customWidth="1"/>
    <col min="3" max="3" width="39.75390625" style="1" customWidth="1"/>
    <col min="4" max="4" width="29.625" style="1" customWidth="1"/>
    <col min="5" max="7" width="11.00390625" style="1" customWidth="1"/>
    <col min="8" max="8" width="5.75390625" style="1" customWidth="1"/>
    <col min="9" max="9" width="10.00390625" style="1" customWidth="1"/>
    <col min="10" max="10" width="7.25390625" style="1" customWidth="1"/>
    <col min="11" max="11" width="4.75390625" style="1" customWidth="1"/>
    <col min="12" max="12" width="13.75390625" style="1" customWidth="1"/>
    <col min="13" max="13" width="10.75390625" style="1" customWidth="1"/>
    <col min="14" max="14" width="7.75390625" style="1" customWidth="1"/>
    <col min="15" max="16" width="13.75390625" style="1" customWidth="1"/>
    <col min="17" max="18" width="17.25390625" style="1" customWidth="1"/>
    <col min="19" max="19" width="20.75390625" style="1" customWidth="1"/>
    <col min="20" max="20" width="25.75390625" style="1" customWidth="1"/>
    <col min="21" max="21" width="12.75390625" style="1" customWidth="1"/>
    <col min="22" max="22" width="9.125" style="1" customWidth="1"/>
    <col min="23" max="23" width="25.75390625" style="1" customWidth="1"/>
    <col min="24" max="16384" width="9.125" style="1" customWidth="1"/>
  </cols>
  <sheetData>
    <row r="1" ht="12.75"/>
    <row r="2" ht="12.75"/>
    <row r="3" ht="12.75"/>
    <row r="4" ht="15.75">
      <c r="C4" s="58" t="s">
        <v>26</v>
      </c>
    </row>
    <row r="5" spans="2:3" ht="18">
      <c r="B5" s="59" t="s">
        <v>112</v>
      </c>
      <c r="C5" s="14" t="s">
        <v>113</v>
      </c>
    </row>
    <row r="7" ht="12.75">
      <c r="C7" s="60">
        <f>IF('2. Podatki o ponudniku'!C5&lt;&gt;"","Naziv ponudnika: "&amp;'2. Podatki o ponudniku'!C5,"")</f>
      </c>
    </row>
    <row r="8" ht="12.75">
      <c r="C8" s="60">
        <f>IF('2. Podatki o ponudniku'!C7&lt;&gt;"","Identifikacijska številka za DDV: "&amp;'2. Podatki o ponudniku'!C7,"")</f>
      </c>
    </row>
    <row r="10" ht="13.5" thickBot="1"/>
    <row r="11" spans="1:23" ht="13.5" thickBot="1">
      <c r="A11" s="46" t="s">
        <v>29</v>
      </c>
      <c r="B11" s="51" t="s">
        <v>30</v>
      </c>
      <c r="C11" s="15" t="s">
        <v>114</v>
      </c>
      <c r="D11" s="15"/>
      <c r="E11" s="15"/>
      <c r="F11" s="15"/>
      <c r="G11" s="15"/>
      <c r="H11" s="15" t="s">
        <v>32</v>
      </c>
      <c r="I11" s="15"/>
      <c r="J11" s="4"/>
      <c r="K11" s="3"/>
      <c r="L11" s="15" t="s">
        <v>113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/>
    </row>
    <row r="12" spans="1:23" ht="26.25" thickBot="1">
      <c r="A12" s="47" t="s">
        <v>34</v>
      </c>
      <c r="B12" s="16" t="s">
        <v>35</v>
      </c>
      <c r="C12" s="17" t="s">
        <v>36</v>
      </c>
      <c r="D12" s="17" t="s">
        <v>39</v>
      </c>
      <c r="E12" s="17" t="s">
        <v>115</v>
      </c>
      <c r="F12" s="17" t="s">
        <v>116</v>
      </c>
      <c r="G12" s="17" t="s">
        <v>40</v>
      </c>
      <c r="H12" s="17" t="s">
        <v>41</v>
      </c>
      <c r="I12" s="17" t="s">
        <v>42</v>
      </c>
      <c r="J12" s="18" t="s">
        <v>43</v>
      </c>
      <c r="K12" s="16" t="s">
        <v>44</v>
      </c>
      <c r="L12" s="17" t="s">
        <v>45</v>
      </c>
      <c r="M12" s="17" t="s">
        <v>46</v>
      </c>
      <c r="N12" s="17" t="s">
        <v>47</v>
      </c>
      <c r="O12" s="17" t="s">
        <v>48</v>
      </c>
      <c r="P12" s="17" t="s">
        <v>49</v>
      </c>
      <c r="Q12" s="17" t="s">
        <v>50</v>
      </c>
      <c r="R12" s="17" t="s">
        <v>51</v>
      </c>
      <c r="S12" s="17" t="s">
        <v>52</v>
      </c>
      <c r="T12" s="17" t="s">
        <v>53</v>
      </c>
      <c r="U12" s="17" t="s">
        <v>54</v>
      </c>
      <c r="V12" s="17"/>
      <c r="W12" s="18" t="s">
        <v>55</v>
      </c>
    </row>
    <row r="13" spans="1:23" ht="51">
      <c r="A13" s="48" t="s">
        <v>56</v>
      </c>
      <c r="B13" s="5">
        <v>1</v>
      </c>
      <c r="C13" s="19" t="s">
        <v>117</v>
      </c>
      <c r="D13" s="19" t="s">
        <v>118</v>
      </c>
      <c r="E13" s="19" t="s">
        <v>56</v>
      </c>
      <c r="F13" s="19" t="s">
        <v>56</v>
      </c>
      <c r="G13" s="19" t="s">
        <v>56</v>
      </c>
      <c r="H13" s="20" t="s">
        <v>119</v>
      </c>
      <c r="I13" s="21">
        <v>60</v>
      </c>
      <c r="J13" s="52"/>
      <c r="K13" s="5">
        <v>1</v>
      </c>
      <c r="L13" s="22"/>
      <c r="M13" s="23"/>
      <c r="N13" s="24"/>
      <c r="O13" s="25">
        <f>ROUND(ROUND(L13,4)*(1-M13),4)</f>
        <v>0</v>
      </c>
      <c r="P13" s="25">
        <f>ROUND(ROUND(O13,4)*(1+N13),4)</f>
        <v>0</v>
      </c>
      <c r="Q13" s="25">
        <f>ROUND($I13*O13,4)</f>
        <v>0</v>
      </c>
      <c r="R13" s="25">
        <f>ROUND($I13*P13,4)</f>
        <v>0</v>
      </c>
      <c r="S13" s="26"/>
      <c r="T13" s="26"/>
      <c r="U13" s="26"/>
      <c r="V13" s="19"/>
      <c r="W13" s="27"/>
    </row>
    <row r="14" spans="1:23" ht="153">
      <c r="A14" s="49" t="s">
        <v>56</v>
      </c>
      <c r="B14" s="7">
        <v>2</v>
      </c>
      <c r="C14" s="28" t="s">
        <v>120</v>
      </c>
      <c r="D14" s="28" t="s">
        <v>121</v>
      </c>
      <c r="E14" s="28" t="s">
        <v>56</v>
      </c>
      <c r="F14" s="28" t="s">
        <v>56</v>
      </c>
      <c r="G14" s="28" t="s">
        <v>56</v>
      </c>
      <c r="H14" s="29" t="s">
        <v>119</v>
      </c>
      <c r="I14" s="30">
        <v>1</v>
      </c>
      <c r="J14" s="53"/>
      <c r="K14" s="7">
        <v>1</v>
      </c>
      <c r="L14" s="31"/>
      <c r="M14" s="32"/>
      <c r="N14" s="33"/>
      <c r="O14" s="34">
        <f>ROUND(ROUND(L14,4)*(1-M14),4)</f>
        <v>0</v>
      </c>
      <c r="P14" s="34">
        <f>ROUND(ROUND(O14,4)*(1+N14),4)</f>
        <v>0</v>
      </c>
      <c r="Q14" s="34">
        <f>ROUND($I14*O14,4)</f>
        <v>0</v>
      </c>
      <c r="R14" s="34">
        <f>ROUND($I14*P14,4)</f>
        <v>0</v>
      </c>
      <c r="S14" s="35"/>
      <c r="T14" s="35"/>
      <c r="U14" s="35"/>
      <c r="V14" s="28"/>
      <c r="W14" s="36"/>
    </row>
    <row r="15" spans="1:23" ht="128.25" thickBot="1">
      <c r="A15" s="50" t="s">
        <v>56</v>
      </c>
      <c r="B15" s="9">
        <v>3</v>
      </c>
      <c r="C15" s="37" t="s">
        <v>122</v>
      </c>
      <c r="D15" s="37" t="s">
        <v>123</v>
      </c>
      <c r="E15" s="37" t="s">
        <v>56</v>
      </c>
      <c r="F15" s="37" t="s">
        <v>56</v>
      </c>
      <c r="G15" s="37" t="s">
        <v>56</v>
      </c>
      <c r="H15" s="38" t="s">
        <v>124</v>
      </c>
      <c r="I15" s="39">
        <v>1</v>
      </c>
      <c r="J15" s="54"/>
      <c r="K15" s="9">
        <v>1</v>
      </c>
      <c r="L15" s="40"/>
      <c r="M15" s="41"/>
      <c r="N15" s="42"/>
      <c r="O15" s="43">
        <f>ROUND(ROUND(L15,4)*(1-M15),4)</f>
        <v>0</v>
      </c>
      <c r="P15" s="43">
        <f>ROUND(ROUND(O15,4)*(1+N15),4)</f>
        <v>0</v>
      </c>
      <c r="Q15" s="43">
        <f>ROUND($I15*O15,4)</f>
        <v>0</v>
      </c>
      <c r="R15" s="43">
        <f>ROUND($I15*P15,4)</f>
        <v>0</v>
      </c>
      <c r="S15" s="44"/>
      <c r="T15" s="44"/>
      <c r="U15" s="44"/>
      <c r="V15" s="37"/>
      <c r="W15" s="45"/>
    </row>
    <row r="16" spans="16:18" ht="13.5" thickBot="1">
      <c r="P16" s="55" t="s">
        <v>66</v>
      </c>
      <c r="Q16" s="56">
        <f>SUM(Q13:Q15)</f>
        <v>0</v>
      </c>
      <c r="R16" s="57">
        <f>SUM(R13:R15)</f>
        <v>0</v>
      </c>
    </row>
  </sheetData>
  <sheetProtection password="EC4D" sheet="1" objects="1" scenarios="1"/>
  <printOptions/>
  <pageMargins left="0.7874015702141656" right="0.7874015702141656" top="0.7874015702141656" bottom="0.7874015702141656" header="0.5905511644151475" footer="0.5905511644151475"/>
  <pageSetup fitToHeight="0" fitToWidth="1" horizontalDpi="600" verticalDpi="600" orientation="landscape" pageOrder="overThenDown" paperSize="9" scale="39" r:id="rId2"/>
  <headerFooter alignWithMargins="0">
    <oddHeader>&amp;ROBR-8A</oddHeader>
    <oddFooter>&amp;LJN št. 16-21/14&amp;RStran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puhekm</dc:creator>
  <cp:keywords/>
  <dc:description/>
  <cp:lastModifiedBy>puhekm</cp:lastModifiedBy>
  <dcterms:created xsi:type="dcterms:W3CDTF">2014-07-09T11:06:26Z</dcterms:created>
  <dcterms:modified xsi:type="dcterms:W3CDTF">2014-07-09T11:06:36Z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