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060" windowHeight="13425" activeTab="0"/>
  </bookViews>
  <sheets>
    <sheet name="1. Podatki naročnika" sheetId="1" r:id="rId1"/>
    <sheet name="2. Podatki o ponudniku" sheetId="2" r:id="rId2"/>
    <sheet name="3. Strokovne zahteve naročnika" sheetId="3" r:id="rId3"/>
    <sheet name="Sklop I." sheetId="4" r:id="rId4"/>
    <sheet name="Sklop II." sheetId="5" r:id="rId5"/>
    <sheet name="Sklop III." sheetId="6" r:id="rId6"/>
    <sheet name="Sklop IV." sheetId="7" r:id="rId7"/>
    <sheet name="Sklop V." sheetId="8" r:id="rId8"/>
    <sheet name="Sklop VI." sheetId="9" r:id="rId9"/>
  </sheets>
  <definedNames>
    <definedName name="_xlnm.Print_Titles" localSheetId="3">'Sklop I.'!$B:$B</definedName>
    <definedName name="_xlnm.Print_Titles" localSheetId="4">'Sklop II.'!$B:$B</definedName>
    <definedName name="_xlnm.Print_Titles" localSheetId="5">'Sklop III.'!$B:$B</definedName>
    <definedName name="_xlnm.Print_Titles" localSheetId="6">'Sklop IV.'!$B:$B</definedName>
    <definedName name="_xlnm.Print_Titles" localSheetId="7">'Sklop V.'!$B:$B</definedName>
    <definedName name="_xlnm.Print_Titles" localSheetId="8">'Sklop VI.'!$B:$B</definedName>
  </definedNames>
  <calcPr fullCalcOnLoad="1"/>
</workbook>
</file>

<file path=xl/sharedStrings.xml><?xml version="1.0" encoding="utf-8"?>
<sst xmlns="http://schemas.openxmlformats.org/spreadsheetml/2006/main" count="3938" uniqueCount="946">
  <si>
    <t xml:space="preserve">Ovojnina mora ustrezati normativu EN ISO 11607 – 1,EN ISO 11607-1:2009 in EN 868-2, ponudnik mora predložiti certifikat navedenih normativov. </t>
  </si>
  <si>
    <t>Iz večplastnih čistih celuloznih vlaken, ojačen z poliesterskimi vlakni</t>
  </si>
  <si>
    <t>Gramatura 60 - 70 g/m2</t>
  </si>
  <si>
    <t>NETKANI ZAVOJNI MATERIAL ZA  STERILIZACIJO 100X100 CM</t>
  </si>
  <si>
    <t>NETKANI ZAVOJNI MATERIAL ZA  STERILIZACIJO 120X120CM</t>
  </si>
  <si>
    <t>podsklop: PAPIR ZA STERILIZACIJO – KREP</t>
  </si>
  <si>
    <t>PAPIR ZA STERILIZACIJO – KREP</t>
  </si>
  <si>
    <t>PAPIR ZA STERIL.   50 X 50CM, KREP</t>
  </si>
  <si>
    <t>Ustrezati mora zahtevam standardov ISO 11607-1:2006, EN ISO 11607-1:2009 in EN 868-2:1999</t>
  </si>
  <si>
    <t>Gramatura papirja 60 -  70 g/m2, krepanost papirja 125 mm po dolžini in 160 mm po širini.</t>
  </si>
  <si>
    <t xml:space="preserve">PAPIR ZA STERIL. 75-80 X 75-80 CM, KREP  </t>
  </si>
  <si>
    <t>podsklop: ROKAV ZA PARNO STERILIZACIJO</t>
  </si>
  <si>
    <t>ROKAV ZA PARNO STERILIZACIJO</t>
  </si>
  <si>
    <t>ROKAV 5 CM BREZ PREKLOPA</t>
  </si>
  <si>
    <t>širina 5 cm</t>
  </si>
  <si>
    <t>Ustrezati mora zahtevam mednarodnih standardov EN ISO 11607-1:2006, EN ISO 11607-1:2009 in EN 868-5:2009</t>
  </si>
  <si>
    <t>Na šivu – izven dosega steriliziranega materiala – kemični indikator</t>
  </si>
  <si>
    <t>Papir gramature 67-73 gr/m2 s prozorno folijo brez napisov</t>
  </si>
  <si>
    <t>ROKAV 7,5 CM  BREZ PREKLOPA</t>
  </si>
  <si>
    <t>Širina 7,5cm</t>
  </si>
  <si>
    <t>ROKAV 10 CM  BREZ PREKLOPA</t>
  </si>
  <si>
    <t>Širina 10cm</t>
  </si>
  <si>
    <t>ROKAV 15 CM  BREZ PREKLOPA</t>
  </si>
  <si>
    <t>Širina 15cm</t>
  </si>
  <si>
    <t>ROKAV 20 CM  BREZ PREKLOPA</t>
  </si>
  <si>
    <t>Širina 20cm</t>
  </si>
  <si>
    <t>ROKAV 25 CM BREZ PREKLOPA</t>
  </si>
  <si>
    <t>Širina 25cm</t>
  </si>
  <si>
    <t>ROKAV 30 CM  BREZ PREKLOPA</t>
  </si>
  <si>
    <t>Širina 30cm</t>
  </si>
  <si>
    <t>ROKAV 35 CM BREZ PREKLOPA</t>
  </si>
  <si>
    <t>Širina 35cm</t>
  </si>
  <si>
    <t>ROKAV 40 CM BREZ PREKLOPA</t>
  </si>
  <si>
    <t>Širina 40 cm</t>
  </si>
  <si>
    <t>ROKAV 7.5 CM  S PREKLOPOM</t>
  </si>
  <si>
    <t>ROKAV 10 CM  S PREKLOPOM</t>
  </si>
  <si>
    <t>ROKAV 15 CM  S PREKLOPOM</t>
  </si>
  <si>
    <t>ROKAV 20 CM  S PREKLOPOM</t>
  </si>
  <si>
    <t>ROKAV 25 CM  S PREKLOPOM</t>
  </si>
  <si>
    <t>ROKAV 30 CM S PREKLOPOM</t>
  </si>
  <si>
    <t>Širina 30 cm</t>
  </si>
  <si>
    <t>ROKAV 35 CM  S PREKLOPOM</t>
  </si>
  <si>
    <t>ROKAV 40 CM S PREKLOPOM</t>
  </si>
  <si>
    <t>podsklop: MATERIAL ZA ZABOJNIKE</t>
  </si>
  <si>
    <t>MATERIAL ZA ZABOJNIKE</t>
  </si>
  <si>
    <t>VARNOSTNA PLOMBA ZA STERILEN ZABOJNIK</t>
  </si>
  <si>
    <t>Plastična zaponka za plombiranje zabojnikov.</t>
  </si>
  <si>
    <t>Kompatibilnost z zabojniki Aesculap</t>
  </si>
  <si>
    <t>FILTER ZA ZABOJNIK – okrogel</t>
  </si>
  <si>
    <t>Okrogel papirnat filter s kemičnim indikatorjem za sterilizacijo.</t>
  </si>
  <si>
    <t>Dimenzija: premer 9,5 cm</t>
  </si>
  <si>
    <t>FILTER ZA ZABOJNIK – pravokoten</t>
  </si>
  <si>
    <t>Pravokoten papirnat filter s kemičnim indikatorjem za sterilizacijo.</t>
  </si>
  <si>
    <t>Dimenzija: 11,7 cm x 23,4 cm</t>
  </si>
  <si>
    <t>kos</t>
  </si>
  <si>
    <t>INDIKATOR ZA ZABOJNIK</t>
  </si>
  <si>
    <t>Nalepka za zabojnik s prisotnostjo kemičnega indikatorja, izvlečni jeziček nalepke mora biti na uporabnikovi desni strani.</t>
  </si>
  <si>
    <t>Na nalepki prostor za vpis datume sterilizacije in šaržno etiketo.</t>
  </si>
  <si>
    <t>podsklop: TEST ZA TESTIRANJE VAKUMSKE ČRPALKE</t>
  </si>
  <si>
    <t>TEST ZA TESTIRANJE VAKUMSKE ČRPALKE</t>
  </si>
  <si>
    <t>BOWIE DICK TEST</t>
  </si>
  <si>
    <t>Testni paket</t>
  </si>
  <si>
    <t>Za enkratno uporabo, namenjen dnevnemu testiranju vakuumske črpalke avtoklava.</t>
  </si>
  <si>
    <t xml:space="preserve">Ustrezati mora normi EN ISO 11140-1 in ISO 11140-4 </t>
  </si>
  <si>
    <t xml:space="preserve">Na indikatoirju mora imeti označen EN ISO standard, razred, namen uporabe, temperaturo in čas, lot št. </t>
  </si>
  <si>
    <t>podsklop: PAPIR ZA PODLAGANJE NA MREŽAH ZA ZAŠČITO INSTRUMENTOV</t>
  </si>
  <si>
    <t>PAPIR ZA PODLAGANJE NA MREŽAH ZA ZAŠČITO INSTRUMENTOV</t>
  </si>
  <si>
    <t>PAPIR ZA PODLAGANJE OP.MREŽ, 25X30CM</t>
  </si>
  <si>
    <t>dimenzija 25x30 cm</t>
  </si>
  <si>
    <t>visoka vpojnost</t>
  </si>
  <si>
    <t>papir gramature 70 g/m2</t>
  </si>
  <si>
    <t>PAPIR ZA PODLAGANJE OP.MREŽ, 30X50CM</t>
  </si>
  <si>
    <t>dimenzija 30x50cm</t>
  </si>
  <si>
    <t>podsklop: ŠČITNIK ZA INŠTRUMENTE</t>
  </si>
  <si>
    <t>ŠČITNIK ZA INŠTRUMENTE</t>
  </si>
  <si>
    <t>ŠČITNIK ZA INSTRUMENTE, mali</t>
  </si>
  <si>
    <t>Dimenzija: 5,1 X 12cm</t>
  </si>
  <si>
    <t>Papirnata podlaga s prozorno folijo brez kemičnega indikatorja</t>
  </si>
  <si>
    <t>papir gramature 170 g/m2</t>
  </si>
  <si>
    <t>ŠČITNIK ZA INSTRUMENTE, srednji</t>
  </si>
  <si>
    <t>Dimenzija: 9 x 17cm</t>
  </si>
  <si>
    <t>ŠČITNIK ZA INSTRUMENTE, večji</t>
  </si>
  <si>
    <t>Dimenzija: 14x 24,1cm</t>
  </si>
  <si>
    <t>podsklop: ROKAVI ZA PLAZMA STERILIZACIJO</t>
  </si>
  <si>
    <t>ROKAVI ZA PLAZMA STERILIZACIJO</t>
  </si>
  <si>
    <t>ROKAV 7,5 CM</t>
  </si>
  <si>
    <t>Validiran na aparatih Sterrad. Ponudnik mora predložiti certifikat kompatibilnosti z aparati Sterrad.</t>
  </si>
  <si>
    <t>Ustrezati mora zahtevam mednarodnih standardov EN ISO 11607-1:2009, EN ISO 11607-1:2006 in EN 868-5:2009 ter EN 868-9:2009</t>
  </si>
  <si>
    <t>100 % HD-polyetilen</t>
  </si>
  <si>
    <t xml:space="preserve">ROKAV 10 CM  </t>
  </si>
  <si>
    <t>ROKAV 15 CM</t>
  </si>
  <si>
    <t>ROKAV 20 CM</t>
  </si>
  <si>
    <t>ROKAV 25 CM</t>
  </si>
  <si>
    <t>ROKAV 30 CM</t>
  </si>
  <si>
    <t>podsklop: KASETA ZA PLAZMA STERILIZACIJO</t>
  </si>
  <si>
    <t>KASETA ZA PLAZMA STERILIZACIJO</t>
  </si>
  <si>
    <t>kaseta za plazma sterilizacijo STERRAD 100S</t>
  </si>
  <si>
    <t>koncentriran vodikov peroksid</t>
  </si>
  <si>
    <t>Ponudnik mora predložiti certifikat kompatibilnosti z aparati Sterrad.</t>
  </si>
  <si>
    <t>podsklop: SMS ZAVOJNI MATERIAL ZA STERILIZACIJO</t>
  </si>
  <si>
    <t>SMS ZAVOJNI MATERIAL ZA STERILIZACIJO</t>
  </si>
  <si>
    <t>SMMS ZAVOJNI MATERIAL ZA PARNO IN PLAZMA STERILIZACIJO, dim.: 120 x 120  cm</t>
  </si>
  <si>
    <t>Sestavljen iz večplastnih 100 % polipropilenskih vlaken, gramatura ovojnine med 45 gr/m2 in 55 gr/m2.</t>
  </si>
  <si>
    <t>Namenjen zavijanju op. setov in instrumentov za parno in plazma sterilizacijo.Predstavljati mora zanesljivo oviro predora mikrobov, odpornost pred fizikalnimi vplivi in površinsko abrazijo. Omogočati mora aseptično tehniko odpiranja paketov, biti mora prilagodljiv</t>
  </si>
  <si>
    <t>Ustrezati mora standardom ISO 11607-1:2006 in 11607:1:2009 in EN 868-2:2010, z oznako – SMS TEHNOLOGIJA</t>
  </si>
  <si>
    <t>podsklop: BIOLOŠKA KONTROLA PARNE STERILIZACIJE</t>
  </si>
  <si>
    <t>BIOLOŠKA KONTROLA PARNE STERILIZACIJE</t>
  </si>
  <si>
    <t>BIOLOŠKI INDIKATOR PARNE STERILIZACIJE V AMPULAH ZA HITRO ODČITAVANJE</t>
  </si>
  <si>
    <t>Namenjen rutinski biološki kontroli vsakega cikla parne sterilizacije. V obliki ampul.</t>
  </si>
  <si>
    <t>Spore G. Stearothermophilus. Omogočati mora odčitek biološke kontrole po 3 urah.</t>
  </si>
  <si>
    <t>Ustrezati mora normam EN 866-1 IN 866/3, ISO 11138/1 IN ISO 11138/3.</t>
  </si>
  <si>
    <t>kompatibilnost z inkubatorjem ATTEST AUTO READER – 3M, ustrezati morajo ISO EN 11138 – 1 in 3</t>
  </si>
  <si>
    <t>SUHE SPORE</t>
  </si>
  <si>
    <t>Namenjen biološki kontroli parne sterilizacije</t>
  </si>
  <si>
    <t>Suhe spore G. Stearothermophilus – 10 na peto potenco in B. Atrophaeus – 10 na šesto potenco.</t>
  </si>
  <si>
    <t>Pakiranje: zavoj z dvema sporama za vlagnje v sterilizator in eno sporo za pozitivno kontrolo. V osnovnem originalnem pakiranju najmanj 24 zavojev, največ 30 zavojev.</t>
  </si>
  <si>
    <t>Na transportni ovojnini označen rok uporabe, LOT številka, način shranjevanja.</t>
  </si>
  <si>
    <t>podsklop: BIOLOŠKA KONTROLA PLAZMA STERILIZACIJE</t>
  </si>
  <si>
    <t>BIOLOŠKA KONTROLA PLAZMA STERILIZACIJE</t>
  </si>
  <si>
    <t>BIOLOŠKI INDIKATOR V AMPULAH</t>
  </si>
  <si>
    <t>Namenjen rutinski vsakodnevni biološki kontroli plazma sterilizacije.V obliki ampul.</t>
  </si>
  <si>
    <t>Kompatibilnost z inkubatorjem STERRAD.</t>
  </si>
  <si>
    <t>podsklop: KEMIČNI INDIKATOR PLAZMA STERILIZACIJE</t>
  </si>
  <si>
    <t>KEMIČNI INDIKATOR PLAZMA STERILIZACIJE</t>
  </si>
  <si>
    <t>KEMIČNI INDIKATOR</t>
  </si>
  <si>
    <t>Kemični indikator plazma sterilizacije. Namenjen nadzoru plazma sterilizacije vseh paketov.</t>
  </si>
  <si>
    <t>14.</t>
  </si>
  <si>
    <t>podsklop: KEMIČNI INDIKATOR PARNE STERILIZACIJE</t>
  </si>
  <si>
    <t>KEMIČNI INDIKATOR PARNE STERILIZACIJE</t>
  </si>
  <si>
    <t>KEMIČNI INTEGRATOR</t>
  </si>
  <si>
    <t>Odziven na vse parametre parne sterilizacije (temperatura, tlak in koncentracija pare, čas). Namenjen nadzoru parne sterilizacije vseh paketov in op. mrež.</t>
  </si>
  <si>
    <t>Razred 5</t>
  </si>
  <si>
    <t xml:space="preserve">Ustrezati mora normi ISO 11140-1:2005  </t>
  </si>
  <si>
    <t>15.</t>
  </si>
  <si>
    <t>podsklop: KEMIČNI INDIKATOR STERILIZACIJE VOTLIH INSTRUMENTOV</t>
  </si>
  <si>
    <t>KEMIČNI INDIKATOR STERILIZACIJE VOTLIH INSTRUMENTOV</t>
  </si>
  <si>
    <t>namenjen nadzoru polnitve sterilizacije votlih instrumentov</t>
  </si>
  <si>
    <t>Tuba za večkratno uporabo z možnostjo menjavanja indikatorja</t>
  </si>
  <si>
    <t>Ustrezati mora standardu  ISO 11140-1:2005 in EN 867-5:2001</t>
  </si>
  <si>
    <t>Enota mere: 1kpl = 1x tuba in 100x indikator</t>
  </si>
  <si>
    <t>KPL</t>
  </si>
  <si>
    <t>16.</t>
  </si>
  <si>
    <t>podsklop: TRAK INDIKATOR STERILIZACIJE</t>
  </si>
  <si>
    <t>TRAK INDIKATOR STERILIZACIJE</t>
  </si>
  <si>
    <t>TRAK INDIKATOR ZA PARNO STERILIZACIJO</t>
  </si>
  <si>
    <t>Zunanji kemični indikator parne sterilizacije za označevanje paketov zavitih v netkan material, širina traku 24 - 25 mm.</t>
  </si>
  <si>
    <t>Imeti mora dobro lepljivost, da med postopkom sterilizacije ne prihaja do odstopanja.</t>
  </si>
  <si>
    <t>Ustrezati mora normi EN ISO 11140-1, razred 1.</t>
  </si>
  <si>
    <t>Netoksičen, NE sme vsebovati svinca.</t>
  </si>
  <si>
    <t>17.</t>
  </si>
  <si>
    <t>podsklop: TRAK INDIKATOR ZA PLAZMA STERILIZACIJO</t>
  </si>
  <si>
    <t>TRAK INDIKATOR ZA PLAZMA STERILIZACIJO</t>
  </si>
  <si>
    <t>Zunanji kemični indikator plazma sterilizacije za označevanje paketov zavitih v SMMS papir, širana traku 19 – 20 mm.</t>
  </si>
  <si>
    <t>Namenjen zapiranju paketov zavitih v SMMS material, kompatibilen s plazmo sterilizacijo.</t>
  </si>
  <si>
    <t>Netoksičen</t>
  </si>
  <si>
    <t>18.</t>
  </si>
  <si>
    <t>podsklop: ETIKETE ZA SLEDITEV ŠARŽ</t>
  </si>
  <si>
    <t>ETIKETE ZA SLEDITEV ŠARŽ</t>
  </si>
  <si>
    <t>ŠARŽNE ETIKETE</t>
  </si>
  <si>
    <t>Namenjene sledenju steriliziranega materiala glede na šaržno številko cikla.</t>
  </si>
  <si>
    <t>Komparibilne z šaržnim aplikatorjem 3M. Napis na etiketi mora biti: STERILIZIRANO</t>
  </si>
  <si>
    <t>19.</t>
  </si>
  <si>
    <t>podsklop: ŠČETKE ZA ČIŠČENJE INSTRUMENTOV</t>
  </si>
  <si>
    <t>ŠČETKE ZA ČIŠČENJE INSTRUMENTOV</t>
  </si>
  <si>
    <t xml:space="preserve">ŠČETKA ZA ČIŠČENJE INSTRUMENTOV,SUPER TANKA, FLEKSIBILNA, PREMER 3 MM </t>
  </si>
  <si>
    <t>Neskončna fleksibilna ščetka namenjena čiščenju votlih inštrumentov</t>
  </si>
  <si>
    <t>na roli</t>
  </si>
  <si>
    <t>ZA ENKRATNO UPORABO</t>
  </si>
  <si>
    <t xml:space="preserve">ŠČETKA ZA ČIŠČENJE INSTRUMENTOV, SREDNJE TANKA, FLEKSIBILNA, PREMER 6 MM </t>
  </si>
  <si>
    <t xml:space="preserve">ŠČETKA ZA ČIŠČENJE INSTRUMENTOV, SREDNJE GOSTA, FLEKSIBILNA, PREMER  3 MM </t>
  </si>
  <si>
    <t xml:space="preserve">ŠČETKA ZA ČIŠČENJE INSTRUMENTOV,SREDNJE GOSTA, FLEKSIBILNA, PREMER 6 MM </t>
  </si>
  <si>
    <t>ŠČETKA ZA ČIŠČENJE INSTRUMENTOV, DEBELEJŠA GOSTA, FLEKSIBILNA, PREMER 15 MM</t>
  </si>
  <si>
    <t>ŠČETKA Z DRŽALOM</t>
  </si>
  <si>
    <t>poliesterske ščetine</t>
  </si>
  <si>
    <t>ZA VEČKRATNO UPORABO Z MOŽNOSTJO DEZINFEKCIJE</t>
  </si>
  <si>
    <t>20.</t>
  </si>
  <si>
    <t>podsklop: SREDSTVA ZA NEGO INSTRUMENTOV</t>
  </si>
  <si>
    <t>SREDSTVA ZA NEGO INSTRUMENTOV</t>
  </si>
  <si>
    <t>SILIKONSKI SPRAY</t>
  </si>
  <si>
    <t xml:space="preserve">UNIVERZALNI SILIKONSKI SPRAY </t>
  </si>
  <si>
    <t>DIMETTHYLPOLYSILOXANE</t>
  </si>
  <si>
    <t>OLJNI SPRAY</t>
  </si>
  <si>
    <t>NAMENJEN OLJENJU ZGLOBOV INSTRUMENTOV</t>
  </si>
  <si>
    <t>BELO PARAFINSKO OLJE PRIPRAVLJENO V OBLIKI RAZPRŠILA, BREZ DODANEGA SILIKONA</t>
  </si>
  <si>
    <t>USTREZATI MORA NORMI  EN ISO 17665 – 1</t>
  </si>
  <si>
    <t>21.</t>
  </si>
  <si>
    <t>podsklop: NASTAVEK Z VODIKOVIM PEROKSIDOM</t>
  </si>
  <si>
    <t>NASTAVEK Z VODIKOVIM PEROKSIDOM</t>
  </si>
  <si>
    <t>POVEČA KONCENTRACIJO VODIKOVEGA PEROKSIDA PRI PLAZMA STERILIZACIJI INSTRUMENTOV Z LUMNI</t>
  </si>
  <si>
    <t>CERTIFIKAT KOMPATIBILNOSTI ZA STERILIZATORJE STERRAD</t>
  </si>
  <si>
    <t>USTREZATI MORA NORMI EN ISO 14937</t>
  </si>
  <si>
    <t>KAPSULA VODIKOVEGA PEROKSIDA VSEBINE 0,16 ml</t>
  </si>
  <si>
    <t>22.</t>
  </si>
  <si>
    <t>podsklop: ADAPTER SILIKONSKI ZA NASTAVEK Z VODIKOVIM PEROKSIDOM</t>
  </si>
  <si>
    <t>ADAPTER SILIKONSKI ZA NASTAVEK Z VODIKOVIM PEROKSIDOM</t>
  </si>
  <si>
    <t>SILIKONSKI ADAPTER  1 MM</t>
  </si>
  <si>
    <t>OMOGOČA APLIKACIJO NASTAVKA Z VODIKOVIM PEROKSIDOM NA INSTRUMENT Z LUMNOM</t>
  </si>
  <si>
    <t>SILIKONSKI ADAPTER  3 MM</t>
  </si>
  <si>
    <t>USTREZATI MORA NORMI EN ISO 14938</t>
  </si>
  <si>
    <t>IV.</t>
  </si>
  <si>
    <t>REZILA</t>
  </si>
  <si>
    <t>podsklop: KIRURŠKA REZILA BREZ DRŽALA</t>
  </si>
  <si>
    <t>KIRURŠKA REZILA BREZ DRŽALA</t>
  </si>
  <si>
    <t>rezilo brez držala št.10</t>
  </si>
  <si>
    <t xml:space="preserve">Rezila iz nerjavečega jekla ali specialnega jekla, posamezno sterilno pakirana v aluminijevi foliji, različnih velikosti in oblik, ki so kompatibilna s standardnimi metalnimi držali. </t>
  </si>
  <si>
    <t>rezilo brez držala št.11</t>
  </si>
  <si>
    <t>rezilo brez držala št.15</t>
  </si>
  <si>
    <t>rezilo brez držala št. 20</t>
  </si>
  <si>
    <t>podsklop: KIRURŠKA REZILA Z DRŽALOM</t>
  </si>
  <si>
    <t>KIRURŠKA REZILA Z DRŽALOM</t>
  </si>
  <si>
    <t>rezilo z držalom št.10</t>
  </si>
  <si>
    <t>Rezila iz nerjavečega jekla ali dodatkom karbona z držalom iz plastike. So za enkratno uporabo, posamezno sterilno pakirana.</t>
  </si>
  <si>
    <t>rezilo z držalom št.11</t>
  </si>
  <si>
    <t>rezilo z držalom št.15</t>
  </si>
  <si>
    <t>rezilo z držalom št.20</t>
  </si>
  <si>
    <t xml:space="preserve">podsklop: REZILO ZA JEMANJE KOŽNIH TRANSPLANTATOV </t>
  </si>
  <si>
    <t xml:space="preserve">REZILO ZA JEMANJE KOŽNIH TRANSPLANTATOV </t>
  </si>
  <si>
    <t>rezilo Watson</t>
  </si>
  <si>
    <t>Rezila iz nerjavečega jekla, kompatibilna z držalom Watson, posamezno sterilno pakirano.</t>
  </si>
  <si>
    <t>podsklop: KIRURŠKA REZILA Z DRŽALOM I</t>
  </si>
  <si>
    <t>KIRURŠKA REZILA Z DRŽALOM I</t>
  </si>
  <si>
    <t>rezilo z držalom MIKRO</t>
  </si>
  <si>
    <t>podsklop: REZILA ZA PATOLOGIJO</t>
  </si>
  <si>
    <t>REZILA ZA PATOLOGIJO</t>
  </si>
  <si>
    <t>Nož autopsijski, 170MM</t>
  </si>
  <si>
    <t>dolžina 170mm, koničast</t>
  </si>
  <si>
    <t>Nož autopsijski, 325MM</t>
  </si>
  <si>
    <t>dolžina 325 mm, raven</t>
  </si>
  <si>
    <t>Rezilo disekcijsko za prepariranje</t>
  </si>
  <si>
    <t>dolžina 61 mm, koničasto</t>
  </si>
  <si>
    <t xml:space="preserve">Rezilo mikrotomsko za trda in mehka tkiva </t>
  </si>
  <si>
    <t>dolžina 80 mm, rezni kot 35 stopinj</t>
  </si>
  <si>
    <t>Držalo autopsijsko stand.  F100</t>
  </si>
  <si>
    <t>kompatibilno z rezilom disekcijskim za prepariranje dolžine 61mm, koničaste oblike</t>
  </si>
  <si>
    <t>Držalo autopsijsko stand.  F60</t>
  </si>
  <si>
    <t>kompatibilno z nožem autopsijskem dolžine 170mm in 325mm</t>
  </si>
  <si>
    <t>nastavek za žago</t>
  </si>
  <si>
    <t>kot GP031R Aesculape</t>
  </si>
  <si>
    <t>V.</t>
  </si>
  <si>
    <t>MEDICINSKI POTROŠNI MATERIAL - SPECIALNA PODROČJA</t>
  </si>
  <si>
    <t>podsklop: POTROŠNI MATERIAL- KEMOTERAPIJA</t>
  </si>
  <si>
    <t>POTROŠNI MATERIAL- KEMOTERAPIJA</t>
  </si>
  <si>
    <t>BI-8100</t>
  </si>
  <si>
    <t>PODLOGA ZA KEMOTERAPIJO 41X56CM, A50</t>
  </si>
  <si>
    <t>iz trislojne nesterilne  podloge modre barve za pripravo citostatikov, dobro vpojne, zgornja plast je namenjena enakomerni porazdelitvi in je narejena iz polietilena, srednja plast je ekstra vpojna kot zahteva Quapos (Quality Standard for the Oncology) in je narejena iz papirja, nepropustna spodna plast je narejena iz poletilenske folije debeline 1 mikrometra, podloga ne sme drseti, za 1 uporabo (odstopanje v dimenziji: +/- 10%)</t>
  </si>
  <si>
    <t>podsklop: POTROŠNI MATERIAL ZA PORODNI ODSEK</t>
  </si>
  <si>
    <t>POTROŠNI MATERIAL ZA PORODNI ODSEK</t>
  </si>
  <si>
    <t>R300P01</t>
  </si>
  <si>
    <t>ZAščITA ZA OČI, ZA FOTOTERAPIJO PRI NOVOROJ.</t>
  </si>
  <si>
    <t>obseg cca 33-38 cm, zanesljiva zaščita za otrokove oči, prožen oz. elastičen, mehak material -  otrokovi koži prijazen, možnost reguliranega zapenjanja na ježka</t>
  </si>
  <si>
    <t>07.044.00.000</t>
  </si>
  <si>
    <t xml:space="preserve">SPONKA ZA POPEK </t>
  </si>
  <si>
    <t>sterilna, dolga cca 6 cm, zanesljivo zapenjanje, plastična, prijazna otrokovi koži, robovi zaobljeni</t>
  </si>
  <si>
    <t>5429315</t>
  </si>
  <si>
    <t>ASPIRATOR MUKOS CH10</t>
  </si>
  <si>
    <t>sterilen, plastična posoda cca25 ml, iz njega izhajata dve cevki cca40cm,ena za vleko označena, druga za aspiracijo ch 10</t>
  </si>
  <si>
    <t>10057</t>
  </si>
  <si>
    <t xml:space="preserve">EKSTRAKTOR VAKUM </t>
  </si>
  <si>
    <t>sterilen, plastičen, enostaven za uporabo, možnost ustvarjanja podtlaka (0,8 bar), manometer z označenim varnim poljem delovanja, plastična pilota,cev med piloto in ročajem mora biti prožna dolga cca 15cm, ročka za sprostitev podtlaka v dosegu operaterjevega kazalca, lahek</t>
  </si>
  <si>
    <t>podsklop: POTROŠNI MATERIAL ZA GINEKOLOGIJO</t>
  </si>
  <si>
    <t>POTROŠNI MATERIAL ZA GINEKOLOGIJO</t>
  </si>
  <si>
    <t>5122-1220</t>
  </si>
  <si>
    <t xml:space="preserve">KOMPLET ZA BRIS HPV </t>
  </si>
  <si>
    <t>sterilna ščetka, katere držalo se lahko odlomi in epruveta z gojiščem, ki se sterilno zapre</t>
  </si>
  <si>
    <t>3232</t>
  </si>
  <si>
    <t>LOPATICA GIN.ZA VISOKI BRIS</t>
  </si>
  <si>
    <t>Lesena lopatka cca 20 cm dolga, na enem koncu zaobljena, na drugem srčasta, primerna za sterilizacijo. Površina gladka (se ne zatika)</t>
  </si>
  <si>
    <t xml:space="preserve">PREVLEKA ZA VAG.SONDE </t>
  </si>
  <si>
    <t>prevleke za vag. sonde, dolžina cca 20 cm</t>
  </si>
  <si>
    <t>138011</t>
  </si>
  <si>
    <t>UTERUSNI VLOŽEK</t>
  </si>
  <si>
    <t>2220</t>
  </si>
  <si>
    <t xml:space="preserve">ščETKA ZA BRISE </t>
  </si>
  <si>
    <t>Sterilna ščetka iz umetnega meteriala, skupna dolžina cca 18-20 cm, dolžina ščetke 2 cm, premer 5-7mm.</t>
  </si>
  <si>
    <t>podsklop: POTROŠNI MATERIAL ZA GINEKOLOGIJO -obroček pesar</t>
  </si>
  <si>
    <t>POTROŠNI MATERIAL ZA GINEKOLOGIJO -obroček pesar</t>
  </si>
  <si>
    <t>A1050-60</t>
  </si>
  <si>
    <t>OBROČEK-PESAR SILIK. 60MM</t>
  </si>
  <si>
    <t>silikonski, debeline cca 10 mm, premer 60 mm</t>
  </si>
  <si>
    <t>A1050-65</t>
  </si>
  <si>
    <t>OBROČEK-PESAR SILIK. 65MM</t>
  </si>
  <si>
    <t>silikonski, debeline cca 10 mm, premer 65 mm</t>
  </si>
  <si>
    <t>A1050-70</t>
  </si>
  <si>
    <t>OBROČEK-PESAR SILIK. 70MM</t>
  </si>
  <si>
    <t>silikonski, debeline cca 10 mm, premer 70 mm</t>
  </si>
  <si>
    <t>A1050-75</t>
  </si>
  <si>
    <t>OBROČEK-PESAR SILIK. 75MM</t>
  </si>
  <si>
    <t>silikonski, debeline cca 10 mm, premer 75 mm</t>
  </si>
  <si>
    <t>A1050-80</t>
  </si>
  <si>
    <t>OBROČEK-PESAR SILIK. 80MM</t>
  </si>
  <si>
    <t>silikonski, debeline cca 10 mm, premer 80 mm</t>
  </si>
  <si>
    <t>A1050-85</t>
  </si>
  <si>
    <t>OBROČEK-PESAR SILIK. 85MM</t>
  </si>
  <si>
    <t>silikonski, debeline cca 10 mm, premer 85 mm</t>
  </si>
  <si>
    <t>podsklop: POTROŠNI MATERIAL ZA ENDOSKOPIJE</t>
  </si>
  <si>
    <t>POTROŠNI MATERIAL ZA ENDOSKOPIJE</t>
  </si>
  <si>
    <t>GIS-44S</t>
  </si>
  <si>
    <t>MARKER OP POLJA Z ENDOSK.UVAJANJEM</t>
  </si>
  <si>
    <t>trajno obstojen, sterilen, predhodno pakiran v brizgo ca. 5 ml z zaščito pred iztekom, za enkratno uporabo</t>
  </si>
  <si>
    <t>podsklop: ČRPALKA ELASTOMERNA</t>
  </si>
  <si>
    <t>ČRPALKA ELASTOMERNA</t>
  </si>
  <si>
    <t>ČRPALKA ELASTOM. 2-DNEVNA, 2ML/H</t>
  </si>
  <si>
    <t>VOLUMEN 100 ML, PRETOK 2 ML/H</t>
  </si>
  <si>
    <t>2C1087KP</t>
  </si>
  <si>
    <t>ČRPALKA ELASTOM. 2-DNEVNA, 5ML/H</t>
  </si>
  <si>
    <t>VOLUMEN VSAJ 275 ML, PRETOK 5 ML/H</t>
  </si>
  <si>
    <t>2C1075KJ</t>
  </si>
  <si>
    <t>ČRPALKA  ELASTOM. 7-DNEVNA, 1,5ML/H</t>
  </si>
  <si>
    <t>Volumen 240 ml, pretok 1,5 ml/h</t>
  </si>
  <si>
    <t>ČRPALKA ELASTOM. 5-DNEVNA, 2ML/H</t>
  </si>
  <si>
    <t>Volumen 240, pretok 2 ml/h</t>
  </si>
  <si>
    <t>podsklop: TRAK ZA AKTIVNO PROGRESIVNO VADBO</t>
  </si>
  <si>
    <t>TRAK ZA AKTIVNO PROGRESIVNO VADBO</t>
  </si>
  <si>
    <t>TRAK ZA AKTIVNO PROGRESIVNO VADBO, RDEČ, 45M</t>
  </si>
  <si>
    <t>elastični trak za aktivno progresivno vadbo -rdeč, lahek, težavnostne stopnje:začetna dolžina 30cm do 50 cm moči raztega 1,58 kg;30cm do 70cm moči raztega 2,49 kg;pakiranje 45 m</t>
  </si>
  <si>
    <t>TRAK ZA AKTIVNO PROGRESIVNO VADBO, ZELEN, 45M</t>
  </si>
  <si>
    <t>elastični trak za aktivno progresivno vadbo -zelen, srednji, težavnostne stopnje:začetna dolžina 30cm do 50 cm moči raztega 1,93kg;30cm do 70cm moči raztega 2,73 kg; pakiranje 45 m</t>
  </si>
  <si>
    <t>TRAK ZA AKTIVNO PROGRESIVNO VADBO, MODER, 45M</t>
  </si>
  <si>
    <t>elastični trak za aktivno progresivno vadbo -moder srednj težak, težavnostne stopnje:začetna dolžina 30cm do 50 cm moči raztega 2,83 kg;30cm do 70cm moči raztega 4,08 kg;pakiranje 45 m</t>
  </si>
  <si>
    <t>TRAK ZA AKTIVNO PROGRESIVNO VADBO, RUMEN, 45M</t>
  </si>
  <si>
    <t>elastični trak za aktivno progresivno vadbo -rumen, srednj lahek težavnostne stopnje:začetna dolžina 30cm do 50 cm moči raztega 1,02 kg;30cm do 70cm moči raztega 1,35 kg;pakiranje 45 m</t>
  </si>
  <si>
    <t>podsklop: POTROŠNI MATERIAL ZA OPER.SOBE</t>
  </si>
  <si>
    <t>POTROŠNI MATERIAL ZA OPER.SOBE</t>
  </si>
  <si>
    <t>MARKERJI KIRURŠKI ZA OZNAČEVANJE STANDARD</t>
  </si>
  <si>
    <t>STANDARD</t>
  </si>
  <si>
    <t>MARKERJI KIRURŠKI Z MERILOM 15CM</t>
  </si>
  <si>
    <t>STERILEN</t>
  </si>
  <si>
    <t>MARKERJI KIRURŠKI S SAMOLEPILNO NALEPKO</t>
  </si>
  <si>
    <t>gobica za čiščenje elektronoža</t>
  </si>
  <si>
    <t>sterilna</t>
  </si>
  <si>
    <t>MAGNET OP</t>
  </si>
  <si>
    <t xml:space="preserve">sterilen, za zbiranje igel </t>
  </si>
  <si>
    <t>podsklop: MATERIAL ZA BREZŠIVNO FIKSACIJO</t>
  </si>
  <si>
    <t>MATERIAL ZA BREZŠIVNO FIKSACIJO</t>
  </si>
  <si>
    <t>BREZŠIVNI FIKSATOR, UNIVERZALNI</t>
  </si>
  <si>
    <t>enostavna ptitrditev kot obliž, več velikosti in za različne katetre,izdelane iz silikona, PVC ali drugih plastičnih materialov</t>
  </si>
  <si>
    <t xml:space="preserve">omogočati mora vidno preverjanje katetra, tako da se zgornja stran fiksatorja lahko večkrat odlepi in zalepi </t>
  </si>
  <si>
    <t>BREZŠIVNI FIKSATOR ZA ARROW KATETER</t>
  </si>
  <si>
    <t>enostavna pritrditev kot obliž, imeti mora izrezano mehko vdolbino,kamor se vstavijo krilca katetra</t>
  </si>
  <si>
    <t>BREZŠIVNI FIKSATOR ZA BARD PICCO KATETER</t>
  </si>
  <si>
    <t>BREZŠIVNI FIKSATOR ZA ARTERIJSKI KATETER</t>
  </si>
  <si>
    <t>enostavna pritrditev kot obliž, imeti mora izrezano vdolbino,kamor se vstavijo krilca katetra; tudi zgornja plast mora imeti zarezo, da lepo objame kateter</t>
  </si>
  <si>
    <t>BREZŠIVNI FIKSATOR ZA EPIDURALNI KATETER</t>
  </si>
  <si>
    <t>enostavna pritrditev kot obliž, imeti mora izrezano mehko vdolbino,kamor se vstavi kateter in je preprečeno klikanje katetra</t>
  </si>
  <si>
    <t>BREZŠIVNA FIKSACIJA ZA  SONDE IN KATETRE PRI OTROCIH</t>
  </si>
  <si>
    <t>enostavna ptitrditev kot obliž, več velikosti in za različne katetre,izdelane iz silikona ali drugih plastičnih materialov</t>
  </si>
  <si>
    <t>podsklop: GELI ZA ULTRAZVOČNE PREISKAVE</t>
  </si>
  <si>
    <t>GELI ZA ULTRAZVOČNE PREISKAVE</t>
  </si>
  <si>
    <t>Tip ultrazvočnega aparata</t>
  </si>
  <si>
    <t>GEL ZA UZ  proizvajalca TOSHIBA</t>
  </si>
  <si>
    <t xml:space="preserve">SSH - 140 A/C - Sonolayer,
SSH-140A - Sonolayer,
SSA-90A,
SSA-220A - Capasee,
SSA-700A - Aplio 50
</t>
  </si>
  <si>
    <t>Nesterilen. Pakiranje: 250ml</t>
  </si>
  <si>
    <t>Gel mora biti uvrščen na listo priporočljivih gelov s strani proizvajalca ultrazvočnega aparata.</t>
  </si>
  <si>
    <t>Nesterilen. Pakiranje:5l + ena prazna steklenička za naknadno polnjenje</t>
  </si>
  <si>
    <t>GEL ZA UZ  proizvajalca GENERAL ELECTRIC</t>
  </si>
  <si>
    <t>Logiq 400CL,
Vivid five,
Logiq 100</t>
  </si>
  <si>
    <t>GEL ZA UZ proizvajalca Olympus</t>
  </si>
  <si>
    <t>ALPHA 5</t>
  </si>
  <si>
    <t>GEL ZA UZ  proizvajalca Olympus</t>
  </si>
  <si>
    <t>GEL ZA UZ, proizvajalca Philips</t>
  </si>
  <si>
    <t>iE33 vision2011</t>
  </si>
  <si>
    <t>Nesterilen:
Pakiranje: 250ml</t>
  </si>
  <si>
    <t>GEL ZA UZ proizvajalca Philips</t>
  </si>
  <si>
    <t>iE33 vision2012</t>
  </si>
  <si>
    <t>GEL ZA UZ proizvajalca Sonosite</t>
  </si>
  <si>
    <t>M-turbo</t>
  </si>
  <si>
    <t>VI.</t>
  </si>
  <si>
    <t>OSTALI MEDICINSKO POTROŠNI MATERIAL</t>
  </si>
  <si>
    <t>podsklop: VREČKA ZA URIN  ZA ODRASLE</t>
  </si>
  <si>
    <t>VREČKA ZA URIN  ZA ODRASLE</t>
  </si>
  <si>
    <t>VREČKA ZA URIN</t>
  </si>
  <si>
    <t>sterilna, posamezno pakirana, graduirana, kapaciteta vrečke 2-4 l,deklariran rok uporabe, obvezna nepovratna valvula, vrečka mora biti na izpust, imeti mora nastavek za sterilni odvzem urina,</t>
  </si>
  <si>
    <t>obvezno mora biti na obešalnik, tako da se enostavno pritrdi; vendar ne na trakove!</t>
  </si>
  <si>
    <t xml:space="preserve">dolžina drenažne cevi od 110 do 150 cm; </t>
  </si>
  <si>
    <t>na drenažni cevi nameščen stišček in univerzalni nastavek za povezavo z urinskim katetrom</t>
  </si>
  <si>
    <t>VREČKA ZA URNO DIUREZO</t>
  </si>
  <si>
    <t>sterilna, posamezno pakirana, kapaciteta vrečke 2-3 l,deklariran rok uporabe, vrečka mora biti na izpust, imeti mora nastavek za sterilni odvzem urina, graduirano merilno posodo za natančno spremljanje urne diureze z antibakterijskim filtrom, nepovratno valvulo in Pasteurjevo komoro; merilna posoda se mora z obratom in dvigom  enostavno izpraznit v zbiralno vrečko</t>
  </si>
  <si>
    <t>obvezno mora biti na obešalnik, tako da se enostavno pritrdi,  vendar ne na trakove!</t>
  </si>
  <si>
    <t>dolžina drenažne cevi od 110 do 150 cm; gladka notranja površina cevi ter dovolj široka</t>
  </si>
  <si>
    <t>podsklop: VREČKA ZA URIN ZA OTROKE</t>
  </si>
  <si>
    <t>VREČKA ZA URIN ZA OTROKE</t>
  </si>
  <si>
    <t>VREČKA ZA URIN - OTROŠKA</t>
  </si>
  <si>
    <t>sterilna, posamezno pakirana, graduirana, kapaciteta vrečke 500-1000ml,deklariran rok uporabe, obvezna nepovratna valvula, vrečka mora biti na izpust, imeti mora nastavek za sterilni odvzem urina,</t>
  </si>
  <si>
    <t>ZBIRALNIK ZA URIN  - MOB</t>
  </si>
  <si>
    <t>sterilen, omogočati mora pravilen odvzem srednjega curka urina</t>
  </si>
  <si>
    <t>imeti mora sterilno epruveto za vzorec urina</t>
  </si>
  <si>
    <t>zanesljiva namestitev</t>
  </si>
  <si>
    <t>podsklop: ZAPESTNICE IDENTIFIKACIJSKE - MEDICINSKE</t>
  </si>
  <si>
    <t>ZAPESTNICE IDENTIFIKACIJSKE - MEDICINSKE</t>
  </si>
  <si>
    <t>TRAK IDENT.ZA UMRLE</t>
  </si>
  <si>
    <t>Trak identifikacijski za umrle/ekološki,z dvema kartončkoma,material ekološki pvc 460</t>
  </si>
  <si>
    <t>bela barva</t>
  </si>
  <si>
    <t>ZAPESTNICA IDENT. ZA OTROKE</t>
  </si>
  <si>
    <t xml:space="preserve">Identifikacijska zapestnica za otroke. Material ekološki pvc, ki ne povzroča alergij in je namenjen tudi občutljivi koži. Dolžina 20cm, širina 2.2 cm. </t>
  </si>
  <si>
    <t>modra barva</t>
  </si>
  <si>
    <t xml:space="preserve">zapestnica se zalepi, da se zaščitijo podatki npr. pri kopanju </t>
  </si>
  <si>
    <t>ZAPESTNICA IDENT. ZA ODRASLE</t>
  </si>
  <si>
    <t xml:space="preserve">Identifikacijska zapestnica za odrasle. Material ekološki pvc, ki ne povzroča alergij in je namenjen tudi občutljivi koži. Dolžina 27.6cm, širina 2.5 cm. </t>
  </si>
  <si>
    <t xml:space="preserve">Identifikacijska zapestnica za odrasle. Modra barva. Material ekološki pvc, ki ne povzroča alergij in je namenjen tudi občutljivi koži. Dolžina 37cm, širina 2.5 cm. </t>
  </si>
  <si>
    <t xml:space="preserve">ZAPESTNICA IDENT. ZA PORODNICE IN ZAPESTNICA IDENT. ZA NOVOROJENČKE </t>
  </si>
  <si>
    <t xml:space="preserve">Identifikacijska zapestnica za porodnice in identifikacijska zapestnica za novorojenčka. Barva transparentna ali bela. Material ekološki pvc, ki ne povzroča alergij in je namenjen tudi občutljivi koži. Dolžina zapestnice za porodnico: 25,0cm; +/-5%, širina 2,5 cm; +/-5% in za novorojenčka: Dolžina 17,00cm; +/-2%, širina 2.0 cm; +/-2%.Zapestnici morata biti obvezno združeni/pakirani, in sicer tako, da se pri uporabi z lahhkoto razdvojita. Ponudnik mora zagotavljati tudi zapestnice za novorojenčke posamično - za primer dvojčkov. </t>
  </si>
  <si>
    <t>ZAPESTNICE ZA PORODNICE IN NOVOROJENČKE MORAJO BITI OBVEZNO OŠTEVILČENE V ZAPOREDJU, KI GA BO OB NAROČILU DOLOČIL NAROČNIK</t>
  </si>
  <si>
    <t xml:space="preserve">ZAPESTNICA IDENT. ZA  NOVOROJENČKE - SMREČICA </t>
  </si>
  <si>
    <t>Identifikacijska zapestnica za  NOVOROJENČKA  mora biti v obliki smrečice - brez ostrih robov. Barva bela. Material ekološki pvc, ki ne povzroča alergij in je namenjen tudi občutljivi koži. Dolžina zapestnice za  novorojenčka: Dolžina 12,00cm; +/-2%, širina 0,65mm; +/-2%.</t>
  </si>
  <si>
    <t>ZAPESTNICE ZA NOVOROJENČKE MORAJO BITI OBVEZNO OŠTEVILČENE V ZAPOREDJU, KI GA BO OB NAROČILU DOLOČIL NAROČNIK</t>
  </si>
  <si>
    <t>podsklop: PAS ZA NEMIRNE PACIENTE</t>
  </si>
  <si>
    <t>PAS ZA NEMIRNE PACIENTE</t>
  </si>
  <si>
    <t>Pas za nemirne paciente za 1 x uporabo. Mehak, z dvema dodatnima trakovoma za pričvrstitev na posteljo,… Pakiranje na par.</t>
  </si>
  <si>
    <t>Podana mora biti cena za 1 par.</t>
  </si>
  <si>
    <t>PAR</t>
  </si>
  <si>
    <t>podsklop: CEV SILIKONSKA</t>
  </si>
  <si>
    <t>CEV SILIKONSKA</t>
  </si>
  <si>
    <t>CEV SILIKONSKA 2 x 4 MM</t>
  </si>
  <si>
    <t>Dolžina vsaj 15 m; Oznaka CE</t>
  </si>
  <si>
    <t>Glej strokovne zahteve</t>
  </si>
  <si>
    <t>M</t>
  </si>
  <si>
    <t>CEV SILIKONSKA 4 X 6 MM</t>
  </si>
  <si>
    <t>CEV SILIKONSKA 5 X 8 MM</t>
  </si>
  <si>
    <t>CEV SILIKONSKA 6 X 9 MM</t>
  </si>
  <si>
    <t>CEV SILIKONSKA 8 x 12 MM</t>
  </si>
  <si>
    <t>CEV SILIKONSKA 10 X 14 MM</t>
  </si>
  <si>
    <t>podsklop: CEV SILKOLATEX</t>
  </si>
  <si>
    <t>CEV SILKOLATEX</t>
  </si>
  <si>
    <t>CEV SILKOLATEX  2 X 4 MM</t>
  </si>
  <si>
    <t>CEV SILKOLATEX  4 X 6 MM</t>
  </si>
  <si>
    <t>CEV SILKOLATEX  5 X 8 MM</t>
  </si>
  <si>
    <t>CEV SILKOLATEX  6 X  9 MM</t>
  </si>
  <si>
    <t>CEV SILKOLATEX  7 X 10 MM</t>
  </si>
  <si>
    <t>CEV SILKOLATEX  10 X 14 MM</t>
  </si>
  <si>
    <t>podsklop: ZBIRALNIKI ZA ODPADNE IGLE</t>
  </si>
  <si>
    <t>ZBIRALNIKI ZA ODPADNE IGLE</t>
  </si>
  <si>
    <t>ZBIRALNIK ZA ODPADNE IGLE 0,2 L</t>
  </si>
  <si>
    <t>Zbiralnik za ostre predmete, volumen 0.2 L. Pravokotne oblike z varnostnim zapiralom. Barva: bela in rdeča. Material.: Polypropilen (obarvan z barvili, ki ne vsebuje kadmija ali drugih težkih kovin; iz upepelitvenega procesa ne izhajajo škodljive snovi, kar je v skladu z okoljskimi merili). Odporn na topila in tekočine.</t>
  </si>
  <si>
    <t>ZBIRALNIK ZA ODPADNE IGLE 0,6L</t>
  </si>
  <si>
    <t>Zbiralnik za ostre predmete, volumen 0.6 L. Okrogle oblike z varnostnim zapiralom. Dimenzije 10x14.5 cm. Barva: rdeča in rumena. Material.: Polypropilen in kopolimer (obarvan z barvili, ki ne vsebuje kadmija ali drugih težkih kovin; iz upepelitvenega procesa ne izhajajo škodljive snovi, kar je v skladu z okoljskimi merili). Odporn na topila in tekočine.</t>
  </si>
  <si>
    <t>ZBIRALNIK ZA ODPADNE IGLE 1,5L</t>
  </si>
  <si>
    <t>Zbiralnik za ostre predmete, volumen 1,5 L. Okrogle oblike z varnostnim zapiralom. Dimenzije 14x16.5 cm. Barva: rdeča in rumena. Material.: Polypropilen in kopolimer (obarvan z barvili, ki ne vsebuje kadmija ali drugih težkih kovin; iz upepelitvenega procesa ne izhajajo škodljive snovi, kar je v skladu z okoljskimi merili). Odporn na topila in tekočine.</t>
  </si>
  <si>
    <t>ZBIRALNIK ZA ODPADNE IGLE 2 L</t>
  </si>
  <si>
    <t>Zbiralnik za ostre predmete, volumen 2 L. Okrogle oblike z varnostnim zapiralom. Dimenzije 14x21cm. Material.: Polypropilen in kopolimer (obarvan z barvili, ki ne vsebuje kadmija ali drugih težkih kovin; iz upepelitvenega procesa ne izhajajo škodljive snovi, kar je v skladu z okoljskimi merili). Odporn na topila in tekočine.</t>
  </si>
  <si>
    <t>ZBIRALNIK ZA ODPADNE IGLE 3 L</t>
  </si>
  <si>
    <t>Zbiralnik za ostre predmete, volumen 3 L. Kvadratne oblike z varnostnim zapiralom. Dimenzije 17x17x12 cm. Barva: rdeča in rumena. Material.: Polypropilen in kopolimer (obarvan z barvili, ki ne vsebuje kadmija ali drugih težkih kovin; iz upepelitvenega procesa ne izhajajo škodljive snovi, kar je v skladu z okoljskimi merili). Odporn na topila in tekočine.</t>
  </si>
  <si>
    <t>ZBIRALNIK ZA ODPADNE IGLE 6 l</t>
  </si>
  <si>
    <t xml:space="preserve">Zbiralnik za ostre predmete, volumen 6 L. Kvadratne oblike z varnostnim zapiralom. Dimenzije 18x18x21 cm. Barva: rdeča in rumena. Material.: Polypropilen in kopolimer (obarvan z barvili, ki ne vsebuje kadmija ali drugih težkih kovin; iz upepelitvenega procesa ne izhajajo škodljive snovi, kar je v skladu z okoljskimi merili). Odporn na topila in tekočine. </t>
  </si>
  <si>
    <t>ZBIRALNIK ZA ODPADNE IGLE 12 L</t>
  </si>
  <si>
    <t>Zbiralnik za ostre predmete, volumen 12 L. Okrogle oblike z varnostnim zapiralom. Dimenzije 24.5x31cm. Barva: rdeča in rumena. Material.: Polypropilen in kopolimer (obarvan z barvili, ki ne vsebuje kadmija ali drugih težkih kovin; iz upepelitvenega procesa ne izhajajo škodljive snovi, kar je v skladu z okoljskimi merili). Odporn na topila in tekočine.</t>
  </si>
  <si>
    <t>podsklop: VREČKE ZA LAJŠANJE BOLEČIN</t>
  </si>
  <si>
    <t>VREČKE ZA LAJŠANJE BOLEČIN</t>
  </si>
  <si>
    <t>VREČKA ZA LAJŠANJE BOLEČIN 10 X 27 CM</t>
  </si>
  <si>
    <t>za hladno in toplo terapijo, možnost segrevanja v mikrovalovni pečici, polnjena z modrim gelom, za večkratno uporabo</t>
  </si>
  <si>
    <t>VREČKA ZA LAJŠANJE BOLEČIN 11X27CM</t>
  </si>
  <si>
    <t>VREČKA ZA LAJŠANJE BOLEČIN 10X10CM</t>
  </si>
  <si>
    <t>VREČKA ZA LAJŠANJE BOLEČIN 20X30</t>
  </si>
  <si>
    <t>podsklop: TERMOMETRI MEDICINSKI</t>
  </si>
  <si>
    <t>TERMOMETRI MEDICINSKI</t>
  </si>
  <si>
    <t>TERMOMETER DIGITALNI</t>
  </si>
  <si>
    <t>natančnost meritve,odstopanje +/-0,1stopinjo C; ohišje je vodotesno in se lahko razkužuje; konec meritve opozori zvočni signal, funkcija shranitve zadnje meritve temperature, avtomatski izklop;sporoči motnjo v merjenju</t>
  </si>
  <si>
    <t>TERMOMETER TELESNI BREZ HG</t>
  </si>
  <si>
    <t>visoka natančnost merjenja; stekleno ohišje, ki omogoča popolno vodotesnost in enostavno čiščenje in razkuževanje; shranjeno v zaščitni škatli</t>
  </si>
  <si>
    <t>podsklop: POSODA ZA TKIVNE VZORCE</t>
  </si>
  <si>
    <t>POSODA ZA TKIVNE VZORCE</t>
  </si>
  <si>
    <t>POSODA ZA TKIVNE VZORCE 0,5 L</t>
  </si>
  <si>
    <t>pvc, pokrov z navojem, neprozorna</t>
  </si>
  <si>
    <t>POSODA ZA TKIVNE VZORCE  1L</t>
  </si>
  <si>
    <t>POSODA ZA TKIVNE VZORCE 1,5L</t>
  </si>
  <si>
    <t>POSODA ZA TKIVNE VZORCE 3L</t>
  </si>
  <si>
    <t>podsklop: POSODE ZA TKIVNE VZORCE S FIKSATORJEM</t>
  </si>
  <si>
    <t>POSODE ZA TKIVNE VZORCE S FIKSATORJEM</t>
  </si>
  <si>
    <t>POSODA ZA TKIVNE VZORCE 15-20 ML</t>
  </si>
  <si>
    <t>s fiksatorjem 10% raztopina formalina, nevtralna in puferirana  - vsebuje formaldehid v koncentraciji 4%( w/v), prozorne, pokrov z navojem, vodotesna, pvc</t>
  </si>
  <si>
    <t>POSODA ZA TKIVNE VZORCE 60-80 ML</t>
  </si>
  <si>
    <t>POSODA ZA TKIVNE VZORCE 120-150 ML</t>
  </si>
  <si>
    <t>podsklop: OSTALI DROBNI MEDICINSKI POTROŠNI MATERIAL</t>
  </si>
  <si>
    <t>OSTALI DROBNI MEDICINSKI POTROŠNI MATERIAL</t>
  </si>
  <si>
    <t>DROBILEC ZA TABLETE</t>
  </si>
  <si>
    <t>REZILO ZA TABLETE</t>
  </si>
  <si>
    <t>ZAMAŠEK UŠESNI PROTI HRUPU BREZ VRVICE</t>
  </si>
  <si>
    <t>Funkcionalno in kakovostno enakovreden kot 3M, kat.št. 1120</t>
  </si>
  <si>
    <t>POSODICA PVC 50 ML, NESTERILNA</t>
  </si>
  <si>
    <t>prozorna, da je viden material, za enkratno uporabo, pokrov na navoj</t>
  </si>
  <si>
    <t>POSODICA PVC 150ML, STERILNA</t>
  </si>
  <si>
    <t>za odvzem različnih bioloških vzorcev, graduirana, porozorna, pokrov na navoj, enkratna uporaba, posamezno pakiranje</t>
  </si>
  <si>
    <t>POSODICA PVC ZA BLATO Z ŽLIČKO</t>
  </si>
  <si>
    <t>nesterilna, prozorna, pokrov na navoj</t>
  </si>
  <si>
    <t>POSODICA PVC  B.ŽLIČKE</t>
  </si>
  <si>
    <t>nesterilna, za enkratno uporabo, pokrov na navoj</t>
  </si>
  <si>
    <t>Podatki naročnika</t>
  </si>
  <si>
    <t>Naročnik:</t>
  </si>
  <si>
    <t>JN št.:</t>
  </si>
  <si>
    <t>Predmet JN:</t>
  </si>
  <si>
    <t>Obdobje priznane sposobnosti in usposobljenosti:</t>
  </si>
  <si>
    <t>Obdobje JN:</t>
  </si>
  <si>
    <t>Vrsta postopka JN:</t>
  </si>
  <si>
    <t>Okvirni sporazumi:</t>
  </si>
  <si>
    <t>Vrsta predmeta JN:</t>
  </si>
  <si>
    <t>Splošna bolnišnica Novo mesto</t>
  </si>
  <si>
    <t>16-53/11</t>
  </si>
  <si>
    <t>MEDICINSKI PRIPOMOČKI II</t>
  </si>
  <si>
    <t>1. OBDOBJE: 1.6.2012 - 31.5.2013</t>
  </si>
  <si>
    <t>odprt postopek</t>
  </si>
  <si>
    <t>Da, za obdobje od 1.6.2012 do 31.5.2015</t>
  </si>
  <si>
    <t>BLAGO</t>
  </si>
  <si>
    <t>Aplikacija Javna naročila, različica 1.7.25</t>
  </si>
  <si>
    <t>Podatki o ponudniku</t>
  </si>
  <si>
    <t>Naziv:</t>
  </si>
  <si>
    <t>Naslov:</t>
  </si>
  <si>
    <t>Identifikacijska številka za DDV:</t>
  </si>
  <si>
    <t>Telefon:</t>
  </si>
  <si>
    <t>Faks:</t>
  </si>
  <si>
    <t>Kontaktna oseba:</t>
  </si>
  <si>
    <t>Elektronski naslov:</t>
  </si>
  <si>
    <t>Strokovne zahteve naročnika</t>
  </si>
  <si>
    <t>STROKOVNE ZAHTEVE ZA  SKLOP l: INŠTRUMENTI IN PRIPOMOČKI ZA ENKRATNO UPORABO</t>
  </si>
  <si>
    <t>- inštrumenti in pripomočki se uporabljajo pri operacijah</t>
  </si>
  <si>
    <t>- morajo biti sterilni,</t>
  </si>
  <si>
    <t>- ovojnina omogoča aseptično tehniko odpiranja, ima označeno mesto in smer odpiranja</t>
  </si>
  <si>
    <t>- na ovojnini so oznake s kataloško številko, serijsko številko, vrsto sterilizacije, čas sterilizacije in rok trajanja, ime proizvajalca, ime inštrumenta oz.pripomočka</t>
  </si>
  <si>
    <t>- v primeru nepoznavanja inštrumenta mora ponudnik zagotoviti navodila v slovenskem jeziku in strokovno izobraževanje oz.praktičen prikaz uporabe inštrumenta</t>
  </si>
  <si>
    <t>-osnovno pakiranje z določenim številom primarnih zavojev mora biti zaščiteno s transportno embalažo</t>
  </si>
  <si>
    <t>STROKOVNE ZAHTEVE ZA SKLOP III.: MATERIAL ZA STERILIZACIJO</t>
  </si>
  <si>
    <t>ZA VES MATERIAL TEGA SKLOPA MORA BITI DOSTAVLJENA ZAHTEVANA DOKUMENTACIJA V SLOVENSKEM JEZIKU.</t>
  </si>
  <si>
    <t>Podsklop 1: Netkani zavojni material za sterilizacijo -  flis papir</t>
  </si>
  <si>
    <t>Primeren za ovojnino operacijskih mrež, instrumentarija, op. perila za parno  sterilizacijo,</t>
  </si>
  <si>
    <t>odgovarjati mora zahtevam standarda ISO 11607-1:2006, EN ISO 11607-1:2009  in norme EN 868-2:2009, ponudnik mora predložiti certifikat neodvisne inštitucije o skladnosti  proizvajalca z EN ISO artikla.</t>
  </si>
  <si>
    <t>izdelan iz poliestrskih ali večplastnih  čistih celuloznih vlaken, ki predstavljajo zanesljivo mikrobiološko bariero</t>
  </si>
  <si>
    <t>gramatura ovojnine mora biti med 60 in 70 g/m2,</t>
  </si>
  <si>
    <t>omogočati mora prodor in izpust sterilanta,</t>
  </si>
  <si>
    <t>ovojnina mora biti prilagodljiva pri zavijanju in omogočati učinkovito lepljenje,</t>
  </si>
  <si>
    <t>ovojnina mora zaščititi material pred udarci in zunanjimi vplivi,</t>
  </si>
  <si>
    <t>pri razvijanju ne sme obdržati spomina - zgibanosti,</t>
  </si>
  <si>
    <t>omogočati mora aseptično tehniko odpiranja.</t>
  </si>
  <si>
    <t>Poleg transportne embalaže mora biti papir predhodno zavit še v protiprašno ovojnino.</t>
  </si>
  <si>
    <t>Na transportni embalaži in zaščitni pod-embalaži mora biti nalepka s podatki o vrsti, količini in dimenziji ter številka LOT -a.</t>
  </si>
  <si>
    <t>Barva: modra ali zelena</t>
  </si>
  <si>
    <t>Odstopanje v dimenziji ni dovoljeno, cena mora biti podana na posamezno polo papirja.</t>
  </si>
  <si>
    <t>Podsklop 2: Papir za sterilizacijo - krep papir</t>
  </si>
  <si>
    <t>Primeren za parno sterilizacijo,</t>
  </si>
  <si>
    <t>odgovarjati mora zahtevam standarda ISO 11607-1:2006, EN ISO 11607-1:2009  in norme EN 868-2:2009</t>
  </si>
  <si>
    <t>Priložiti certifikat neodvisne institucije o skladnosti z EN ISO.</t>
  </si>
  <si>
    <t>izdelan iz čiste celuloze,</t>
  </si>
  <si>
    <t>gramatura ovojnine mora biti med 60 – 70 g/m2</t>
  </si>
  <si>
    <t>krepanost papirja od 125 mm po dolžini in 160 mm po širini,</t>
  </si>
  <si>
    <t>onemogočati mora vdor mikroorganizmov,</t>
  </si>
  <si>
    <t>omogočati mora prodor in izpust sterilanta in se hitro sušiti,</t>
  </si>
  <si>
    <t>omogočati mora aseptično tehniko odpiranja,</t>
  </si>
  <si>
    <t>barva: bela</t>
  </si>
  <si>
    <t>Podsklop 3: Rokav za parno sterilizacijo</t>
  </si>
  <si>
    <t>Izdelan iz papirja in polimerne prosojne folije,</t>
  </si>
  <si>
    <t>ovojnina mora biti primerna za parno in plinsko sterilizacijo,</t>
  </si>
  <si>
    <t>odgovarjati mora zahtevam standardov EN 868- 5:2009, ISO 11607-1:2006 in EN ISO 11607-1:2009</t>
  </si>
  <si>
    <t>gramatura papirja mora biti 67 – 73 g / m2,</t>
  </si>
  <si>
    <t>folija mora biti sestavljena iz več tankih slojev, netoksična, med sterilizacijo ne sme priti do spremembe barve,</t>
  </si>
  <si>
    <t>rokav mora biti opremljen z ustreznim procesnim kemičnim indikatorjem ( kemični indikator mora ustrezati normi ISO 11140-1:2005 ), nameščenim ob šivu tako, da ne predstavlja tveganja za kontaminacijo zapakiranega predmeta. Na robu rokava obvezen podatek LOT – a, in EN ISO ter dimenzija rokava – podatek LOT -a si mora slediti vsaj vsakih 15 cm rokava. Na robu rokava mora biti jasna označba o spremembi barve indikatorja po sterilizaciji. Možnost varjenja z varilnim aparatom pri temperaturi 180°.</t>
  </si>
  <si>
    <t>Šiv obsega več ozkih, vzporednih šivov, biti mora močan in trden, hkrati omogočati aseptično tehniko odpiranja – folija se pri odpiranju  se ne sme vihati navznoter.</t>
  </si>
  <si>
    <t>Poleg transportne embalaže mora biti rokav predhodno zavit še v protiprašno ovojnino.</t>
  </si>
  <si>
    <t>Na transportni embalaži in zaščitni pod-embalaži mora biti nalepka s podatki o vrsti, količini, dimenziji ter številka LOT -a</t>
  </si>
  <si>
    <t>Ponudnik mora predložiti certifikat neodvisne inštitucije o skladnosti  proizvajalca z EN ISO  artikla.</t>
  </si>
  <si>
    <t>Ponudnik mora navesti dolžino rokava v ponudbi.</t>
  </si>
  <si>
    <t>Cena mora biti podana na 1 meter rokava.</t>
  </si>
  <si>
    <t>Odstopanje v dimenziji ni dovoljeno.</t>
  </si>
  <si>
    <t>Podsklop 4: Material za zabojnike</t>
  </si>
  <si>
    <t>Artikli morajo biti kompatibilni z zabojniki Aesculap,</t>
  </si>
  <si>
    <t>ustrezati morajo EN in CE za parno sterilizacijo, cena mora biti podana na posamezni komad.</t>
  </si>
  <si>
    <t>Podsklop 5: Test penetracije pare – Bowie &amp; Dick test</t>
  </si>
  <si>
    <t>Testni paket.</t>
  </si>
  <si>
    <t>Ustrezati mora standardu  EN ISO 11140-1, EN ISO 11140-4:2007, Razred 2. Na indikatorju označen EN ISO standard, razred, namen uporabe, temperatura in čas testiranja, LOT št. Na zunanjem pakiranju oziroma navodilih opisan način skladiščenja, št.artikla, lot, datum uporabe. Priložiti certifikat neodvisne institucije o skladnosti  proizvajalca z ISO EN  artikla.</t>
  </si>
  <si>
    <t>Cena mora biti podana na 1 kom.</t>
  </si>
  <si>
    <t>Podsklop 6: Papir za podlaganje na mrežah – podloge za op. Tase</t>
  </si>
  <si>
    <t>Primeren za podlaganje mrež z instrumenti,</t>
  </si>
  <si>
    <t>gramatura papirja mora biti minimalno 70g / m2,</t>
  </si>
  <si>
    <t>ustrezati mora  EN -868 za sterilizacijski krep papir, priložiti certifikat neodvisne institucije o skladnosti z EN ISO.</t>
  </si>
  <si>
    <t>Ne sme vsebovati sulfatov in kloridov,</t>
  </si>
  <si>
    <t>vpijati mora odvečno vlago po sterilizaciji s paro,</t>
  </si>
  <si>
    <t>ne sme  povzročati korozije na instrumentih in ne sme puščati puhastih delcev.</t>
  </si>
  <si>
    <t>Barva: bela, cena mora biti podana na eno polo papirja.</t>
  </si>
  <si>
    <t>Podsklop 7: Ščitniki za instrumente</t>
  </si>
  <si>
    <t>Primeren za parno sterilizacijo v skladu z evropskimi normami,</t>
  </si>
  <si>
    <t>omogočati morajo zaščito konic občutljivejših instrumentov,</t>
  </si>
  <si>
    <t>podlaga iz papirja garamature 170 g/m2, z odprtino za vstavitev instrumentov ter prozorne folije,</t>
  </si>
  <si>
    <t>brez kemičnega indikatorja na ščitniku,</t>
  </si>
  <si>
    <t>na transportnem pakiranju označena ISO EN in LOT.</t>
  </si>
  <si>
    <t>Podsklop 8: Rokavi za plazmo sterilizacijo</t>
  </si>
  <si>
    <t>Rokav Tyvek, 100% HD-polyetilen, ustrezati mora EN 868-5:2009 in EN 868-9:2009 ISO 11607-1:2006, EN ISO 11607-1:2009,</t>
  </si>
  <si>
    <t>ovojnina (rokavi) primerna za plazmo sterilizacijo.</t>
  </si>
  <si>
    <t>Prozorna folija – 62 mikronov - mora ob odpiranju omogočati aseptično tehniko odpiranja – se ne sme vihati navznoter,</t>
  </si>
  <si>
    <t>opremljen mora biti z ustreznim procesnim kemičnim indikatorjem, nameščenim ob šivu tako, da ne predstavlja tveganja za kontaminacijo zapakiranega predmeta. Na robu rokava obvezen podatek LOT – a, EN ISO ter dimenzija rokava – podatek LOT -a si mora slediti vsaj vsakih 15 cm rokava.  Na robu rokava mora biti jasna označba o spremembi barve indikatorja po sterilizaciji.</t>
  </si>
  <si>
    <t>Visoka odpornost za prehod kontaminiranih mikroorganizmov iz okolice,</t>
  </si>
  <si>
    <t>visoka odpornost na fizično silo,</t>
  </si>
  <si>
    <t>možnost hitrega in ustreznega prehoda sterilanta skozi ovojnino,</t>
  </si>
  <si>
    <t>možnost varjenja med 110°C-120°C.</t>
  </si>
  <si>
    <t>Priložiti certifikat neodvisne institucije o skladnosti  proizvajalca z EN ISO  artikla in certifikat komaptibilnosti ter validacije artikla z aparati Sterrad 100`s.</t>
  </si>
  <si>
    <t>Podsklop 9: Kaseta za plazma sterilizacijo</t>
  </si>
  <si>
    <t>Kasete z vodikovim peroksidom za sterilizator STERRAD 100S.</t>
  </si>
  <si>
    <t>Podsklop 10: NETKANI ZAVOJNI MATERIAL -  SMS (Spunbond-Meltblown-Spunbond)</t>
  </si>
  <si>
    <t>Zavojni MATERIAL za sterilizacijo operacijskih  setov s kirurškimi instrumenti - za parno in  plazma sterilizacijo,</t>
  </si>
  <si>
    <t>SMS tehnologija;</t>
  </si>
  <si>
    <t>ustrezati mora zahtevam parne (121°C in 134°C) in plazma sterilizacije (vodikov peroksid);</t>
  </si>
  <si>
    <t>gramatura ovojnine mora biti med 45 in 55 g/m2,</t>
  </si>
  <si>
    <t>ustezati mora standardom ISO 11607-1:2006  in EN ISO 11607-1:2009 in EN 868-2:2009, priložiti certifikat neodvisne institucije o skladnosti z EN ISO,</t>
  </si>
  <si>
    <t>sestavljen iz  večplastnih sintetičnih vlaken ( 100% polipropilenska vlakna ), omogočati mora  prodor in izpust sterilantov  kot sta para in vodikov peroksid;</t>
  </si>
  <si>
    <t>odpornost proti fizikalnim vplivom;</t>
  </si>
  <si>
    <t>odpornost na površinsko abrazijo (ne sme se razslojiti);</t>
  </si>
  <si>
    <t>prilagodljivost pri zavijanju (možnost zavijanja);</t>
  </si>
  <si>
    <t>pri razvijanju ne obdrži spomina zgibanosti;</t>
  </si>
  <si>
    <t>omogoča učinkovito lepljenje;</t>
  </si>
  <si>
    <t>omogoča aseptično tehniko odpiranja.</t>
  </si>
  <si>
    <t>Barva ovojnine:  zelena ali modra, cena mora biti podana na eno polo papirja.</t>
  </si>
  <si>
    <t>Podsklop 11: Biološka kontrola parne sterilizacije</t>
  </si>
  <si>
    <t>Zap.št. 1: BIOLOŠKI INDIKATOR PARNE STERILIZACIJE V AMPULAH ZA HITRO ODČITAVANJE</t>
  </si>
  <si>
    <t>Biološki indikator v ampulah, na ampuli etiketa z oznako vrste mikroorganizma, rok uporabe ter prostorom za vpis datuma</t>
  </si>
  <si>
    <t>Kompatibilnost z inkubatorjem ATTEST AUTO READER proizvajalca 3M.</t>
  </si>
  <si>
    <t>Ustrezati morajo ISO EN 11138 – 1 in 3.</t>
  </si>
  <si>
    <t>Omogočati mora dokončen odčitek v treh urah.</t>
  </si>
  <si>
    <t>Cena mora biti podana na 1 kom – eno ampulo.</t>
  </si>
  <si>
    <t>Podsklop 12: Biološka kontrola plazma  sterilizacije</t>
  </si>
  <si>
    <t>Biološki indikator v ampulah, na ampuli etiketa z oznako vrste mikroorganizma, rok uporabe ter prostorom za vpis datuma.</t>
  </si>
  <si>
    <t>Biološki indikator - ampula mora imeti vgrajen tudi kemični indikator; na nalepki ali pokrovčku ampule.</t>
  </si>
  <si>
    <t>Kompatibilnost z inkubatorjem  proizvajalca ASP</t>
  </si>
  <si>
    <t>Omogočati mora dokončen odčitek v štiriindvajsetih  urah.</t>
  </si>
  <si>
    <t>Cena mora biti podana na 1 kom - eno ampulo.</t>
  </si>
  <si>
    <t>Podsklop 13: Kemični indikator plazma sterilizacije</t>
  </si>
  <si>
    <t>Kemični indikator, ustrezati mora normi EN 867 in EN ISO 11140 – 1, ponudnik mora predložiti certifikat kompatibilnost  proizvajalca s sterilizatorji STERRAD. Odčitavanje mora biti enostavno in jasno, po načelu JE ali  NI.</t>
  </si>
  <si>
    <t>Podsklop 14: Kemični indikator parne sterilizacije</t>
  </si>
  <si>
    <t>Nadzor polnitve – sarže, op.mrež in paketov:  kemični indikator, ustrezati mora EN ISO 11140 – 1, Razred 5. Na indikatorju mora imeti označen EN ISO standard, razred indikatorja, temperaturo in čas, lot, vrsto sterilizacije.Na pakiranju oziroma navodilih način skladiščenja, št.artikla, lot, datum uporabe. Priložiti certifikat neodvisne institucije o skladnosti  proizvajalca z EN ISO artikla.</t>
  </si>
  <si>
    <t>Odčitavanje mora biti enostavno in jasno, po načelu JE ali  NI.</t>
  </si>
  <si>
    <t>Podsklop 15: Indikator za kontrolo sterilizacije votlih instrumentov</t>
  </si>
  <si>
    <t>Ustezati mora standardu ISO 11140-1:2005</t>
  </si>
  <si>
    <t>Namenjen kontroli polnitve pri sterilizaciji votlih instrumentov.</t>
  </si>
  <si>
    <t>Lumen testne cevi mora biti 2 mm,  iz politetrafluoretilena (PTFE), na eni strani opremljen z polipropilensko kapsulo z navojnim pokrovom za vstavljanje indikatorja.</t>
  </si>
  <si>
    <t>Dolžina testne cevi 1500 mm, debelina 0,5 mm.</t>
  </si>
  <si>
    <t>Indikator ne sme vsebovati težkih kovin, na indikatorju oznaka vrste sterilizacije.</t>
  </si>
  <si>
    <t>Odčitavanje indikatorja mora biti enostavno in jasno, po načelu JE ali  NI.</t>
  </si>
  <si>
    <t>Na transportni embalaži in zaščitni pod-embalaži mora biti nalepka s podatki o vrsti, količini, ustreznosti standarom, rokom uporabe ter številka LOT -a.</t>
  </si>
  <si>
    <t>Priložiti certifikat neodvisne institucije o skladnosti  proizvajalca z EN ISO artikla.</t>
  </si>
  <si>
    <t>Cena mora biti podana na 1 kom PCD in 100 kom indikatorjev.</t>
  </si>
  <si>
    <t>STROKOVNE ZAHTEVE ZA V. SKLOP: MEDICINSKI POTROŠNI MATERIAL - SPECIALNA PODROČJA</t>
  </si>
  <si>
    <t>Podsklop 10: GELI ZA ULTRAZVOČNE PREISKAVE</t>
  </si>
  <si>
    <t>- priporočen s strani proizvajalca Uz aparata, da ne poškoduje sonde,</t>
  </si>
  <si>
    <t>- kompaktne konzistence, da ne spolzi s kože  bolnika, ki leži na boku</t>
  </si>
  <si>
    <t>- zagotoviti dobro prevodnost Uz valov,</t>
  </si>
  <si>
    <t>- ne vsebuje soli, formaldehidov in mikro mehurčkov,</t>
  </si>
  <si>
    <t>- ne pušča sledov oz. madežev na oblačilih,</t>
  </si>
  <si>
    <t>- ne draži kože, hipoalergen, dermatološko testiran,</t>
  </si>
  <si>
    <t>- bakteriostatičen,</t>
  </si>
  <si>
    <t>- grajen na vodni osnovi</t>
  </si>
  <si>
    <t>STROKOVNE ZAHTEVE ZA VI. SKLOP: OSTALI MEDICINSKO POTROŠNI MATERIAL</t>
  </si>
  <si>
    <t>Podsklop 1: Vrečka za urin za odrasle</t>
  </si>
  <si>
    <t>1. VREČKA ZA URIN</t>
  </si>
  <si>
    <t>vrečka mora biti sterilna, posamezno pakirana,</t>
  </si>
  <si>
    <t>deklariran naj bo rok uporabe urinske vrečke</t>
  </si>
  <si>
    <t>kapaciteta vrečke: 2 - 4l</t>
  </si>
  <si>
    <t>obvezna je nepovratna valvula</t>
  </si>
  <si>
    <t>prav tako naj ima urinska vrečka obešalnik</t>
  </si>
  <si>
    <t>vrečka mora biti na izpust</t>
  </si>
  <si>
    <t>vrečka mora biti graduirana</t>
  </si>
  <si>
    <t>imeti mora nastavek za sterilen odvzem urina</t>
  </si>
  <si>
    <t>vrečka mora imeti na drenažni cevi univerzalni nastavek za povezavo z ureternim katetrom</t>
  </si>
  <si>
    <t>na drenažni cevi mora biti nameščen stišček</t>
  </si>
  <si>
    <t>dolžina drenažne cevi mora biti od 110 do 150cm</t>
  </si>
  <si>
    <t>2. VREČKA ZA URNO DIUREZO</t>
  </si>
  <si>
    <t>vrečka mora biti opremljena z graduirano merilno posodo za spremljanje urne diureze,</t>
  </si>
  <si>
    <t>graduacija mora biti dobro vidna in natančna</t>
  </si>
  <si>
    <t>v merilno posodo mra biti vgrajen antibakterijski filter, nepovratna valvula in Pasteurjeva komora (pre drip chamber),</t>
  </si>
  <si>
    <t>drenažna cev mora imeti dovolj širok notranji lumen in gladko notranjo površino,</t>
  </si>
  <si>
    <t>na cevi mora biti nameščen stišček,</t>
  </si>
  <si>
    <t>zbiralna vrečka s prostornino 2000 do 3000ml mora biti opremljena z nepovratno valvulo, antibakterijskim filtrom</t>
  </si>
  <si>
    <t>in cevko za izpust</t>
  </si>
  <si>
    <t>vrečka mora imeti obešalnik oz. biti oblikovana tako, da se enostavno pritrdi</t>
  </si>
  <si>
    <t>Podsklop 2: Vrečka za urin za otroke</t>
  </si>
  <si>
    <t>1. VREČKA ZA URIN - OTROŠKA</t>
  </si>
  <si>
    <t>kapaciteta vrečke: 500 - 1000 ml</t>
  </si>
  <si>
    <t>2. ZBIRALNIK ZA URIN  - MOB</t>
  </si>
  <si>
    <t>zbiralnik mora biti sterilen,</t>
  </si>
  <si>
    <t>omogočati mora pravilen odvzem srednjega curka urina,</t>
  </si>
  <si>
    <t>opremljen mora biti s sterilno epruveto za vzorec urina.</t>
  </si>
  <si>
    <t>mora se zanesljivo namestiti</t>
  </si>
  <si>
    <t>Podsklop 5: Cev silikonska</t>
  </si>
  <si>
    <t>Silikonska cev narejena iz silikona, brez RKS; dolžina cevi vsaj 15 m.</t>
  </si>
  <si>
    <t>Cev mora biti poleg transportne embalaže zavita še v protiprašno podembalažo.</t>
  </si>
  <si>
    <t>Na transportni embalaži in zaščitni pod-embalaži mora biti nalepka s podatki o vrsti in dimenziji ter številka LOT -a.Imeti mora oznako CE.</t>
  </si>
  <si>
    <t>Na transportni embalaži označen datum – rok uporabe ter način shranjevnja.</t>
  </si>
  <si>
    <t>Cena mora biti podana na 1meter cevi.</t>
  </si>
  <si>
    <t>Podsklop 6: Cev silkolateks</t>
  </si>
  <si>
    <t>Silkolateks cevi na kolutu, narejena iz gume iz lateksa, dolžina koluta vsaj 15 m.</t>
  </si>
  <si>
    <t>Kolut mora biti poleg transportne embalaže zavit še v protiprašno podembalažo.</t>
  </si>
  <si>
    <t>Seznam razpisanega blaga za sklop:</t>
  </si>
  <si>
    <t>I.</t>
  </si>
  <si>
    <t xml:space="preserve">INŠTRUMENTI IN PRIPOMOČKI ZA ENKRATNO UPORABO </t>
  </si>
  <si>
    <t>*</t>
  </si>
  <si>
    <t>1.</t>
  </si>
  <si>
    <t>podsklop: TROKARJI IN DODATKI ZA ENDOSKOPSKE OPERACIJE ZA ENKRATNO UPORABO</t>
  </si>
  <si>
    <t>ZAPRT</t>
  </si>
  <si>
    <t>TROKARJI IN DODATKI ZA ENDOSKOPSKE OPERACIJE ZA ENKRATNO UPORABO</t>
  </si>
  <si>
    <t>EOB</t>
  </si>
  <si>
    <t>Zap. št.</t>
  </si>
  <si>
    <t>Naziv blaga</t>
  </si>
  <si>
    <t>Lastnost 1</t>
  </si>
  <si>
    <t>Lastnost 2</t>
  </si>
  <si>
    <t>Lastnost 3</t>
  </si>
  <si>
    <t>Lastnost 4</t>
  </si>
  <si>
    <t>EM</t>
  </si>
  <si>
    <t>Količina</t>
  </si>
  <si>
    <t>Št. vzorcev</t>
  </si>
  <si>
    <t>Var.</t>
  </si>
  <si>
    <t>Veljavna cena brez DDV</t>
  </si>
  <si>
    <t>Popust</t>
  </si>
  <si>
    <t>Stopnja DDV</t>
  </si>
  <si>
    <t>Cena brez DDV</t>
  </si>
  <si>
    <t>Cena z DDV</t>
  </si>
  <si>
    <t>Vrednost z DDV</t>
  </si>
  <si>
    <t>Proizvajalec</t>
  </si>
  <si>
    <t>Ponudnikov naziv blaga</t>
  </si>
  <si>
    <t>Kataloška številka</t>
  </si>
  <si>
    <t>Opomba</t>
  </si>
  <si>
    <t/>
  </si>
  <si>
    <t>trokar dilatacijski, 5mm x 75mm</t>
  </si>
  <si>
    <t>prozoren, z linearnim rezilom</t>
  </si>
  <si>
    <t>sterilen</t>
  </si>
  <si>
    <t>KOS</t>
  </si>
  <si>
    <t xml:space="preserve"> trokar dilatacijski, 11mmx100mm</t>
  </si>
  <si>
    <t>trokar dilatacijski trokar, 12mmx100mm</t>
  </si>
  <si>
    <t>Skupaj:</t>
  </si>
  <si>
    <t>2.</t>
  </si>
  <si>
    <t>podsklop: PRIJEMALKA ZA ŠIV</t>
  </si>
  <si>
    <t>PRIJEMALKA ZA ŠIV</t>
  </si>
  <si>
    <t>prijemalka za šiv – artroskop.-kot 45°</t>
  </si>
  <si>
    <t>kot 45°</t>
  </si>
  <si>
    <t xml:space="preserve">prijemalka za šiv – artroskop.-kot 60° </t>
  </si>
  <si>
    <t>kot 60°</t>
  </si>
  <si>
    <t>3.</t>
  </si>
  <si>
    <t>podsklop: INŠTRUMENTI ZA RETRAKCIJO ORGANOV ALI ODSTRANJEVANJE VZORCEV</t>
  </si>
  <si>
    <t>ODPRT</t>
  </si>
  <si>
    <t>INŠTRUMENTI ZA RETRAKCIJO ORGANOV ALI ODSTRANJEVANJE VZORCEV</t>
  </si>
  <si>
    <t>vrečka endoskopska 10mm, koničaste oblike</t>
  </si>
  <si>
    <t>premera inštrumenta10mm, vrečka konaste oblike</t>
  </si>
  <si>
    <t>enakovredno kot USS, ref.173050G</t>
  </si>
  <si>
    <t>vrečka endoskopska 10mm</t>
  </si>
  <si>
    <t>premera inštrumenta10mm</t>
  </si>
  <si>
    <t>enakovredno kot MPT, ref.040165</t>
  </si>
  <si>
    <t>4.</t>
  </si>
  <si>
    <t>podsklop: TROKARJI ZA ENKRATNO UPORABO, KOMPATIBILNI Z OBSTOJEČIMI TULCI IZ TITANA</t>
  </si>
  <si>
    <t>TROKARJI ZA ENKRATNO UPORABO, KOMPATIBILNI Z OBSTOJEČIMI TULCI IZ TITANA</t>
  </si>
  <si>
    <t>reducirka 5mm</t>
  </si>
  <si>
    <t>reduktor 5mm</t>
  </si>
  <si>
    <t xml:space="preserve">trokarji za enkratno uporabo, 5mm </t>
  </si>
  <si>
    <t>trokarji za enkratno uporabo, premera 5mm</t>
  </si>
  <si>
    <t>trokarji za enkratno uporabo,11mm</t>
  </si>
  <si>
    <t>trokarji za enkratno uporabo, premera 11mm</t>
  </si>
  <si>
    <t>trokar za enkratno uporabo, 12mm</t>
  </si>
  <si>
    <t>trokarji za enkratno uporabo, premera 12mm, daljši, s fiksacijsko kanilo</t>
  </si>
  <si>
    <t>enakovredno kot USS, ref.179097PF</t>
  </si>
  <si>
    <t>5.</t>
  </si>
  <si>
    <t>podsklop: INŠTRUMENTI ENDOSKOPSKI ZA ENKRATNO UPORABO</t>
  </si>
  <si>
    <t>INŠTRUMENTI ENDOSKOPSKI ZA ENKRATNO UPORABO</t>
  </si>
  <si>
    <t>Prijemalka endoskopska tkivna 5mm</t>
  </si>
  <si>
    <t>za enkratno uporabo, močnejša</t>
  </si>
  <si>
    <t>Inštrument endoskopski za prepariranje tkiv 5 mm</t>
  </si>
  <si>
    <t>možnost priključitve na elektronož, ima varnostno izolacijo</t>
  </si>
  <si>
    <t>Škarje endoskopske 5mm</t>
  </si>
  <si>
    <t>možnost priključitve na elektronož, imajo varnostno izolacijo</t>
  </si>
  <si>
    <t>6.</t>
  </si>
  <si>
    <t>podsklop: IGLE VERESOVE ZA ENKRATNO UPORABO</t>
  </si>
  <si>
    <t>IGLE VERESOVE ZA ENKRATNO UPORABO</t>
  </si>
  <si>
    <t>Igla veresova, 150mm</t>
  </si>
  <si>
    <t>igla z varnostnim mehanizmom za insuflacijo plina</t>
  </si>
  <si>
    <t>Igla veresova, 120mm</t>
  </si>
  <si>
    <t>7.</t>
  </si>
  <si>
    <t>podsklop: IGLE VERESOVE ZA večkratno uporabo</t>
  </si>
  <si>
    <t>IGLE VERESOVE ZA večkratno uporabo</t>
  </si>
  <si>
    <t>Igla veresova , 120mm</t>
  </si>
  <si>
    <t>8.</t>
  </si>
  <si>
    <t>podsklop: SONDA ZA ODSTRANITEV VENE</t>
  </si>
  <si>
    <t>SONDA ZA ODSTRANITEV VENE</t>
  </si>
  <si>
    <t>SONDA ZA ODSTRANITEV VENE 5mmx60cm – STRIPPER</t>
  </si>
  <si>
    <t>enakovredno kot Lemaitre, ref. 1500</t>
  </si>
  <si>
    <t>žična</t>
  </si>
  <si>
    <t>9.</t>
  </si>
  <si>
    <t>podsklop: SET ZA KLEMANJE</t>
  </si>
  <si>
    <t>SET ZA KLEMANJE</t>
  </si>
  <si>
    <t>SET ZA KLEMANJE ŽIL IN VODOV</t>
  </si>
  <si>
    <t>enakovredno kot Tyco Healtcare, ref.8888-585000</t>
  </si>
  <si>
    <t>10.</t>
  </si>
  <si>
    <t>podsklop: OPORNICA ZA ROKO</t>
  </si>
  <si>
    <t>OPORNICA ZA ROKO</t>
  </si>
  <si>
    <t>mehka, iz pene, za fiksacijo roke pri operaciji rame</t>
  </si>
  <si>
    <t>enakovredno kot ARTHREX, ref. AR-1606V</t>
  </si>
  <si>
    <t>11.</t>
  </si>
  <si>
    <t>podsklop: KANILA ZA ARTROSKOPIJE</t>
  </si>
  <si>
    <t>KANILA ZA ARTROSKOPIJE</t>
  </si>
  <si>
    <t>KANILA ZA ARTROSKOPIJO 7mm</t>
  </si>
  <si>
    <t>enakovredno kot Arthrex, ref. AR-6550</t>
  </si>
  <si>
    <t>12.</t>
  </si>
  <si>
    <t>podsklop: INŠTRUMENT ZA REKONSTRUKCIJO MENISKUSA</t>
  </si>
  <si>
    <t>INŠTRUMENT ZA REKONSTRUKCIJO MENISKUSA</t>
  </si>
  <si>
    <t>enakovredno kot Mitek, ref. 228143</t>
  </si>
  <si>
    <t xml:space="preserve">Puščica 0 stopinjska </t>
  </si>
  <si>
    <t>O stopinjska</t>
  </si>
  <si>
    <t>enakovredno kot Mitek, ref. 228140</t>
  </si>
  <si>
    <t>Puščica 12 stopinjska</t>
  </si>
  <si>
    <t>12 stopinjska</t>
  </si>
  <si>
    <t>enakovredno kot Mitek, ref. 228141</t>
  </si>
  <si>
    <t>Puščica 27 stopinjska</t>
  </si>
  <si>
    <t>27 stopinjska</t>
  </si>
  <si>
    <t>13.</t>
  </si>
  <si>
    <t>podsklop: INSTRUMENT ZA FIKSACIJO CHONDRAL PUŠČIC</t>
  </si>
  <si>
    <t>INSTRUMENT ZA FIKSACIJO CHONDRAL PUŠČIC</t>
  </si>
  <si>
    <t>enakovredno kot Arthrex, ref.AR-009S</t>
  </si>
  <si>
    <t xml:space="preserve">Puščica </t>
  </si>
  <si>
    <t>enakovredno kot Arthrex, ref.AR-4005B/18</t>
  </si>
  <si>
    <t>II.</t>
  </si>
  <si>
    <t>MATERIAL ZA OSKRBO STOME</t>
  </si>
  <si>
    <t>podsklop: PRIPOMOČKI ZA OSKRBO STOME I</t>
  </si>
  <si>
    <t>PRIPOMOČKI ZA OSKRBO STOME I</t>
  </si>
  <si>
    <t>SENSURA COLOPLAST</t>
  </si>
  <si>
    <t>Podloga kožna ovalna z ušesi za pas, velikost obročka 50mm (samoizrez 10-45mm)</t>
  </si>
  <si>
    <t xml:space="preserve">Dvoplastna kožna podloga za oskrbo stome s posebnim sploščenim reliefnim vzorcem, zaradi katerega podloga sledi gibom telesa in se ne guba.   Podloga se hitro pritrdi in dobro lepi, vpija odvečno vlago peristomalne kože   in se jo zlahka odstrani v eni potezi ( z ušesom za odstranjevanje). </t>
  </si>
  <si>
    <t>Podloga kožna ovalna z ušesi za pas, velikost obročka 60mm (samoizrez 10-55mm)</t>
  </si>
  <si>
    <t xml:space="preserve">SENSURA xpro </t>
  </si>
  <si>
    <t xml:space="preserve">Dvoplastna kožna podloga za oskrbo stome s posebnim sploščenim reliefnim vzorcem, zaradi katerega podloga sledi gibom telesa in se ne guba. Spodnja plast podloge je iz močnejšega lepila.   Podloga se hitro pritrdi in dobro lepi, vpija odvečno vlago peristomalne kože   in se jo zlahka odstrani v eni potezi ( z ušesom za odstranjevanje). </t>
  </si>
  <si>
    <t xml:space="preserve">Dvoplastne kožne podloge za oskrbo stome s posebnim sploščenim reliefnim vzorcem, zaradi katerega podloga sledi gibom telesa in se ne guba. Spodnja plast podloge je iz močnejšega lepila.   Podloga se hitro pritrdi in dobro lepi, vpija odvečno vlago peristomalne kože   in se jo zlahka odstrani v eni potezi ( z ušesom za odstranjevanje). </t>
  </si>
  <si>
    <t>Podloga kožna ovalna za vdrte stome, velikost obročka 60mm (samoizrez 10-43mm)</t>
  </si>
  <si>
    <t xml:space="preserve">Dvoplastna kožna podloga za oskrbo vdrte  stome s posebnim sploščenim reliefnim vzorcem, zaradi katerega podloga sledi gibom telesa in se ne guba, je konveksna   Podloga se hitro pritrdi in dobro lepi, vpija odvečno vlago peristomalne kože   in se jo zlahka odstrani v eni potezi ( z ušesom za odstranjevanje). </t>
  </si>
  <si>
    <t>Vrečka za oskrbo kolostome, velikost obročka 50mm</t>
  </si>
  <si>
    <t>Zaprta vrečka za oskrbo kolostome s klik ključavnico za pritrjevanje na podlogo in  valovitim filtrom, ki zadrži izloček in omogoča pretok zraka, kar preprečuje napihovanje vrečke. Vrečka je v kožni barvi, je anatomske oblike in ima mehko tkanino na sprednji strani. Premer obročka 50mm.</t>
  </si>
  <si>
    <t>Vrečka za oskrbo kolostome, velikost obročka 60mm</t>
  </si>
  <si>
    <t>Zaprta vrečkaza oskrbo kolostome s klik ključavnico za pritrjevanje na podlogo in  valovitim filtrom, ki zadrži izloček in omogoča pretok zraka, kar preprečuje napihovanje vrečke. Vrečka je prozorna, anatomske oblike,  premer obročka 60 mm.</t>
  </si>
  <si>
    <t>Zaprta vrečka za oskrbo kolostome s klik ključavnico za pritrjevanje na podlogo in  valovitim filtrom, ki zadrži izloček in omogoča pretok zraka, kar preprečuje napihovanje vrečke. Vrečka je prozorna, anatomske oblike,  premer obročka 50 mm.</t>
  </si>
  <si>
    <t>Vrečka za oskrbo ileostome, velikost obročka 50mm</t>
  </si>
  <si>
    <t>Vrečka na izpust s klik ključavnico za pritrjevanje na podlogo in  valovitim filtrom, ki zadrži izloček in omogoča pretok zraka, kar preprečuje napihovanje vrečke. Vrečka je prozorna, zapira se z ježkom, mehka tkanina . Premer obročka 50 mm.</t>
  </si>
  <si>
    <t>Vrečka za oskrbo ileostome, velikost obročka 60mm</t>
  </si>
  <si>
    <t>Vrečka na izpust s klik ključavnico za pritrjevanje na podlogo in  valovitim filtrom, ki zadrži izloček in omogoča pretok zraka, kar preprečuje napihovanje vrečke. Vrečka je prozorna, zapira se z ježkom, mehka tkanina . Premer obročka 60 mm.</t>
  </si>
  <si>
    <t>Vrečka za oskrbo ileostome, velikost obročka 50 mm</t>
  </si>
  <si>
    <t>Vrečka na izpust s klik ključavnico za pritrjevanje na podlogo in  valovitim filtrom, ki zadrži izloček in omogoča pretok zraka, kar preprečuje napihovanje vrečke. Vrečka je kožne barve, zapira se z ježkom, mehka tkanina . Premer obročka 50 mm.</t>
  </si>
  <si>
    <t>Vrečka za oskrbo ileostome, velikost obročka 60 mm</t>
  </si>
  <si>
    <t>Vrečka na izpust s klik ključavnico za pritrjevanje na podlogo in  valovitim filtrom, ki zadrži izloček in omogoča pretok zraka, kar preprečuje napihovanje vrečke. Vrečka je kožne barve zapira se z ježkom, mehka tkanina . Premer obročka 60 mm.</t>
  </si>
  <si>
    <t>Vrečka zaprta enodelna 10-66mm(maxi)</t>
  </si>
  <si>
    <t>Enodelna  zaprta vrečka z vgrajeno kožno podlogo. Dvoplastna kožna podloga je ovalne oblike s sploščenim reliefnim vzorcem, zaradi katerega podloga sledi gibom telesa in se ne guba.  Podloga vpija odvečno vlago peristomalne kože. Vrečka ima valovit filter, ki zadrži izloček in omogoča pretok zraka. Vrečka je v kožni barvi,  anatomske oblike in ima mehko tkanino na sprednji strani</t>
  </si>
  <si>
    <t>Vrečka zaprta enodelna 10-76mm(maxi)</t>
  </si>
  <si>
    <t>Vrečka enodelna  na izpust 10-66 mm (maxi)</t>
  </si>
  <si>
    <t>Enodelna   vrečka na izpust z vgrajeno kožno podlogo, ki se zapira z ježkom.  Dvoplastna kožna podloga je ovalne oblike s sploščenim reliefnim vzorcem, zaradi katerega podloga sledi gibom telesa in se ne guba.  Podloga vpija odvečno vlago peristomalne kože. Vrečka ima valovit filter, ki zadrži izloček in omogoča pretok zraka. Vrečka je v kožni barvi,  anatomske oblike in ima mehko tkanino na sprednji strani</t>
  </si>
  <si>
    <t>Vrečka enodelna na izpust 10-76 mm (maxi)</t>
  </si>
  <si>
    <t>Vrečka pooperativna z oknom 10-100 mm</t>
  </si>
  <si>
    <t>Sterilne pooperativne enodelne prozorne vrečke z vgrajeno okroglo kožno podlogo in z vgrajenim oknom na izpust, ki se zapira s čepom ali sponko. Za oskrbo ileostome in kolostome  Možnost spojitve z drenažno vrečko.</t>
  </si>
  <si>
    <t>Set za samoirigiranje 60mm</t>
  </si>
  <si>
    <t>Irigacijski set za samoirigiranje kolostome. Vsebuje vrečo za vodo z regulatorjem in idikatorjem za temperaturo, lijak, rokavnik s premerom obročka 60mm, ploščico za pas in pas.</t>
  </si>
  <si>
    <t>Rokavnik za irigator, premer obročka 50mm</t>
  </si>
  <si>
    <t xml:space="preserve">Rokavnik se namesti na kožno podlogo  </t>
  </si>
  <si>
    <t>Rokavnik za irigator, premer obročka 60 mm</t>
  </si>
  <si>
    <t>Pas za  pritrditev kožne podloge</t>
  </si>
  <si>
    <t>Čistilo za nego stome 150 ml</t>
  </si>
  <si>
    <t>Čistilo odstrani ostanke lepila ,  paste in  telesne izločke.</t>
  </si>
  <si>
    <t>Krema barierna 60ml, tuba</t>
  </si>
  <si>
    <t>Krema zaščiti kožo pred agresivnimi izločki, pomiri suho in poškodovano kožo.</t>
  </si>
  <si>
    <t>Vrečka enodelna za oskrbo urostome 10-76mm</t>
  </si>
  <si>
    <t>Enodelna vrečka zdvoplastno vgrajeno kožno podlogo,ovalne oblike s posebnim sploščenim reliefnim vzorcem . Spodnja plast je iz močnejšega lepila za posebne potrebe. Ima vgrajeno uho za lažje odstranjevanje. Podloga se hitro pritrdi in dobro lepi, vpija odvečno vlago peristomalne kože, odporna je na erozijo in se jo zlahka odstrani v eni potezi. Vrečka ima prekate, ki tekočino razporedijo enakomerno po prostornini vrečke in omogočajo večjo diskretnost. Vrečka je prozorna, je anatomske oblike in ima mehko tkanino na sprednji strani.</t>
  </si>
  <si>
    <t>podsklop: PRIPOMOČKI ZA OSKRBO STOME II</t>
  </si>
  <si>
    <t>PRIPOMOČKI ZA OSKRBO STOME II</t>
  </si>
  <si>
    <t>CONVATEC</t>
  </si>
  <si>
    <t>Podloga kožna kvadratna, premer obročka 45mm</t>
  </si>
  <si>
    <t>Fleksibilna upogljiva kožna podloga s stomahesiv želatino in obrobo iz mikroporja,možnost samoizreza.</t>
  </si>
  <si>
    <t>Podloga kožna kvadratna, premer obročka 57mm</t>
  </si>
  <si>
    <t>Fleksibilna upogljiva kožna podloga s stomahesiv želatino in obrobo iz mikroporja, možnost samoizreza.</t>
  </si>
  <si>
    <t>Podloga kožna kvadratna, premer obročka 70mm</t>
  </si>
  <si>
    <t>Fleksibilna upogljiva kožna podloga s stomahesiv želatino in obrobo iz mikroporja možnost samoizreza.</t>
  </si>
  <si>
    <t>Combihesive  2s</t>
  </si>
  <si>
    <t>Vrečka za oskrbo kolostome, premer obročka  45mm</t>
  </si>
  <si>
    <t>Vrečka za oskrbo kolostome , dno vrečke je zaprto, kožne barve, ima filter, standardna velikost,možna pritrdite s pasom za vrečke. Premer obročka mora ustrezati premeru obročka kožne podloge</t>
  </si>
  <si>
    <t>Vrečka za oskrbo kolostome, premer obročka  57mm</t>
  </si>
  <si>
    <t>Vrečka za oskrbo kolostome, premer obročka  70mm</t>
  </si>
  <si>
    <t>Vrečka za oskrbo ileostome, premer obročka  45mm</t>
  </si>
  <si>
    <t>Vrečka na izpust za oskrbo ileostome z invisi Close  upogljivim zapiralom (ježek )ima filter, standardna velikost, kožne barve.Premer obročka mora ustrezati premeru obročka kožne podloge</t>
  </si>
  <si>
    <t>Vrečka za oskrbo ileostome, premer obročka  57mm</t>
  </si>
  <si>
    <t>Vrečka za oskrbo ileostome, premer obročka  70mm</t>
  </si>
  <si>
    <t>ACT</t>
  </si>
  <si>
    <t>Podloga kožna flexibilna  – namestitev na podlogo s pomočjo  lepljenja / ACT, dim.:13-48mm</t>
  </si>
  <si>
    <t>Kvadratna  kožna podloga , na katero se lahko vrečka namesti s pomočjo lepljenja/ACT. Možnost samoizreza.</t>
  </si>
  <si>
    <t>Podloga kožna flexibilna  – namestitev na podlogo s pomočjo  lepljenja / ACT, dim.:13-61mm</t>
  </si>
  <si>
    <t>Podloga kožna stomahesive  – namestitev vrečke na podlogo s pomočjo  lepljenja / ACT , dim.:13-89mm</t>
  </si>
  <si>
    <t>Kvadratna stomahesive kožna podloga , kjer se vrečka namesti  na podlogo s pomočjo lepljenja/ACT</t>
  </si>
  <si>
    <t>Vrečka za oskrbo kolostome namestitev na podlogo s pomočjo lepljenja/ACT dim.13-48mm</t>
  </si>
  <si>
    <t xml:space="preserve">Zaprte vrečke za oskrbo kolostome, kožne barve , standardna velikost, s filtrom. Vrečka mora biti kompatibilna z kožno podlogo, ki ima prosto lebdeče lepljenje. </t>
  </si>
  <si>
    <t>Vrečka za oskrbo kolostome namestitev na podlogo s pomočjo lepljenja/ACT dim.13-61mm</t>
  </si>
  <si>
    <t>Vrečka Prozorna za oskrbo ileostome dim 13-89mm</t>
  </si>
  <si>
    <t>Vrečka za oskrbo ileostome, prozorna , standardna velikost, s filtrom. Vrečka mora biti kompatibilna z kožno podlogo, ki ima prosto lebdeče lepljenje. Dim:13-89mm</t>
  </si>
  <si>
    <t>Podloga kožna konveksna oblikovalna - lepljenje /ACT, Dim: 13-22mm</t>
  </si>
  <si>
    <t>Kožna podloga oblikovalna  Durahesive, konveksna, namestitev vrečke na podlogo s pomočjo lepljenja /ACT</t>
  </si>
  <si>
    <t>Podloga kožna konveksna oblikovalna - lepljenje /ACT, Dim: 13-33mm</t>
  </si>
  <si>
    <t>Podloga kožna konveksna oblikovalna - lepljenje /ACT, Dim:13-45mm</t>
  </si>
  <si>
    <t xml:space="preserve">Podloga kožna kvadratna oblikovalna, premer obročka 57mm </t>
  </si>
  <si>
    <t>Obroček v podlogi ima mehko oblikovalno želatino,  ki se s svaljkanjem prilagodi željeni velikosti  in obliki stome .Rezanje ni potrebno.</t>
  </si>
  <si>
    <t xml:space="preserve">Podloga kožna kvadratna oblikovalna, premer obročka 70mm </t>
  </si>
  <si>
    <t>Obroček v podlogi ima mehko oblikovalno želatino,  ki se s svaljkanjem prilagodi željeni velikosti  in obliki stome. Rezanje ni potrebno.</t>
  </si>
  <si>
    <t>Pasta za zaščito kože 60g</t>
  </si>
  <si>
    <t>Pasta ščiti in neguje kožo.Uporablja se  kot polnilo za neravne površine kože, vsebuje nižji odstotek alkohola, se hitro suši.</t>
  </si>
  <si>
    <t>Pasta brezalkoholna  30g</t>
  </si>
  <si>
    <t>Uporablja se za zaščito poškodovane kože.Ne vsebuje alkohola, sušenje je daljše, možnost uporabe skupaj z posipom.</t>
  </si>
  <si>
    <t>Posip za roseče površine 25g</t>
  </si>
  <si>
    <t xml:space="preserve">Uporabljamo ga pri rosečih površinah, vpija vlago in podaljša čas obstanka podloge na koži,primeren za zdravljenje vnete kože. </t>
  </si>
  <si>
    <t>Sponke</t>
  </si>
  <si>
    <t>Pvc sponke za zapiranje vrečk na izpust</t>
  </si>
  <si>
    <t>Robčki za zaščito kože</t>
  </si>
  <si>
    <t>Robčki ustvarijo zaščitni film med kožo in kožno podlogo, lepilom ali hidrokoloidno oblogo.</t>
  </si>
  <si>
    <t>Vrečke enodelne, dim: 20-70mm</t>
  </si>
  <si>
    <t>Zaprta enodelna vrečka za oskrbo kolostome, z filtrom  kožne barve, standardna velikost.</t>
  </si>
  <si>
    <t>Enodelna  vrečka na izpust, prozorna s filtrom</t>
  </si>
  <si>
    <t>podsklop: PRIPOMOČKI ZA OSKRBO STOME III</t>
  </si>
  <si>
    <t>PRIPOMOČKI ZA OSKRBO STOME III</t>
  </si>
  <si>
    <t>Podloga kožna v obliki cveta z vodilom (zareza) za nameščanje vrečke dim:50mm</t>
  </si>
  <si>
    <t>Kožna podloga je iz tankega hidrokoloida, ki ščiti kožo,se prilagaja koži in ima možnost izreza. Na podlogi je mehak plastični del ,ki omogoča večkratno lepljenje vrečke .Ima vodilo za nameščanje vrečke.</t>
  </si>
  <si>
    <t>Podloga kožna v obliki cveta z vodilom (zareza) za nameščanje vrečke dim 60 mm</t>
  </si>
  <si>
    <t>Podloga kožna v obliki cveta z vodilom (zareza) za nameščanje vrečke dim 80mm</t>
  </si>
  <si>
    <t>Vrečka za oskrbo kolostome, dim:50mm</t>
  </si>
  <si>
    <t>Zaprta vrečka za oskrbo kolostome z LTH filtrom, kožne barve. Ima jeziček za vodeno nameščanje in odstranjevanje vrečke.</t>
  </si>
  <si>
    <t>Vrečka za oskrbo kolostome, dim:60mm</t>
  </si>
  <si>
    <t>Vrečka za oskrbo kolostome, dim:80mm</t>
  </si>
  <si>
    <t>Vrečka za oskrbo ileostome, dim: 60 mm</t>
  </si>
  <si>
    <t>Vrečka na izpust z  filtrom, prozorna. Ima jeziček za vodeno nameščanje in odstranjevanje vrečke. Vrečka ima vgrajeno dvojno zaporo proti nehotenemu iztekanju.</t>
  </si>
  <si>
    <t>Vrečka za oskrbo ileostome, dim:50 mm</t>
  </si>
  <si>
    <t>Vrečka za oskrbo ileostome, dim:80 mm</t>
  </si>
  <si>
    <t>Prozorna vrečka na izpust, s filtrom. Ima jeziček za vodeno nameščanje in odstranjevanje vrečke. Vrečka se zapira z ježkom,ki je neobčutljiv za vlago ( „Roll“ Up“ izpust ).</t>
  </si>
  <si>
    <t>Vrečka drenažna maxi, dim 60mm</t>
  </si>
  <si>
    <t>Kožne barve drenažna  vrečka z filtrom primerna za stomiste z večjo količino izločka. Ima jeziček za vodeno nameščanje in odstranjevanje vrečke. Ima  velik izpust.</t>
  </si>
  <si>
    <t>Vrečka drenažna maxi, dim:80mm</t>
  </si>
  <si>
    <t>Prozorna drenažna  vrečka z filtrom  primerna za stomiste z večjo količino izločka. Ima jeziček za vodeno nameščanje in odstranjevanje vrečke. Ima velik izpust.</t>
  </si>
  <si>
    <t xml:space="preserve">Vrečka zbiralna 2l </t>
  </si>
  <si>
    <t>Prozorna zbiralna vrečka,z rebrasto cevjo, ki se lahko reže, graduirana, možnost spojitve z maxi ileostomsko vrečko.</t>
  </si>
  <si>
    <t>Vrečka drenažna enodelna 10-50mm</t>
  </si>
  <si>
    <t>Medium prozorna drenažna vrečka;odprtina na izpustu je kompatibilna s 24 urno zbiralno vrečko;  primerna tudi  za oskrbo ran in fistul; graduirana; posamično sterilno pakiranje</t>
  </si>
  <si>
    <t>Vrečka drenažna enodelna 10-88mm</t>
  </si>
  <si>
    <t xml:space="preserve"> Prozorna trikotno oblikovana drenažna vrečka z okencem;odprtina na izpustu je kompatibilna s 24 urno zbiralno vrečko; primerna tudi  za oskrbo ran in fistul; graduirana; posamično sterilno pakiranje</t>
  </si>
  <si>
    <t>Vrečka zaprta enodelna 15-50mm</t>
  </si>
  <si>
    <t>Enodelna   zaprta vrečka z vgrajenim hidrokoloidnim slojem v obliki  cveta, kožne barve, ima filter .</t>
  </si>
  <si>
    <t>Vrečka zaprta enodelna 15-70mm</t>
  </si>
  <si>
    <t>Vrečka zaprta enodelna 15-60mm</t>
  </si>
  <si>
    <t>Enodelna  odprta vrečka z vgrajenim hidrokoloidnim slojem v obliki  cveta, kožne barve, ima filter  možnost samoizreza, ima sistem nadzorovanega izpusta</t>
  </si>
  <si>
    <t>Sprej za zaščito in nego peristomalne kože 28ml</t>
  </si>
  <si>
    <t>Sprej na koži ustvari vodoodporen in prozoren film, ki ščititi kožo pred izločki</t>
  </si>
  <si>
    <t>podsklop: PRIPOMOČKI ZA OSKRBO STOME IV</t>
  </si>
  <si>
    <t>PRIPOMOČKI ZA OSKRBO STOME IV</t>
  </si>
  <si>
    <t>Jahači za pritrditev izpeljanega črevesa velikost 70mm, 10'0mm</t>
  </si>
  <si>
    <t>Jahači imajo posamično sterilno pakiranje</t>
  </si>
  <si>
    <t>Jahači za pritrditev izpeljanega črevesa velikost  100mm</t>
  </si>
  <si>
    <t>III.</t>
  </si>
  <si>
    <t>MATERIAL ZA STERILIZACIJO</t>
  </si>
  <si>
    <t>podsklop: NETKANI ZAVOJNI MATERIAL ZA STERILIZACIJO – FLIS</t>
  </si>
  <si>
    <t>NETKANI ZAVOJNI MATERIAL ZA STERILIZACIJO – FLIS</t>
  </si>
  <si>
    <t>NETKANI ZAVOJNI MATERIAL ZA  STERILIZACIJO   75-80 X 75-80 CM</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</si>
</sst>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00;"/>
    <numFmt numFmtId="165" formatCode="0.0000%"/>
    <numFmt numFmtId="166" formatCode="0.0%"/>
  </numFmts>
  <fonts count="7">
    <font>
      <sz val="10"/>
      <name val="Arial CE"/>
      <family val="0"/>
    </font>
    <font>
      <sz val="10"/>
      <color indexed="8"/>
      <name val="Arial"/>
      <family val="2"/>
    </font>
    <font>
      <b/>
      <sz val="14"/>
      <color indexed="8"/>
      <name val="Arial"/>
      <family val="2"/>
    </font>
    <font>
      <b/>
      <sz val="10"/>
      <color indexed="9"/>
      <name val="Arial"/>
      <family val="2"/>
    </font>
    <font>
      <b/>
      <sz val="10"/>
      <color indexed="8"/>
      <name val="Arial"/>
      <family val="2"/>
    </font>
    <font>
      <sz val="7"/>
      <color indexed="8"/>
      <name val="Small Fonts"/>
      <family val="2"/>
    </font>
    <font>
      <b/>
      <sz val="12"/>
      <color indexed="8"/>
      <name val="Arial"/>
      <family val="2"/>
    </font>
  </fonts>
  <fills count="6">
    <fill>
      <patternFill/>
    </fill>
    <fill>
      <patternFill patternType="gray125"/>
    </fill>
    <fill>
      <patternFill patternType="solid">
        <fgColor indexed="48"/>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s>
  <borders count="23">
    <border>
      <left/>
      <right/>
      <top/>
      <bottom/>
      <diagonal/>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horizontal="left" vertical="center"/>
      <protection/>
    </xf>
    <xf numFmtId="0" fontId="3" fillId="2" borderId="0">
      <alignment horizontal="left" vertical="center"/>
      <protection/>
    </xf>
    <xf numFmtId="0" fontId="1" fillId="0" borderId="0">
      <alignment horizontal="left" vertical="center"/>
      <protection/>
    </xf>
    <xf numFmtId="0" fontId="1" fillId="0" borderId="1">
      <alignment horizontal="left" vertical="center" wrapText="1"/>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5">
    <xf numFmtId="0" fontId="0" fillId="0" borderId="0" xfId="0" applyAlignment="1">
      <alignment/>
    </xf>
    <xf numFmtId="0" fontId="1" fillId="0" borderId="0" xfId="17">
      <alignment horizontal="left" vertical="center"/>
      <protection/>
    </xf>
    <xf numFmtId="0" fontId="5" fillId="0" borderId="0" xfId="17" applyFont="1" applyAlignment="1">
      <alignment horizontal="left" vertical="center"/>
      <protection/>
    </xf>
    <xf numFmtId="0" fontId="3" fillId="2" borderId="2" xfId="16" applyBorder="1">
      <alignment horizontal="left" vertical="center"/>
      <protection/>
    </xf>
    <xf numFmtId="0" fontId="3" fillId="2" borderId="3" xfId="16" applyBorder="1">
      <alignment horizontal="left" vertical="center"/>
      <protection/>
    </xf>
    <xf numFmtId="0" fontId="1" fillId="0" borderId="4" xfId="18" applyBorder="1" applyAlignment="1">
      <alignment horizontal="right" vertical="center" wrapText="1"/>
      <protection/>
    </xf>
    <xf numFmtId="0" fontId="4" fillId="0" borderId="5" xfId="18" applyFont="1" applyBorder="1">
      <alignment horizontal="left" vertical="center" wrapText="1"/>
      <protection/>
    </xf>
    <xf numFmtId="0" fontId="1" fillId="0" borderId="6" xfId="18" applyBorder="1" applyAlignment="1">
      <alignment horizontal="right" vertical="center" wrapText="1"/>
      <protection/>
    </xf>
    <xf numFmtId="0" fontId="4" fillId="0" borderId="7" xfId="18" applyFont="1" applyBorder="1">
      <alignment horizontal="left" vertical="center" wrapText="1"/>
      <protection/>
    </xf>
    <xf numFmtId="0" fontId="1" fillId="0" borderId="8" xfId="18" applyBorder="1" applyAlignment="1">
      <alignment horizontal="right" vertical="center" wrapText="1"/>
      <protection/>
    </xf>
    <xf numFmtId="0" fontId="4" fillId="0" borderId="9" xfId="18" applyFont="1" applyBorder="1">
      <alignment horizontal="left" vertical="center" wrapText="1"/>
      <protection/>
    </xf>
    <xf numFmtId="0" fontId="4" fillId="3" borderId="5" xfId="18" applyFont="1" applyFill="1" applyBorder="1" applyProtection="1">
      <alignment horizontal="left" vertical="center" wrapText="1"/>
      <protection locked="0"/>
    </xf>
    <xf numFmtId="0" fontId="4" fillId="3" borderId="7" xfId="18" applyFont="1" applyFill="1" applyBorder="1" applyProtection="1">
      <alignment horizontal="left" vertical="center" wrapText="1"/>
      <protection locked="0"/>
    </xf>
    <xf numFmtId="0" fontId="4" fillId="3" borderId="9" xfId="18" applyFont="1" applyFill="1" applyBorder="1" applyProtection="1">
      <alignment horizontal="left" vertical="center" wrapText="1"/>
      <protection locked="0"/>
    </xf>
    <xf numFmtId="0" fontId="2" fillId="0" borderId="0" xfId="15">
      <alignment horizontal="left" vertical="center"/>
      <protection/>
    </xf>
    <xf numFmtId="0" fontId="1" fillId="4" borderId="10" xfId="17" applyFill="1" applyBorder="1" applyAlignment="1">
      <alignment horizontal="left" vertical="center" wrapText="1"/>
      <protection/>
    </xf>
    <xf numFmtId="0" fontId="1" fillId="4" borderId="11" xfId="17" applyFill="1" applyBorder="1" applyAlignment="1">
      <alignment horizontal="left" vertical="center" wrapText="1"/>
      <protection/>
    </xf>
    <xf numFmtId="0" fontId="1" fillId="4" borderId="12" xfId="17" applyFill="1" applyBorder="1" applyAlignment="1">
      <alignment horizontal="left" vertical="center" wrapText="1"/>
      <protection/>
    </xf>
    <xf numFmtId="0" fontId="3" fillId="2" borderId="13" xfId="16" applyBorder="1">
      <alignment horizontal="left" vertical="center"/>
      <protection/>
    </xf>
    <xf numFmtId="0" fontId="1" fillId="5" borderId="14" xfId="18" applyFill="1" applyBorder="1">
      <alignment horizontal="left" vertical="center" wrapText="1"/>
      <protection/>
    </xf>
    <xf numFmtId="0" fontId="1" fillId="5" borderId="15" xfId="18" applyFill="1" applyBorder="1">
      <alignment horizontal="left" vertical="center" wrapText="1"/>
      <protection/>
    </xf>
    <xf numFmtId="0" fontId="1" fillId="5" borderId="16" xfId="18" applyFill="1" applyBorder="1">
      <alignment horizontal="left" vertical="center" wrapText="1"/>
      <protection/>
    </xf>
    <xf numFmtId="0" fontId="1" fillId="0" borderId="17" xfId="18" applyBorder="1">
      <alignment horizontal="left" vertical="center" wrapText="1"/>
      <protection/>
    </xf>
    <xf numFmtId="0" fontId="1" fillId="0" borderId="17" xfId="18" applyBorder="1" applyAlignment="1">
      <alignment horizontal="center" vertical="center" wrapText="1"/>
      <protection/>
    </xf>
    <xf numFmtId="3" fontId="1" fillId="0" borderId="17" xfId="18" applyNumberFormat="1" applyBorder="1" applyAlignment="1">
      <alignment horizontal="right" vertical="center" wrapText="1"/>
      <protection/>
    </xf>
    <xf numFmtId="164" fontId="1" fillId="3" borderId="17" xfId="18" applyNumberFormat="1" applyFill="1" applyBorder="1" applyAlignment="1" applyProtection="1">
      <alignment horizontal="right" vertical="center" wrapText="1"/>
      <protection locked="0"/>
    </xf>
    <xf numFmtId="165" fontId="1" fillId="3" borderId="17" xfId="18" applyNumberFormat="1" applyFill="1" applyBorder="1" applyAlignment="1" applyProtection="1">
      <alignment horizontal="right" vertical="center" wrapText="1"/>
      <protection locked="0"/>
    </xf>
    <xf numFmtId="166" fontId="1" fillId="3" borderId="17" xfId="18" applyNumberFormat="1" applyFill="1" applyBorder="1" applyAlignment="1" applyProtection="1">
      <alignment horizontal="right" vertical="center" wrapText="1"/>
      <protection locked="0"/>
    </xf>
    <xf numFmtId="164" fontId="1" fillId="0" borderId="17" xfId="18" applyNumberFormat="1" applyBorder="1" applyAlignment="1" applyProtection="1">
      <alignment horizontal="right" vertical="center" wrapText="1"/>
      <protection hidden="1"/>
    </xf>
    <xf numFmtId="0" fontId="1" fillId="3" borderId="17" xfId="18" applyFill="1" applyBorder="1" applyProtection="1">
      <alignment horizontal="left" vertical="center" wrapText="1"/>
      <protection locked="0"/>
    </xf>
    <xf numFmtId="0" fontId="1" fillId="3" borderId="5" xfId="18" applyFill="1" applyBorder="1" applyProtection="1">
      <alignment horizontal="left" vertical="center" wrapText="1"/>
      <protection locked="0"/>
    </xf>
    <xf numFmtId="0" fontId="1" fillId="0" borderId="1" xfId="18" applyBorder="1">
      <alignment horizontal="left" vertical="center" wrapText="1"/>
      <protection/>
    </xf>
    <xf numFmtId="0" fontId="1" fillId="0" borderId="1" xfId="18" applyBorder="1" applyAlignment="1">
      <alignment horizontal="center" vertical="center" wrapText="1"/>
      <protection/>
    </xf>
    <xf numFmtId="3" fontId="1" fillId="0" borderId="1" xfId="18" applyNumberFormat="1" applyBorder="1" applyAlignment="1">
      <alignment horizontal="right" vertical="center" wrapText="1"/>
      <protection/>
    </xf>
    <xf numFmtId="164" fontId="1" fillId="3" borderId="1" xfId="18" applyNumberFormat="1" applyFill="1" applyBorder="1" applyAlignment="1" applyProtection="1">
      <alignment horizontal="right" vertical="center" wrapText="1"/>
      <protection locked="0"/>
    </xf>
    <xf numFmtId="165" fontId="1" fillId="3" borderId="1" xfId="18" applyNumberFormat="1" applyFill="1" applyBorder="1" applyAlignment="1" applyProtection="1">
      <alignment horizontal="right" vertical="center" wrapText="1"/>
      <protection locked="0"/>
    </xf>
    <xf numFmtId="166" fontId="1" fillId="3" borderId="1" xfId="18" applyNumberFormat="1" applyFill="1" applyBorder="1" applyAlignment="1" applyProtection="1">
      <alignment horizontal="right" vertical="center" wrapText="1"/>
      <protection locked="0"/>
    </xf>
    <xf numFmtId="164" fontId="1" fillId="0" borderId="1" xfId="18" applyNumberFormat="1" applyBorder="1" applyAlignment="1" applyProtection="1">
      <alignment horizontal="right" vertical="center" wrapText="1"/>
      <protection hidden="1"/>
    </xf>
    <xf numFmtId="0" fontId="1" fillId="3" borderId="1" xfId="18" applyFill="1" applyBorder="1" applyProtection="1">
      <alignment horizontal="left" vertical="center" wrapText="1"/>
      <protection locked="0"/>
    </xf>
    <xf numFmtId="0" fontId="1" fillId="3" borderId="7" xfId="18" applyFill="1" applyBorder="1" applyProtection="1">
      <alignment horizontal="left" vertical="center" wrapText="1"/>
      <protection locked="0"/>
    </xf>
    <xf numFmtId="0" fontId="1" fillId="0" borderId="18" xfId="18" applyBorder="1">
      <alignment horizontal="left" vertical="center" wrapText="1"/>
      <protection/>
    </xf>
    <xf numFmtId="0" fontId="1" fillId="0" borderId="18" xfId="18" applyBorder="1" applyAlignment="1">
      <alignment horizontal="center" vertical="center" wrapText="1"/>
      <protection/>
    </xf>
    <xf numFmtId="3" fontId="1" fillId="0" borderId="18" xfId="18" applyNumberFormat="1" applyBorder="1" applyAlignment="1">
      <alignment horizontal="right" vertical="center" wrapText="1"/>
      <protection/>
    </xf>
    <xf numFmtId="164" fontId="1" fillId="3" borderId="18" xfId="18" applyNumberFormat="1" applyFill="1" applyBorder="1" applyAlignment="1" applyProtection="1">
      <alignment horizontal="right" vertical="center" wrapText="1"/>
      <protection locked="0"/>
    </xf>
    <xf numFmtId="165" fontId="1" fillId="3" borderId="18" xfId="18" applyNumberFormat="1" applyFill="1" applyBorder="1" applyAlignment="1" applyProtection="1">
      <alignment horizontal="right" vertical="center" wrapText="1"/>
      <protection locked="0"/>
    </xf>
    <xf numFmtId="166" fontId="1" fillId="3" borderId="18" xfId="18" applyNumberFormat="1" applyFill="1" applyBorder="1" applyAlignment="1" applyProtection="1">
      <alignment horizontal="right" vertical="center" wrapText="1"/>
      <protection locked="0"/>
    </xf>
    <xf numFmtId="164" fontId="1" fillId="0" borderId="18" xfId="18" applyNumberFormat="1" applyBorder="1" applyAlignment="1" applyProtection="1">
      <alignment horizontal="right" vertical="center" wrapText="1"/>
      <protection hidden="1"/>
    </xf>
    <xf numFmtId="0" fontId="1" fillId="3" borderId="18" xfId="18" applyFill="1" applyBorder="1" applyProtection="1">
      <alignment horizontal="left" vertical="center" wrapText="1"/>
      <protection locked="0"/>
    </xf>
    <xf numFmtId="0" fontId="1" fillId="3" borderId="9" xfId="18" applyFill="1" applyBorder="1" applyProtection="1">
      <alignment horizontal="left" vertical="center" wrapText="1"/>
      <protection locked="0"/>
    </xf>
    <xf numFmtId="0" fontId="3" fillId="2" borderId="19" xfId="16" applyBorder="1">
      <alignment horizontal="left" vertical="center"/>
      <protection/>
    </xf>
    <xf numFmtId="0" fontId="1" fillId="5" borderId="19" xfId="18" applyFill="1" applyBorder="1">
      <alignment horizontal="left" vertical="center" wrapText="1"/>
      <protection/>
    </xf>
    <xf numFmtId="0" fontId="1" fillId="0" borderId="20" xfId="18" applyBorder="1">
      <alignment horizontal="left" vertical="center" wrapText="1"/>
      <protection/>
    </xf>
    <xf numFmtId="0" fontId="1" fillId="0" borderId="21" xfId="18" applyBorder="1">
      <alignment horizontal="left" vertical="center" wrapText="1"/>
      <protection/>
    </xf>
    <xf numFmtId="0" fontId="1" fillId="0" borderId="22" xfId="18" applyBorder="1">
      <alignment horizontal="left" vertical="center" wrapText="1"/>
      <protection/>
    </xf>
    <xf numFmtId="0" fontId="3" fillId="2" borderId="2" xfId="16" applyBorder="1" applyAlignment="1">
      <alignment horizontal="right" vertical="center"/>
      <protection/>
    </xf>
    <xf numFmtId="0" fontId="1" fillId="0" borderId="5" xfId="18" applyBorder="1" applyAlignment="1">
      <alignment horizontal="right" vertical="center" wrapText="1"/>
      <protection/>
    </xf>
    <xf numFmtId="0" fontId="1" fillId="0" borderId="7" xfId="18" applyBorder="1" applyAlignment="1">
      <alignment horizontal="right" vertical="center" wrapText="1"/>
      <protection/>
    </xf>
    <xf numFmtId="0" fontId="1" fillId="0" borderId="9" xfId="18" applyBorder="1" applyAlignment="1">
      <alignment horizontal="right" vertical="center" wrapText="1"/>
      <protection/>
    </xf>
    <xf numFmtId="0" fontId="4" fillId="0" borderId="14" xfId="18" applyFont="1" applyBorder="1">
      <alignment horizontal="left" vertical="center" wrapText="1"/>
      <protection/>
    </xf>
    <xf numFmtId="164" fontId="4" fillId="0" borderId="16" xfId="18" applyNumberFormat="1" applyFont="1" applyBorder="1" applyAlignment="1" applyProtection="1">
      <alignment horizontal="right" vertical="center" wrapText="1"/>
      <protection hidden="1"/>
    </xf>
    <xf numFmtId="0" fontId="1" fillId="0" borderId="15" xfId="18" applyBorder="1">
      <alignment horizontal="left" vertical="center" wrapText="1"/>
      <protection/>
    </xf>
    <xf numFmtId="0" fontId="1" fillId="0" borderId="15" xfId="18" applyBorder="1" applyAlignment="1">
      <alignment horizontal="center" vertical="center" wrapText="1"/>
      <protection/>
    </xf>
    <xf numFmtId="3" fontId="1" fillId="0" borderId="15" xfId="18" applyNumberFormat="1" applyBorder="1" applyAlignment="1">
      <alignment horizontal="right" vertical="center" wrapText="1"/>
      <protection/>
    </xf>
    <xf numFmtId="164" fontId="1" fillId="3" borderId="15" xfId="18" applyNumberFormat="1" applyFill="1" applyBorder="1" applyAlignment="1" applyProtection="1">
      <alignment horizontal="right" vertical="center" wrapText="1"/>
      <protection locked="0"/>
    </xf>
    <xf numFmtId="165" fontId="1" fillId="3" borderId="15" xfId="18" applyNumberFormat="1" applyFill="1" applyBorder="1" applyAlignment="1" applyProtection="1">
      <alignment horizontal="right" vertical="center" wrapText="1"/>
      <protection locked="0"/>
    </xf>
    <xf numFmtId="166" fontId="1" fillId="3" borderId="15" xfId="18" applyNumberFormat="1" applyFill="1" applyBorder="1" applyAlignment="1" applyProtection="1">
      <alignment horizontal="right" vertical="center" wrapText="1"/>
      <protection locked="0"/>
    </xf>
    <xf numFmtId="164" fontId="1" fillId="0" borderId="15" xfId="18" applyNumberFormat="1" applyBorder="1" applyAlignment="1" applyProtection="1">
      <alignment horizontal="right" vertical="center" wrapText="1"/>
      <protection hidden="1"/>
    </xf>
    <xf numFmtId="0" fontId="1" fillId="3" borderId="15" xfId="18" applyFill="1" applyBorder="1" applyProtection="1">
      <alignment horizontal="left" vertical="center" wrapText="1"/>
      <protection locked="0"/>
    </xf>
    <xf numFmtId="0" fontId="1" fillId="3" borderId="16" xfId="18" applyFill="1" applyBorder="1" applyProtection="1">
      <alignment horizontal="left" vertical="center" wrapText="1"/>
      <protection locked="0"/>
    </xf>
    <xf numFmtId="0" fontId="1" fillId="0" borderId="19" xfId="18" applyBorder="1">
      <alignment horizontal="left" vertical="center" wrapText="1"/>
      <protection/>
    </xf>
    <xf numFmtId="0" fontId="1" fillId="0" borderId="14" xfId="18" applyBorder="1" applyAlignment="1">
      <alignment horizontal="right" vertical="center" wrapText="1"/>
      <protection/>
    </xf>
    <xf numFmtId="0" fontId="1" fillId="0" borderId="16" xfId="18" applyBorder="1" applyAlignment="1">
      <alignment horizontal="right" vertical="center" wrapText="1"/>
      <protection/>
    </xf>
    <xf numFmtId="0" fontId="6" fillId="0" borderId="0" xfId="15" applyFont="1">
      <alignment horizontal="left" vertical="center"/>
      <protection/>
    </xf>
    <xf numFmtId="0" fontId="2" fillId="0" borderId="0" xfId="15" applyAlignment="1">
      <alignment horizontal="right" vertical="center"/>
      <protection/>
    </xf>
    <xf numFmtId="0" fontId="1" fillId="0" borderId="0" xfId="17" applyProtection="1">
      <alignment horizontal="left" vertical="center"/>
      <protection hidden="1"/>
    </xf>
  </cellXfs>
  <cellStyles count="10">
    <cellStyle name="Normal" xfId="0"/>
    <cellStyle name="JN-naslov" xfId="15"/>
    <cellStyle name="JN-naslov tabele" xfId="16"/>
    <cellStyle name="JN-navadno" xfId="17"/>
    <cellStyle name="JN-tabela" xfId="18"/>
    <cellStyle name="Percent" xfId="19"/>
    <cellStyle name="Currency" xfId="20"/>
    <cellStyle name="Currency [0]"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2</xdr:col>
      <xdr:colOff>400050</xdr:colOff>
      <xdr:row>2</xdr:row>
      <xdr:rowOff>9525</xdr:rowOff>
    </xdr:to>
    <xdr:pic>
      <xdr:nvPicPr>
        <xdr:cNvPr id="1" name="Picture 1"/>
        <xdr:cNvPicPr preferRelativeResize="1">
          <a:picLocks noChangeAspect="1"/>
        </xdr:cNvPicPr>
      </xdr:nvPicPr>
      <xdr:blipFill>
        <a:blip r:embed="rId1"/>
        <a:stretch>
          <a:fillRect/>
        </a:stretch>
      </xdr:blipFill>
      <xdr:spPr>
        <a:xfrm>
          <a:off x="361950" y="9525"/>
          <a:ext cx="175260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2</xdr:col>
      <xdr:colOff>400050</xdr:colOff>
      <xdr:row>2</xdr:row>
      <xdr:rowOff>9525</xdr:rowOff>
    </xdr:to>
    <xdr:pic>
      <xdr:nvPicPr>
        <xdr:cNvPr id="1" name="Picture 1"/>
        <xdr:cNvPicPr preferRelativeResize="1">
          <a:picLocks noChangeAspect="1"/>
        </xdr:cNvPicPr>
      </xdr:nvPicPr>
      <xdr:blipFill>
        <a:blip r:embed="rId1"/>
        <a:stretch>
          <a:fillRect/>
        </a:stretch>
      </xdr:blipFill>
      <xdr:spPr>
        <a:xfrm>
          <a:off x="361950" y="9525"/>
          <a:ext cx="1752600" cy="323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1</xdr:col>
      <xdr:colOff>1752600</xdr:colOff>
      <xdr:row>2</xdr:row>
      <xdr:rowOff>9525</xdr:rowOff>
    </xdr:to>
    <xdr:pic>
      <xdr:nvPicPr>
        <xdr:cNvPr id="1" name="Picture 1"/>
        <xdr:cNvPicPr preferRelativeResize="1">
          <a:picLocks noChangeAspect="1"/>
        </xdr:cNvPicPr>
      </xdr:nvPicPr>
      <xdr:blipFill>
        <a:blip r:embed="rId1"/>
        <a:stretch>
          <a:fillRect/>
        </a:stretch>
      </xdr:blipFill>
      <xdr:spPr>
        <a:xfrm>
          <a:off x="361950" y="9525"/>
          <a:ext cx="1752600"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0</xdr:row>
      <xdr:rowOff>9525</xdr:rowOff>
    </xdr:from>
    <xdr:to>
      <xdr:col>2</xdr:col>
      <xdr:colOff>1552575</xdr:colOff>
      <xdr:row>2</xdr:row>
      <xdr:rowOff>9525</xdr:rowOff>
    </xdr:to>
    <xdr:pic>
      <xdr:nvPicPr>
        <xdr:cNvPr id="1" name="Picture 1"/>
        <xdr:cNvPicPr preferRelativeResize="1">
          <a:picLocks noChangeAspect="1"/>
        </xdr:cNvPicPr>
      </xdr:nvPicPr>
      <xdr:blipFill>
        <a:blip r:embed="rId1"/>
        <a:stretch>
          <a:fillRect/>
        </a:stretch>
      </xdr:blipFill>
      <xdr:spPr>
        <a:xfrm>
          <a:off x="361950" y="9525"/>
          <a:ext cx="174307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0</xdr:row>
      <xdr:rowOff>9525</xdr:rowOff>
    </xdr:from>
    <xdr:to>
      <xdr:col>2</xdr:col>
      <xdr:colOff>1562100</xdr:colOff>
      <xdr:row>2</xdr:row>
      <xdr:rowOff>9525</xdr:rowOff>
    </xdr:to>
    <xdr:pic>
      <xdr:nvPicPr>
        <xdr:cNvPr id="1" name="Picture 1"/>
        <xdr:cNvPicPr preferRelativeResize="1">
          <a:picLocks noChangeAspect="1"/>
        </xdr:cNvPicPr>
      </xdr:nvPicPr>
      <xdr:blipFill>
        <a:blip r:embed="rId1"/>
        <a:stretch>
          <a:fillRect/>
        </a:stretch>
      </xdr:blipFill>
      <xdr:spPr>
        <a:xfrm>
          <a:off x="361950" y="9525"/>
          <a:ext cx="1752600"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0</xdr:row>
      <xdr:rowOff>9525</xdr:rowOff>
    </xdr:from>
    <xdr:to>
      <xdr:col>2</xdr:col>
      <xdr:colOff>1552575</xdr:colOff>
      <xdr:row>2</xdr:row>
      <xdr:rowOff>9525</xdr:rowOff>
    </xdr:to>
    <xdr:pic>
      <xdr:nvPicPr>
        <xdr:cNvPr id="1" name="Picture 1"/>
        <xdr:cNvPicPr preferRelativeResize="1">
          <a:picLocks noChangeAspect="1"/>
        </xdr:cNvPicPr>
      </xdr:nvPicPr>
      <xdr:blipFill>
        <a:blip r:embed="rId1"/>
        <a:stretch>
          <a:fillRect/>
        </a:stretch>
      </xdr:blipFill>
      <xdr:spPr>
        <a:xfrm>
          <a:off x="361950" y="9525"/>
          <a:ext cx="174307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0</xdr:row>
      <xdr:rowOff>9525</xdr:rowOff>
    </xdr:from>
    <xdr:to>
      <xdr:col>2</xdr:col>
      <xdr:colOff>1562100</xdr:colOff>
      <xdr:row>2</xdr:row>
      <xdr:rowOff>9525</xdr:rowOff>
    </xdr:to>
    <xdr:pic>
      <xdr:nvPicPr>
        <xdr:cNvPr id="1" name="Picture 1"/>
        <xdr:cNvPicPr preferRelativeResize="1">
          <a:picLocks noChangeAspect="1"/>
        </xdr:cNvPicPr>
      </xdr:nvPicPr>
      <xdr:blipFill>
        <a:blip r:embed="rId1"/>
        <a:stretch>
          <a:fillRect/>
        </a:stretch>
      </xdr:blipFill>
      <xdr:spPr>
        <a:xfrm>
          <a:off x="361950" y="9525"/>
          <a:ext cx="1752600"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0</xdr:row>
      <xdr:rowOff>9525</xdr:rowOff>
    </xdr:from>
    <xdr:to>
      <xdr:col>2</xdr:col>
      <xdr:colOff>1562100</xdr:colOff>
      <xdr:row>2</xdr:row>
      <xdr:rowOff>9525</xdr:rowOff>
    </xdr:to>
    <xdr:pic>
      <xdr:nvPicPr>
        <xdr:cNvPr id="1" name="Picture 1"/>
        <xdr:cNvPicPr preferRelativeResize="1">
          <a:picLocks noChangeAspect="1"/>
        </xdr:cNvPicPr>
      </xdr:nvPicPr>
      <xdr:blipFill>
        <a:blip r:embed="rId1"/>
        <a:stretch>
          <a:fillRect/>
        </a:stretch>
      </xdr:blipFill>
      <xdr:spPr>
        <a:xfrm>
          <a:off x="361950" y="9525"/>
          <a:ext cx="1752600" cy="323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0</xdr:row>
      <xdr:rowOff>9525</xdr:rowOff>
    </xdr:from>
    <xdr:to>
      <xdr:col>2</xdr:col>
      <xdr:colOff>1562100</xdr:colOff>
      <xdr:row>2</xdr:row>
      <xdr:rowOff>9525</xdr:rowOff>
    </xdr:to>
    <xdr:pic>
      <xdr:nvPicPr>
        <xdr:cNvPr id="1" name="Picture 1"/>
        <xdr:cNvPicPr preferRelativeResize="1">
          <a:picLocks noChangeAspect="1"/>
        </xdr:cNvPicPr>
      </xdr:nvPicPr>
      <xdr:blipFill>
        <a:blip r:embed="rId1"/>
        <a:stretch>
          <a:fillRect/>
        </a:stretch>
      </xdr:blipFill>
      <xdr:spPr>
        <a:xfrm>
          <a:off x="361950" y="9525"/>
          <a:ext cx="175260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4:C14"/>
  <sheetViews>
    <sheetView tabSelected="1" workbookViewId="0" topLeftCell="A1">
      <selection activeCell="A1" sqref="A1"/>
    </sheetView>
  </sheetViews>
  <sheetFormatPr defaultColWidth="9.00390625" defaultRowHeight="12.75"/>
  <cols>
    <col min="1" max="1" width="4.75390625" style="1" customWidth="1"/>
    <col min="2" max="2" width="17.75390625" style="1" customWidth="1"/>
    <col min="3" max="3" width="60.75390625" style="1" customWidth="1"/>
    <col min="4" max="16384" width="9.125" style="1" customWidth="1"/>
  </cols>
  <sheetData>
    <row r="1" ht="12.75"/>
    <row r="2" ht="12.75"/>
    <row r="3" ht="13.5" thickBot="1"/>
    <row r="4" spans="2:3" ht="19.5" customHeight="1" thickBot="1">
      <c r="B4" s="3" t="s">
        <v>485</v>
      </c>
      <c r="C4" s="4"/>
    </row>
    <row r="5" spans="2:3" ht="19.5" customHeight="1">
      <c r="B5" s="5" t="s">
        <v>486</v>
      </c>
      <c r="C5" s="6" t="s">
        <v>494</v>
      </c>
    </row>
    <row r="6" spans="2:3" ht="19.5" customHeight="1">
      <c r="B6" s="7" t="s">
        <v>487</v>
      </c>
      <c r="C6" s="8" t="s">
        <v>495</v>
      </c>
    </row>
    <row r="7" spans="2:3" ht="27" customHeight="1">
      <c r="B7" s="7" t="s">
        <v>488</v>
      </c>
      <c r="C7" s="8" t="s">
        <v>496</v>
      </c>
    </row>
    <row r="8" spans="2:3" ht="42.75" customHeight="1">
      <c r="B8" s="7" t="s">
        <v>489</v>
      </c>
      <c r="C8" s="8"/>
    </row>
    <row r="9" spans="2:3" ht="19.5" customHeight="1">
      <c r="B9" s="7" t="s">
        <v>490</v>
      </c>
      <c r="C9" s="8" t="s">
        <v>497</v>
      </c>
    </row>
    <row r="10" spans="2:3" ht="19.5" customHeight="1">
      <c r="B10" s="7" t="s">
        <v>491</v>
      </c>
      <c r="C10" s="8" t="s">
        <v>498</v>
      </c>
    </row>
    <row r="11" spans="2:3" ht="19.5" customHeight="1">
      <c r="B11" s="7" t="s">
        <v>492</v>
      </c>
      <c r="C11" s="8" t="s">
        <v>499</v>
      </c>
    </row>
    <row r="12" spans="2:3" ht="19.5" customHeight="1" thickBot="1">
      <c r="B12" s="9" t="s">
        <v>493</v>
      </c>
      <c r="C12" s="10" t="s">
        <v>500</v>
      </c>
    </row>
    <row r="14" ht="12.75">
      <c r="B14" s="2" t="s">
        <v>501</v>
      </c>
    </row>
  </sheetData>
  <sheetProtection password="EA4D" sheet="1" objects="1" scenarios="1"/>
  <printOptions/>
  <pageMargins left="0.7874015702141656" right="0.7874015702141656" top="0.7874015702141656" bottom="0.7874015702141656" header="0.5905511644151475" footer="0.5905511644151475"/>
  <pageSetup fitToHeight="0" fitToWidth="1" horizontalDpi="600" verticalDpi="600" orientation="portrait" pageOrder="overThenDown" paperSize="9" r:id="rId2"/>
  <headerFooter alignWithMargins="0">
    <oddFooter>&amp;LJN št. 16-53/11, 1. OBDOBJE: 1.6.2012 - 31.5.2013&amp;RStran &amp;P od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4:C11"/>
  <sheetViews>
    <sheetView workbookViewId="0" topLeftCell="A1">
      <selection activeCell="A1" sqref="A1"/>
    </sheetView>
  </sheetViews>
  <sheetFormatPr defaultColWidth="9.00390625" defaultRowHeight="12.75"/>
  <cols>
    <col min="1" max="1" width="4.75390625" style="1" customWidth="1"/>
    <col min="2" max="2" width="17.75390625" style="1" customWidth="1"/>
    <col min="3" max="3" width="60.75390625" style="1" customWidth="1"/>
    <col min="4" max="16384" width="9.125" style="1" customWidth="1"/>
  </cols>
  <sheetData>
    <row r="1" ht="12.75"/>
    <row r="2" ht="12.75"/>
    <row r="3" ht="13.5" thickBot="1"/>
    <row r="4" spans="2:3" ht="19.5" customHeight="1" thickBot="1">
      <c r="B4" s="3" t="s">
        <v>502</v>
      </c>
      <c r="C4" s="4"/>
    </row>
    <row r="5" spans="2:3" ht="19.5" customHeight="1">
      <c r="B5" s="5" t="s">
        <v>503</v>
      </c>
      <c r="C5" s="11"/>
    </row>
    <row r="6" spans="2:3" ht="19.5" customHeight="1">
      <c r="B6" s="7" t="s">
        <v>504</v>
      </c>
      <c r="C6" s="12"/>
    </row>
    <row r="7" spans="2:3" ht="27" customHeight="1">
      <c r="B7" s="7" t="s">
        <v>505</v>
      </c>
      <c r="C7" s="12"/>
    </row>
    <row r="8" spans="2:3" ht="19.5" customHeight="1">
      <c r="B8" s="7" t="s">
        <v>506</v>
      </c>
      <c r="C8" s="12"/>
    </row>
    <row r="9" spans="2:3" ht="19.5" customHeight="1">
      <c r="B9" s="7" t="s">
        <v>507</v>
      </c>
      <c r="C9" s="12"/>
    </row>
    <row r="10" spans="2:3" ht="19.5" customHeight="1">
      <c r="B10" s="7" t="s">
        <v>508</v>
      </c>
      <c r="C10" s="12"/>
    </row>
    <row r="11" spans="2:3" ht="19.5" customHeight="1" thickBot="1">
      <c r="B11" s="9" t="s">
        <v>509</v>
      </c>
      <c r="C11" s="13"/>
    </row>
  </sheetData>
  <sheetProtection password="EA4D" sheet="1" objects="1" scenarios="1"/>
  <printOptions/>
  <pageMargins left="0.7874015702141656" right="0.7874015702141656" top="0.7874015702141656" bottom="0.7874015702141656" header="0.5905511644151475" footer="0.5905511644151475"/>
  <pageSetup fitToHeight="0" fitToWidth="1" horizontalDpi="600" verticalDpi="600" orientation="portrait" pageOrder="overThenDown" paperSize="9" r:id="rId2"/>
  <headerFooter alignWithMargins="0">
    <oddFooter>&amp;LJN št. 16-53/11, 1. OBDOBJE: 1.6.2012 - 31.5.2013&amp;RStran &amp;P od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4:B228"/>
  <sheetViews>
    <sheetView workbookViewId="0" topLeftCell="A1">
      <selection activeCell="A1" sqref="A1"/>
    </sheetView>
  </sheetViews>
  <sheetFormatPr defaultColWidth="9.00390625" defaultRowHeight="12.75"/>
  <cols>
    <col min="1" max="1" width="4.75390625" style="1" customWidth="1"/>
    <col min="2" max="2" width="85.75390625" style="1" customWidth="1"/>
    <col min="3" max="16384" width="9.125" style="1" customWidth="1"/>
  </cols>
  <sheetData>
    <row r="1" ht="12.75"/>
    <row r="2" ht="12.75"/>
    <row r="3" ht="12.75"/>
    <row r="4" ht="18">
      <c r="B4" s="14" t="s">
        <v>510</v>
      </c>
    </row>
    <row r="5" ht="13.5" thickBot="1"/>
    <row r="6" ht="25.5">
      <c r="B6" s="15" t="s">
        <v>511</v>
      </c>
    </row>
    <row r="7" ht="12.75">
      <c r="B7" s="16" t="s">
        <v>512</v>
      </c>
    </row>
    <row r="8" ht="12.75">
      <c r="B8" s="16" t="s">
        <v>513</v>
      </c>
    </row>
    <row r="9" ht="12.75">
      <c r="B9" s="16" t="s">
        <v>514</v>
      </c>
    </row>
    <row r="10" ht="25.5">
      <c r="B10" s="16" t="s">
        <v>515</v>
      </c>
    </row>
    <row r="11" ht="25.5">
      <c r="B11" s="16" t="s">
        <v>516</v>
      </c>
    </row>
    <row r="12" ht="25.5">
      <c r="B12" s="16" t="s">
        <v>517</v>
      </c>
    </row>
    <row r="13" ht="12.75">
      <c r="B13" s="16"/>
    </row>
    <row r="14" ht="12.75">
      <c r="B14" s="16" t="s">
        <v>518</v>
      </c>
    </row>
    <row r="15" ht="25.5">
      <c r="B15" s="16" t="s">
        <v>519</v>
      </c>
    </row>
    <row r="16" ht="12.75">
      <c r="B16" s="16" t="s">
        <v>520</v>
      </c>
    </row>
    <row r="17" ht="12.75">
      <c r="B17" s="16" t="s">
        <v>521</v>
      </c>
    </row>
    <row r="18" ht="38.25">
      <c r="B18" s="16" t="s">
        <v>522</v>
      </c>
    </row>
    <row r="19" ht="25.5">
      <c r="B19" s="16" t="s">
        <v>523</v>
      </c>
    </row>
    <row r="20" ht="12.75">
      <c r="B20" s="16" t="s">
        <v>524</v>
      </c>
    </row>
    <row r="21" ht="12.75">
      <c r="B21" s="16" t="s">
        <v>525</v>
      </c>
    </row>
    <row r="22" ht="12.75">
      <c r="B22" s="16" t="s">
        <v>526</v>
      </c>
    </row>
    <row r="23" ht="12.75">
      <c r="B23" s="16" t="s">
        <v>527</v>
      </c>
    </row>
    <row r="24" ht="12.75">
      <c r="B24" s="16" t="s">
        <v>528</v>
      </c>
    </row>
    <row r="25" ht="12.75">
      <c r="B25" s="16" t="s">
        <v>529</v>
      </c>
    </row>
    <row r="26" ht="12.75">
      <c r="B26" s="16" t="s">
        <v>530</v>
      </c>
    </row>
    <row r="27" ht="25.5">
      <c r="B27" s="16" t="s">
        <v>531</v>
      </c>
    </row>
    <row r="28" ht="12.75">
      <c r="B28" s="16" t="s">
        <v>532</v>
      </c>
    </row>
    <row r="29" ht="12.75">
      <c r="B29" s="16" t="s">
        <v>533</v>
      </c>
    </row>
    <row r="30" ht="12.75">
      <c r="B30" s="16"/>
    </row>
    <row r="31" ht="12.75">
      <c r="B31" s="16" t="s">
        <v>534</v>
      </c>
    </row>
    <row r="32" ht="12.75">
      <c r="B32" s="16" t="s">
        <v>535</v>
      </c>
    </row>
    <row r="33" ht="25.5">
      <c r="B33" s="16" t="s">
        <v>536</v>
      </c>
    </row>
    <row r="34" ht="12.75">
      <c r="B34" s="16" t="s">
        <v>537</v>
      </c>
    </row>
    <row r="35" ht="12.75">
      <c r="B35" s="16" t="s">
        <v>538</v>
      </c>
    </row>
    <row r="36" ht="12.75">
      <c r="B36" s="16" t="s">
        <v>539</v>
      </c>
    </row>
    <row r="37" ht="12.75">
      <c r="B37" s="16" t="s">
        <v>540</v>
      </c>
    </row>
    <row r="38" ht="12.75">
      <c r="B38" s="16" t="s">
        <v>541</v>
      </c>
    </row>
    <row r="39" ht="12.75">
      <c r="B39" s="16" t="s">
        <v>542</v>
      </c>
    </row>
    <row r="40" ht="12.75">
      <c r="B40" s="16" t="s">
        <v>543</v>
      </c>
    </row>
    <row r="41" ht="12.75">
      <c r="B41" s="16" t="s">
        <v>526</v>
      </c>
    </row>
    <row r="42" ht="12.75">
      <c r="B42" s="16" t="s">
        <v>527</v>
      </c>
    </row>
    <row r="43" ht="12.75">
      <c r="B43" s="16" t="s">
        <v>530</v>
      </c>
    </row>
    <row r="44" ht="25.5">
      <c r="B44" s="16" t="s">
        <v>531</v>
      </c>
    </row>
    <row r="45" ht="12.75">
      <c r="B45" s="16" t="s">
        <v>544</v>
      </c>
    </row>
    <row r="46" ht="12.75">
      <c r="B46" s="16" t="s">
        <v>533</v>
      </c>
    </row>
    <row r="47" ht="12.75">
      <c r="B47" s="16"/>
    </row>
    <row r="48" ht="12.75">
      <c r="B48" s="16" t="s">
        <v>545</v>
      </c>
    </row>
    <row r="49" ht="12.75">
      <c r="B49" s="16" t="s">
        <v>546</v>
      </c>
    </row>
    <row r="50" ht="12.75">
      <c r="B50" s="16" t="s">
        <v>547</v>
      </c>
    </row>
    <row r="51" ht="12.75">
      <c r="B51" s="16" t="s">
        <v>548</v>
      </c>
    </row>
    <row r="52" ht="12.75">
      <c r="B52" s="16" t="s">
        <v>549</v>
      </c>
    </row>
    <row r="53" ht="25.5">
      <c r="B53" s="16" t="s">
        <v>550</v>
      </c>
    </row>
    <row r="54" ht="76.5">
      <c r="B54" s="16" t="s">
        <v>551</v>
      </c>
    </row>
    <row r="55" ht="25.5">
      <c r="B55" s="16" t="s">
        <v>552</v>
      </c>
    </row>
    <row r="56" ht="12.75">
      <c r="B56" s="16" t="s">
        <v>553</v>
      </c>
    </row>
    <row r="57" ht="25.5">
      <c r="B57" s="16" t="s">
        <v>554</v>
      </c>
    </row>
    <row r="58" ht="12.75">
      <c r="B58" s="16" t="s">
        <v>555</v>
      </c>
    </row>
    <row r="59" ht="12.75">
      <c r="B59" s="16" t="s">
        <v>556</v>
      </c>
    </row>
    <row r="60" ht="12.75">
      <c r="B60" s="16" t="s">
        <v>557</v>
      </c>
    </row>
    <row r="61" ht="12.75">
      <c r="B61" s="16" t="s">
        <v>558</v>
      </c>
    </row>
    <row r="62" ht="12.75">
      <c r="B62" s="16"/>
    </row>
    <row r="63" ht="12.75">
      <c r="B63" s="16" t="s">
        <v>559</v>
      </c>
    </row>
    <row r="64" ht="12.75">
      <c r="B64" s="16" t="s">
        <v>560</v>
      </c>
    </row>
    <row r="65" ht="12.75">
      <c r="B65" s="16" t="s">
        <v>561</v>
      </c>
    </row>
    <row r="66" ht="12.75">
      <c r="B66" s="16"/>
    </row>
    <row r="67" ht="12.75">
      <c r="B67" s="16" t="s">
        <v>562</v>
      </c>
    </row>
    <row r="68" ht="12.75">
      <c r="B68" s="16" t="s">
        <v>563</v>
      </c>
    </row>
    <row r="69" ht="51">
      <c r="B69" s="16" t="s">
        <v>564</v>
      </c>
    </row>
    <row r="70" ht="12.75">
      <c r="B70" s="16" t="s">
        <v>565</v>
      </c>
    </row>
    <row r="71" ht="12.75">
      <c r="B71" s="16"/>
    </row>
    <row r="72" ht="12.75">
      <c r="B72" s="16" t="s">
        <v>566</v>
      </c>
    </row>
    <row r="73" ht="12.75">
      <c r="B73" s="16" t="s">
        <v>567</v>
      </c>
    </row>
    <row r="74" ht="12.75">
      <c r="B74" s="16" t="s">
        <v>568</v>
      </c>
    </row>
    <row r="75" ht="25.5">
      <c r="B75" s="16" t="s">
        <v>569</v>
      </c>
    </row>
    <row r="76" ht="12.75">
      <c r="B76" s="16" t="s">
        <v>570</v>
      </c>
    </row>
    <row r="77" ht="12.75">
      <c r="B77" s="16" t="s">
        <v>571</v>
      </c>
    </row>
    <row r="78" ht="12.75">
      <c r="B78" s="16" t="s">
        <v>572</v>
      </c>
    </row>
    <row r="79" ht="12.75">
      <c r="B79" s="16" t="s">
        <v>573</v>
      </c>
    </row>
    <row r="80" ht="12.75">
      <c r="B80" s="16" t="s">
        <v>558</v>
      </c>
    </row>
    <row r="81" ht="12.75">
      <c r="B81" s="16"/>
    </row>
    <row r="82" ht="12.75">
      <c r="B82" s="16" t="s">
        <v>574</v>
      </c>
    </row>
    <row r="83" ht="12.75">
      <c r="B83" s="16" t="s">
        <v>575</v>
      </c>
    </row>
    <row r="84" ht="12.75">
      <c r="B84" s="16" t="s">
        <v>576</v>
      </c>
    </row>
    <row r="85" ht="12.75">
      <c r="B85" s="16" t="s">
        <v>577</v>
      </c>
    </row>
    <row r="86" ht="12.75">
      <c r="B86" s="16" t="s">
        <v>578</v>
      </c>
    </row>
    <row r="87" ht="12.75">
      <c r="B87" s="16" t="s">
        <v>579</v>
      </c>
    </row>
    <row r="88" ht="12.75">
      <c r="B88" s="16" t="s">
        <v>565</v>
      </c>
    </row>
    <row r="89" ht="12.75">
      <c r="B89" s="16"/>
    </row>
    <row r="90" ht="12.75">
      <c r="B90" s="16" t="s">
        <v>580</v>
      </c>
    </row>
    <row r="91" ht="25.5">
      <c r="B91" s="16" t="s">
        <v>581</v>
      </c>
    </row>
    <row r="92" ht="12.75">
      <c r="B92" s="16" t="s">
        <v>582</v>
      </c>
    </row>
    <row r="93" ht="12.75">
      <c r="B93" s="16" t="s">
        <v>553</v>
      </c>
    </row>
    <row r="94" ht="25.5">
      <c r="B94" s="16" t="s">
        <v>583</v>
      </c>
    </row>
    <row r="95" ht="51">
      <c r="B95" s="16" t="s">
        <v>584</v>
      </c>
    </row>
    <row r="96" ht="12.75">
      <c r="B96" s="16" t="s">
        <v>585</v>
      </c>
    </row>
    <row r="97" ht="12.75">
      <c r="B97" s="16" t="s">
        <v>586</v>
      </c>
    </row>
    <row r="98" ht="12.75">
      <c r="B98" s="16" t="s">
        <v>587</v>
      </c>
    </row>
    <row r="99" ht="12.75">
      <c r="B99" s="16" t="s">
        <v>588</v>
      </c>
    </row>
    <row r="100" ht="25.5">
      <c r="B100" s="16" t="s">
        <v>589</v>
      </c>
    </row>
    <row r="101" ht="12.75">
      <c r="B101" s="16" t="s">
        <v>557</v>
      </c>
    </row>
    <row r="102" ht="12.75">
      <c r="B102" s="16" t="s">
        <v>558</v>
      </c>
    </row>
    <row r="103" ht="12.75">
      <c r="B103" s="16"/>
    </row>
    <row r="104" ht="12.75">
      <c r="B104" s="16" t="s">
        <v>590</v>
      </c>
    </row>
    <row r="105" ht="12.75">
      <c r="B105" s="16" t="s">
        <v>591</v>
      </c>
    </row>
    <row r="106" ht="12.75">
      <c r="B106" s="16" t="s">
        <v>565</v>
      </c>
    </row>
    <row r="107" ht="12.75">
      <c r="B107" s="16"/>
    </row>
    <row r="108" ht="12.75">
      <c r="B108" s="16" t="s">
        <v>592</v>
      </c>
    </row>
    <row r="109" ht="25.5">
      <c r="B109" s="16" t="s">
        <v>593</v>
      </c>
    </row>
    <row r="110" ht="12.75">
      <c r="B110" s="16" t="s">
        <v>594</v>
      </c>
    </row>
    <row r="111" ht="12.75">
      <c r="B111" s="16" t="s">
        <v>595</v>
      </c>
    </row>
    <row r="112" ht="12.75">
      <c r="B112" s="16" t="s">
        <v>596</v>
      </c>
    </row>
    <row r="113" ht="25.5">
      <c r="B113" s="16" t="s">
        <v>597</v>
      </c>
    </row>
    <row r="114" ht="25.5">
      <c r="B114" s="16" t="s">
        <v>598</v>
      </c>
    </row>
    <row r="115" ht="12.75">
      <c r="B115" s="16" t="s">
        <v>599</v>
      </c>
    </row>
    <row r="116" ht="12.75">
      <c r="B116" s="16" t="s">
        <v>600</v>
      </c>
    </row>
    <row r="117" ht="12.75">
      <c r="B117" s="16" t="s">
        <v>601</v>
      </c>
    </row>
    <row r="118" ht="12.75">
      <c r="B118" s="16" t="s">
        <v>602</v>
      </c>
    </row>
    <row r="119" ht="12.75">
      <c r="B119" s="16" t="s">
        <v>603</v>
      </c>
    </row>
    <row r="120" ht="12.75">
      <c r="B120" s="16" t="s">
        <v>604</v>
      </c>
    </row>
    <row r="121" ht="12.75">
      <c r="B121" s="16" t="s">
        <v>605</v>
      </c>
    </row>
    <row r="122" ht="12.75">
      <c r="B122" s="16" t="s">
        <v>558</v>
      </c>
    </row>
    <row r="123" ht="12.75">
      <c r="B123" s="16"/>
    </row>
    <row r="124" ht="12.75">
      <c r="B124" s="16" t="s">
        <v>606</v>
      </c>
    </row>
    <row r="125" ht="12.75">
      <c r="B125" s="16" t="s">
        <v>607</v>
      </c>
    </row>
    <row r="126" ht="25.5">
      <c r="B126" s="16" t="s">
        <v>608</v>
      </c>
    </row>
    <row r="127" ht="12.75">
      <c r="B127" s="16" t="s">
        <v>609</v>
      </c>
    </row>
    <row r="128" ht="12.75">
      <c r="B128" s="16" t="s">
        <v>610</v>
      </c>
    </row>
    <row r="129" ht="12.75">
      <c r="B129" s="16" t="s">
        <v>611</v>
      </c>
    </row>
    <row r="130" ht="12.75">
      <c r="B130" s="16" t="s">
        <v>612</v>
      </c>
    </row>
    <row r="131" ht="12.75">
      <c r="B131" s="16"/>
    </row>
    <row r="132" ht="12.75">
      <c r="B132" s="16" t="s">
        <v>613</v>
      </c>
    </row>
    <row r="133" ht="25.5">
      <c r="B133" s="16" t="s">
        <v>614</v>
      </c>
    </row>
    <row r="134" ht="25.5">
      <c r="B134" s="16" t="s">
        <v>615</v>
      </c>
    </row>
    <row r="135" ht="12.75">
      <c r="B135" s="16" t="s">
        <v>616</v>
      </c>
    </row>
    <row r="136" ht="12.75">
      <c r="B136" s="16" t="s">
        <v>617</v>
      </c>
    </row>
    <row r="137" ht="12.75">
      <c r="B137" s="16" t="s">
        <v>618</v>
      </c>
    </row>
    <row r="138" ht="12.75">
      <c r="B138" s="16"/>
    </row>
    <row r="139" ht="12.75">
      <c r="B139" s="16" t="s">
        <v>619</v>
      </c>
    </row>
    <row r="140" ht="38.25">
      <c r="B140" s="16" t="s">
        <v>620</v>
      </c>
    </row>
    <row r="141" ht="12.75">
      <c r="B141" s="16" t="s">
        <v>565</v>
      </c>
    </row>
    <row r="142" ht="12.75">
      <c r="B142" s="16"/>
    </row>
    <row r="143" ht="12.75">
      <c r="B143" s="16" t="s">
        <v>621</v>
      </c>
    </row>
    <row r="144" ht="51">
      <c r="B144" s="16" t="s">
        <v>622</v>
      </c>
    </row>
    <row r="145" ht="12.75">
      <c r="B145" s="16" t="s">
        <v>623</v>
      </c>
    </row>
    <row r="146" ht="12.75">
      <c r="B146" s="16" t="s">
        <v>565</v>
      </c>
    </row>
    <row r="147" ht="12.75">
      <c r="B147" s="16"/>
    </row>
    <row r="148" ht="12.75">
      <c r="B148" s="16" t="s">
        <v>624</v>
      </c>
    </row>
    <row r="149" ht="12.75">
      <c r="B149" s="16" t="s">
        <v>625</v>
      </c>
    </row>
    <row r="150" ht="12.75">
      <c r="B150" s="16" t="s">
        <v>626</v>
      </c>
    </row>
    <row r="151" ht="25.5">
      <c r="B151" s="16" t="s">
        <v>627</v>
      </c>
    </row>
    <row r="152" ht="12.75">
      <c r="B152" s="16" t="s">
        <v>628</v>
      </c>
    </row>
    <row r="153" ht="12.75">
      <c r="B153" s="16" t="s">
        <v>629</v>
      </c>
    </row>
    <row r="154" ht="12.75">
      <c r="B154" s="16" t="s">
        <v>630</v>
      </c>
    </row>
    <row r="155" ht="25.5">
      <c r="B155" s="16" t="s">
        <v>631</v>
      </c>
    </row>
    <row r="156" ht="12.75">
      <c r="B156" s="16" t="s">
        <v>632</v>
      </c>
    </row>
    <row r="157" ht="12.75">
      <c r="B157" s="16" t="s">
        <v>633</v>
      </c>
    </row>
    <row r="158" ht="12.75">
      <c r="B158" s="16"/>
    </row>
    <row r="159" ht="25.5">
      <c r="B159" s="16" t="s">
        <v>634</v>
      </c>
    </row>
    <row r="160" ht="12.75">
      <c r="B160" s="16" t="s">
        <v>635</v>
      </c>
    </row>
    <row r="161" ht="12.75">
      <c r="B161" s="16" t="s">
        <v>636</v>
      </c>
    </row>
    <row r="162" ht="12.75">
      <c r="B162" s="16" t="s">
        <v>637</v>
      </c>
    </row>
    <row r="163" ht="12.75">
      <c r="B163" s="16" t="s">
        <v>638</v>
      </c>
    </row>
    <row r="164" ht="12.75">
      <c r="B164" s="16" t="s">
        <v>639</v>
      </c>
    </row>
    <row r="165" ht="12.75">
      <c r="B165" s="16" t="s">
        <v>640</v>
      </c>
    </row>
    <row r="166" ht="12.75">
      <c r="B166" s="16" t="s">
        <v>641</v>
      </c>
    </row>
    <row r="167" ht="12.75">
      <c r="B167" s="16" t="s">
        <v>642</v>
      </c>
    </row>
    <row r="168" ht="12.75">
      <c r="B168" s="16" t="s">
        <v>643</v>
      </c>
    </row>
    <row r="169" ht="12.75">
      <c r="B169" s="16"/>
    </row>
    <row r="170" ht="12.75">
      <c r="B170" s="16" t="s">
        <v>644</v>
      </c>
    </row>
    <row r="171" ht="12.75">
      <c r="B171" s="16" t="s">
        <v>645</v>
      </c>
    </row>
    <row r="172" ht="12.75">
      <c r="B172" s="16" t="s">
        <v>646</v>
      </c>
    </row>
    <row r="173" ht="12.75">
      <c r="B173" s="16" t="s">
        <v>647</v>
      </c>
    </row>
    <row r="174" ht="12.75">
      <c r="B174" s="16" t="s">
        <v>648</v>
      </c>
    </row>
    <row r="175" ht="12.75">
      <c r="B175" s="16" t="s">
        <v>649</v>
      </c>
    </row>
    <row r="176" ht="12.75">
      <c r="B176" s="16" t="s">
        <v>650</v>
      </c>
    </row>
    <row r="177" ht="12.75">
      <c r="B177" s="16" t="s">
        <v>651</v>
      </c>
    </row>
    <row r="178" ht="12.75">
      <c r="B178" s="16" t="s">
        <v>652</v>
      </c>
    </row>
    <row r="179" ht="12.75">
      <c r="B179" s="16" t="s">
        <v>653</v>
      </c>
    </row>
    <row r="180" ht="12.75">
      <c r="B180" s="16" t="s">
        <v>654</v>
      </c>
    </row>
    <row r="181" ht="12.75">
      <c r="B181" s="16" t="s">
        <v>655</v>
      </c>
    </row>
    <row r="182" ht="12.75">
      <c r="B182" s="16" t="s">
        <v>656</v>
      </c>
    </row>
    <row r="183" ht="12.75">
      <c r="B183" s="16" t="s">
        <v>657</v>
      </c>
    </row>
    <row r="184" ht="12.75">
      <c r="B184" s="16"/>
    </row>
    <row r="185" ht="12.75">
      <c r="B185" s="16" t="s">
        <v>658</v>
      </c>
    </row>
    <row r="186" ht="12.75">
      <c r="B186" s="16" t="s">
        <v>659</v>
      </c>
    </row>
    <row r="187" ht="12.75">
      <c r="B187" s="16" t="s">
        <v>660</v>
      </c>
    </row>
    <row r="188" ht="25.5">
      <c r="B188" s="16" t="s">
        <v>661</v>
      </c>
    </row>
    <row r="189" ht="12.75">
      <c r="B189" s="16" t="s">
        <v>662</v>
      </c>
    </row>
    <row r="190" ht="12.75">
      <c r="B190" s="16" t="s">
        <v>663</v>
      </c>
    </row>
    <row r="191" ht="25.5">
      <c r="B191" s="16" t="s">
        <v>664</v>
      </c>
    </row>
    <row r="192" ht="12.75">
      <c r="B192" s="16" t="s">
        <v>665</v>
      </c>
    </row>
    <row r="193" ht="12.75">
      <c r="B193" s="16" t="s">
        <v>647</v>
      </c>
    </row>
    <row r="194" ht="12.75">
      <c r="B194" s="16" t="s">
        <v>666</v>
      </c>
    </row>
    <row r="195" ht="12.75">
      <c r="B195" s="16"/>
    </row>
    <row r="196" ht="12.75">
      <c r="B196" s="16" t="s">
        <v>667</v>
      </c>
    </row>
    <row r="197" ht="12.75">
      <c r="B197" s="16" t="s">
        <v>668</v>
      </c>
    </row>
    <row r="198" ht="12.75">
      <c r="B198" s="16" t="s">
        <v>647</v>
      </c>
    </row>
    <row r="199" ht="12.75">
      <c r="B199" s="16" t="s">
        <v>648</v>
      </c>
    </row>
    <row r="200" ht="12.75">
      <c r="B200" s="16" t="s">
        <v>669</v>
      </c>
    </row>
    <row r="201" ht="12.75">
      <c r="B201" s="16" t="s">
        <v>650</v>
      </c>
    </row>
    <row r="202" ht="12.75">
      <c r="B202" s="16" t="s">
        <v>651</v>
      </c>
    </row>
    <row r="203" ht="12.75">
      <c r="B203" s="16" t="s">
        <v>652</v>
      </c>
    </row>
    <row r="204" ht="12.75">
      <c r="B204" s="16" t="s">
        <v>653</v>
      </c>
    </row>
    <row r="205" ht="12.75">
      <c r="B205" s="16" t="s">
        <v>655</v>
      </c>
    </row>
    <row r="206" ht="12.75">
      <c r="B206" s="16" t="s">
        <v>656</v>
      </c>
    </row>
    <row r="207" ht="12.75">
      <c r="B207" s="16"/>
    </row>
    <row r="208" ht="12.75">
      <c r="B208" s="16" t="s">
        <v>670</v>
      </c>
    </row>
    <row r="209" ht="12.75">
      <c r="B209" s="16" t="s">
        <v>671</v>
      </c>
    </row>
    <row r="210" ht="12.75">
      <c r="B210" s="16" t="s">
        <v>672</v>
      </c>
    </row>
    <row r="211" ht="12.75">
      <c r="B211" s="16" t="s">
        <v>673</v>
      </c>
    </row>
    <row r="212" ht="12.75">
      <c r="B212" s="16" t="s">
        <v>674</v>
      </c>
    </row>
    <row r="213" ht="12.75">
      <c r="B213" s="16"/>
    </row>
    <row r="214" ht="12.75">
      <c r="B214" s="16" t="s">
        <v>675</v>
      </c>
    </row>
    <row r="215" ht="12.75">
      <c r="B215" s="16" t="s">
        <v>676</v>
      </c>
    </row>
    <row r="216" ht="12.75">
      <c r="B216" s="16" t="s">
        <v>677</v>
      </c>
    </row>
    <row r="217" ht="25.5">
      <c r="B217" s="16" t="s">
        <v>678</v>
      </c>
    </row>
    <row r="218" ht="12.75">
      <c r="B218" s="16" t="s">
        <v>679</v>
      </c>
    </row>
    <row r="219" ht="12.75">
      <c r="B219" s="16" t="s">
        <v>558</v>
      </c>
    </row>
    <row r="220" ht="12.75">
      <c r="B220" s="16" t="s">
        <v>680</v>
      </c>
    </row>
    <row r="221" ht="12.75">
      <c r="B221" s="16"/>
    </row>
    <row r="222" ht="12.75">
      <c r="B222" s="16" t="s">
        <v>681</v>
      </c>
    </row>
    <row r="223" ht="12.75">
      <c r="B223" s="16" t="s">
        <v>682</v>
      </c>
    </row>
    <row r="224" ht="12.75">
      <c r="B224" s="16" t="s">
        <v>683</v>
      </c>
    </row>
    <row r="225" ht="25.5">
      <c r="B225" s="16" t="s">
        <v>678</v>
      </c>
    </row>
    <row r="226" ht="12.75">
      <c r="B226" s="16" t="s">
        <v>679</v>
      </c>
    </row>
    <row r="227" ht="12.75">
      <c r="B227" s="16" t="s">
        <v>558</v>
      </c>
    </row>
    <row r="228" ht="13.5" thickBot="1">
      <c r="B228" s="17" t="s">
        <v>680</v>
      </c>
    </row>
  </sheetData>
  <sheetProtection password="EA4D" sheet="1" objects="1" scenarios="1"/>
  <printOptions/>
  <pageMargins left="0.7874015702141656" right="0.7874015702141656" top="0.7874015702141656" bottom="0.7874015702141656" header="0.5905511644151475" footer="0.5905511644151475"/>
  <pageSetup fitToHeight="0" fitToWidth="1" horizontalDpi="600" verticalDpi="600" orientation="portrait" pageOrder="overThenDown" paperSize="9" scale="96" r:id="rId2"/>
  <headerFooter alignWithMargins="0">
    <oddFooter>&amp;LJN št. 16-53/11, 1. OBDOBJE: 1.6.2012 - 31.5.2013&amp;RStran &amp;P od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4:U101"/>
  <sheetViews>
    <sheetView workbookViewId="0" topLeftCell="B1">
      <selection activeCell="A1" sqref="A1"/>
    </sheetView>
  </sheetViews>
  <sheetFormatPr defaultColWidth="9.00390625" defaultRowHeight="12.75"/>
  <cols>
    <col min="1" max="1" width="15.75390625" style="1" hidden="1" customWidth="1"/>
    <col min="2" max="2" width="7.25390625" style="1" customWidth="1"/>
    <col min="3" max="3" width="40.25390625" style="1" customWidth="1"/>
    <col min="4" max="4" width="20.875" style="1" customWidth="1"/>
    <col min="5" max="5" width="21.75390625" style="1" customWidth="1"/>
    <col min="6" max="6" width="12.625" style="1" customWidth="1"/>
    <col min="7" max="7" width="0" style="1" hidden="1" customWidth="1"/>
    <col min="8" max="8" width="5.75390625" style="1" customWidth="1"/>
    <col min="9" max="9" width="10.00390625" style="1" customWidth="1"/>
    <col min="10" max="10" width="7.25390625" style="1" customWidth="1"/>
    <col min="11" max="11" width="4.75390625" style="1" customWidth="1"/>
    <col min="12" max="12" width="13.75390625" style="1" customWidth="1"/>
    <col min="13" max="13" width="10.75390625" style="1" customWidth="1"/>
    <col min="14" max="14" width="7.75390625" style="1" customWidth="1"/>
    <col min="15" max="16" width="13.75390625" style="1" customWidth="1"/>
    <col min="17" max="17" width="17.25390625" style="1" customWidth="1"/>
    <col min="18" max="18" width="20.75390625" style="1" customWidth="1"/>
    <col min="19" max="19" width="25.75390625" style="1" customWidth="1"/>
    <col min="20" max="20" width="12.75390625" style="1" customWidth="1"/>
    <col min="21" max="21" width="25.75390625" style="1" customWidth="1"/>
    <col min="22" max="16384" width="9.125" style="1" customWidth="1"/>
  </cols>
  <sheetData>
    <row r="1" ht="12.75"/>
    <row r="2" ht="12.75"/>
    <row r="3" ht="12.75"/>
    <row r="4" ht="15.75">
      <c r="C4" s="72" t="s">
        <v>684</v>
      </c>
    </row>
    <row r="5" spans="2:3" ht="18">
      <c r="B5" s="73" t="s">
        <v>685</v>
      </c>
      <c r="C5" s="14" t="s">
        <v>686</v>
      </c>
    </row>
    <row r="7" ht="12.75">
      <c r="C7" s="74">
        <f>IF('2. Podatki o ponudniku'!C5&lt;&gt;"","Naziv ponudnika: "&amp;'2. Podatki o ponudniku'!C5,"")</f>
      </c>
    </row>
    <row r="8" ht="12.75">
      <c r="C8" s="74">
        <f>IF('2. Podatki o ponudniku'!C7&lt;&gt;"","Identifikacijska številka za DDV: "&amp;'2. Podatki o ponudniku'!C7,"")</f>
      </c>
    </row>
    <row r="10" ht="13.5" thickBot="1"/>
    <row r="11" spans="1:21" ht="13.5" thickBot="1">
      <c r="A11" s="49" t="s">
        <v>687</v>
      </c>
      <c r="B11" s="54" t="s">
        <v>688</v>
      </c>
      <c r="C11" s="18" t="s">
        <v>689</v>
      </c>
      <c r="D11" s="18"/>
      <c r="E11" s="18"/>
      <c r="F11" s="18"/>
      <c r="G11" s="18"/>
      <c r="H11" s="18" t="s">
        <v>690</v>
      </c>
      <c r="I11" s="18"/>
      <c r="J11" s="4"/>
      <c r="K11" s="3"/>
      <c r="L11" s="18" t="s">
        <v>691</v>
      </c>
      <c r="M11" s="18"/>
      <c r="N11" s="18"/>
      <c r="O11" s="18"/>
      <c r="P11" s="18"/>
      <c r="Q11" s="18"/>
      <c r="R11" s="18"/>
      <c r="S11" s="18"/>
      <c r="T11" s="18"/>
      <c r="U11" s="4"/>
    </row>
    <row r="12" spans="1:21" ht="26.25" thickBot="1">
      <c r="A12" s="50" t="s">
        <v>692</v>
      </c>
      <c r="B12" s="19" t="s">
        <v>693</v>
      </c>
      <c r="C12" s="20" t="s">
        <v>694</v>
      </c>
      <c r="D12" s="20" t="s">
        <v>695</v>
      </c>
      <c r="E12" s="20" t="s">
        <v>696</v>
      </c>
      <c r="F12" s="20" t="s">
        <v>697</v>
      </c>
      <c r="G12" s="20" t="s">
        <v>698</v>
      </c>
      <c r="H12" s="20" t="s">
        <v>699</v>
      </c>
      <c r="I12" s="20" t="s">
        <v>700</v>
      </c>
      <c r="J12" s="21" t="s">
        <v>701</v>
      </c>
      <c r="K12" s="19" t="s">
        <v>702</v>
      </c>
      <c r="L12" s="20" t="s">
        <v>703</v>
      </c>
      <c r="M12" s="20" t="s">
        <v>704</v>
      </c>
      <c r="N12" s="20" t="s">
        <v>705</v>
      </c>
      <c r="O12" s="20" t="s">
        <v>706</v>
      </c>
      <c r="P12" s="20" t="s">
        <v>707</v>
      </c>
      <c r="Q12" s="20" t="s">
        <v>708</v>
      </c>
      <c r="R12" s="20" t="s">
        <v>709</v>
      </c>
      <c r="S12" s="20" t="s">
        <v>710</v>
      </c>
      <c r="T12" s="20" t="s">
        <v>711</v>
      </c>
      <c r="U12" s="21" t="s">
        <v>712</v>
      </c>
    </row>
    <row r="13" spans="1:21" ht="25.5">
      <c r="A13" s="51" t="s">
        <v>713</v>
      </c>
      <c r="B13" s="5">
        <v>1</v>
      </c>
      <c r="C13" s="22" t="s">
        <v>714</v>
      </c>
      <c r="D13" s="22" t="s">
        <v>715</v>
      </c>
      <c r="E13" s="22" t="s">
        <v>716</v>
      </c>
      <c r="F13" s="22" t="s">
        <v>713</v>
      </c>
      <c r="G13" s="22" t="s">
        <v>713</v>
      </c>
      <c r="H13" s="23" t="s">
        <v>717</v>
      </c>
      <c r="I13" s="24">
        <v>60</v>
      </c>
      <c r="J13" s="55"/>
      <c r="K13" s="5">
        <v>1</v>
      </c>
      <c r="L13" s="25"/>
      <c r="M13" s="26"/>
      <c r="N13" s="27"/>
      <c r="O13" s="28">
        <f>ROUND(ROUND(L13,4)*(1-M13),4)</f>
        <v>0</v>
      </c>
      <c r="P13" s="28">
        <f>ROUND(ROUND(O13,4)*(1+N13),4)</f>
        <v>0</v>
      </c>
      <c r="Q13" s="28">
        <f>ROUND($I13*P13,4)</f>
        <v>0</v>
      </c>
      <c r="R13" s="29"/>
      <c r="S13" s="29"/>
      <c r="T13" s="29"/>
      <c r="U13" s="30"/>
    </row>
    <row r="14" spans="1:21" ht="25.5">
      <c r="A14" s="52" t="s">
        <v>713</v>
      </c>
      <c r="B14" s="7">
        <v>2</v>
      </c>
      <c r="C14" s="31" t="s">
        <v>718</v>
      </c>
      <c r="D14" s="31" t="s">
        <v>715</v>
      </c>
      <c r="E14" s="31" t="s">
        <v>716</v>
      </c>
      <c r="F14" s="31" t="s">
        <v>713</v>
      </c>
      <c r="G14" s="31" t="s">
        <v>713</v>
      </c>
      <c r="H14" s="32" t="s">
        <v>717</v>
      </c>
      <c r="I14" s="33">
        <v>18</v>
      </c>
      <c r="J14" s="56"/>
      <c r="K14" s="7">
        <v>1</v>
      </c>
      <c r="L14" s="34"/>
      <c r="M14" s="35"/>
      <c r="N14" s="36"/>
      <c r="O14" s="37">
        <f>ROUND(ROUND(L14,4)*(1-M14),4)</f>
        <v>0</v>
      </c>
      <c r="P14" s="37">
        <f>ROUND(ROUND(O14,4)*(1+N14),4)</f>
        <v>0</v>
      </c>
      <c r="Q14" s="37">
        <f>ROUND($I14*P14,4)</f>
        <v>0</v>
      </c>
      <c r="R14" s="38"/>
      <c r="S14" s="38"/>
      <c r="T14" s="38"/>
      <c r="U14" s="39"/>
    </row>
    <row r="15" spans="1:21" ht="26.25" thickBot="1">
      <c r="A15" s="53" t="s">
        <v>713</v>
      </c>
      <c r="B15" s="9">
        <v>3</v>
      </c>
      <c r="C15" s="40" t="s">
        <v>719</v>
      </c>
      <c r="D15" s="40" t="s">
        <v>715</v>
      </c>
      <c r="E15" s="40" t="s">
        <v>716</v>
      </c>
      <c r="F15" s="40" t="s">
        <v>713</v>
      </c>
      <c r="G15" s="40" t="s">
        <v>713</v>
      </c>
      <c r="H15" s="41" t="s">
        <v>717</v>
      </c>
      <c r="I15" s="42">
        <v>36</v>
      </c>
      <c r="J15" s="57"/>
      <c r="K15" s="9">
        <v>1</v>
      </c>
      <c r="L15" s="43"/>
      <c r="M15" s="44"/>
      <c r="N15" s="45"/>
      <c r="O15" s="46">
        <f>ROUND(ROUND(L15,4)*(1-M15),4)</f>
        <v>0</v>
      </c>
      <c r="P15" s="46">
        <f>ROUND(ROUND(O15,4)*(1+N15),4)</f>
        <v>0</v>
      </c>
      <c r="Q15" s="46">
        <f>ROUND($I15*P15,4)</f>
        <v>0</v>
      </c>
      <c r="R15" s="47"/>
      <c r="S15" s="47"/>
      <c r="T15" s="47"/>
      <c r="U15" s="48"/>
    </row>
    <row r="16" spans="16:17" ht="13.5" thickBot="1">
      <c r="P16" s="58" t="s">
        <v>720</v>
      </c>
      <c r="Q16" s="59">
        <f>SUM(Q13:Q15)</f>
        <v>0</v>
      </c>
    </row>
    <row r="18" ht="13.5" thickBot="1"/>
    <row r="19" spans="1:21" ht="13.5" thickBot="1">
      <c r="A19" s="49" t="s">
        <v>687</v>
      </c>
      <c r="B19" s="54" t="s">
        <v>721</v>
      </c>
      <c r="C19" s="18" t="s">
        <v>722</v>
      </c>
      <c r="D19" s="18"/>
      <c r="E19" s="18"/>
      <c r="F19" s="18"/>
      <c r="G19" s="18"/>
      <c r="H19" s="18" t="s">
        <v>690</v>
      </c>
      <c r="I19" s="18"/>
      <c r="J19" s="4"/>
      <c r="K19" s="3"/>
      <c r="L19" s="18" t="s">
        <v>723</v>
      </c>
      <c r="M19" s="18"/>
      <c r="N19" s="18"/>
      <c r="O19" s="18"/>
      <c r="P19" s="18"/>
      <c r="Q19" s="18"/>
      <c r="R19" s="18"/>
      <c r="S19" s="18"/>
      <c r="T19" s="18"/>
      <c r="U19" s="4"/>
    </row>
    <row r="20" spans="1:21" ht="26.25" thickBot="1">
      <c r="A20" s="50" t="s">
        <v>692</v>
      </c>
      <c r="B20" s="19" t="s">
        <v>693</v>
      </c>
      <c r="C20" s="20" t="s">
        <v>694</v>
      </c>
      <c r="D20" s="20" t="s">
        <v>695</v>
      </c>
      <c r="E20" s="20" t="s">
        <v>696</v>
      </c>
      <c r="F20" s="20" t="s">
        <v>697</v>
      </c>
      <c r="G20" s="20" t="s">
        <v>698</v>
      </c>
      <c r="H20" s="20" t="s">
        <v>699</v>
      </c>
      <c r="I20" s="20" t="s">
        <v>700</v>
      </c>
      <c r="J20" s="21" t="s">
        <v>701</v>
      </c>
      <c r="K20" s="19" t="s">
        <v>702</v>
      </c>
      <c r="L20" s="20" t="s">
        <v>703</v>
      </c>
      <c r="M20" s="20" t="s">
        <v>704</v>
      </c>
      <c r="N20" s="20" t="s">
        <v>705</v>
      </c>
      <c r="O20" s="20" t="s">
        <v>706</v>
      </c>
      <c r="P20" s="20" t="s">
        <v>707</v>
      </c>
      <c r="Q20" s="20" t="s">
        <v>708</v>
      </c>
      <c r="R20" s="20" t="s">
        <v>709</v>
      </c>
      <c r="S20" s="20" t="s">
        <v>710</v>
      </c>
      <c r="T20" s="20" t="s">
        <v>711</v>
      </c>
      <c r="U20" s="21" t="s">
        <v>712</v>
      </c>
    </row>
    <row r="21" spans="1:21" ht="12.75">
      <c r="A21" s="51" t="s">
        <v>713</v>
      </c>
      <c r="B21" s="5">
        <v>1</v>
      </c>
      <c r="C21" s="22" t="s">
        <v>724</v>
      </c>
      <c r="D21" s="22" t="s">
        <v>725</v>
      </c>
      <c r="E21" s="22" t="s">
        <v>716</v>
      </c>
      <c r="F21" s="22" t="s">
        <v>713</v>
      </c>
      <c r="G21" s="22" t="s">
        <v>713</v>
      </c>
      <c r="H21" s="23" t="s">
        <v>717</v>
      </c>
      <c r="I21" s="24">
        <v>10</v>
      </c>
      <c r="J21" s="55"/>
      <c r="K21" s="5">
        <v>1</v>
      </c>
      <c r="L21" s="25"/>
      <c r="M21" s="26"/>
      <c r="N21" s="27"/>
      <c r="O21" s="28">
        <f>ROUND(ROUND(L21,4)*(1-M21),4)</f>
        <v>0</v>
      </c>
      <c r="P21" s="28">
        <f>ROUND(ROUND(O21,4)*(1+N21),4)</f>
        <v>0</v>
      </c>
      <c r="Q21" s="28">
        <f>ROUND($I21*P21,4)</f>
        <v>0</v>
      </c>
      <c r="R21" s="29"/>
      <c r="S21" s="29"/>
      <c r="T21" s="29"/>
      <c r="U21" s="30"/>
    </row>
    <row r="22" spans="1:21" ht="13.5" thickBot="1">
      <c r="A22" s="53" t="s">
        <v>713</v>
      </c>
      <c r="B22" s="9">
        <v>2</v>
      </c>
      <c r="C22" s="40" t="s">
        <v>726</v>
      </c>
      <c r="D22" s="40" t="s">
        <v>727</v>
      </c>
      <c r="E22" s="40" t="s">
        <v>716</v>
      </c>
      <c r="F22" s="40" t="s">
        <v>713</v>
      </c>
      <c r="G22" s="40" t="s">
        <v>713</v>
      </c>
      <c r="H22" s="41" t="s">
        <v>717</v>
      </c>
      <c r="I22" s="42">
        <v>6</v>
      </c>
      <c r="J22" s="57"/>
      <c r="K22" s="9">
        <v>1</v>
      </c>
      <c r="L22" s="43"/>
      <c r="M22" s="44"/>
      <c r="N22" s="45"/>
      <c r="O22" s="46">
        <f>ROUND(ROUND(L22,4)*(1-M22),4)</f>
        <v>0</v>
      </c>
      <c r="P22" s="46">
        <f>ROUND(ROUND(O22,4)*(1+N22),4)</f>
        <v>0</v>
      </c>
      <c r="Q22" s="46">
        <f>ROUND($I22*P22,4)</f>
        <v>0</v>
      </c>
      <c r="R22" s="47"/>
      <c r="S22" s="47"/>
      <c r="T22" s="47"/>
      <c r="U22" s="48"/>
    </row>
    <row r="23" spans="16:17" ht="13.5" thickBot="1">
      <c r="P23" s="58" t="s">
        <v>720</v>
      </c>
      <c r="Q23" s="59">
        <f>SUM(Q21:Q22)</f>
        <v>0</v>
      </c>
    </row>
    <row r="25" ht="13.5" thickBot="1"/>
    <row r="26" spans="1:21" ht="13.5" thickBot="1">
      <c r="A26" s="49" t="s">
        <v>687</v>
      </c>
      <c r="B26" s="54" t="s">
        <v>728</v>
      </c>
      <c r="C26" s="18" t="s">
        <v>729</v>
      </c>
      <c r="D26" s="18"/>
      <c r="E26" s="18"/>
      <c r="F26" s="18"/>
      <c r="G26" s="18"/>
      <c r="H26" s="18" t="s">
        <v>730</v>
      </c>
      <c r="I26" s="18"/>
      <c r="J26" s="4"/>
      <c r="K26" s="3"/>
      <c r="L26" s="18" t="s">
        <v>731</v>
      </c>
      <c r="M26" s="18"/>
      <c r="N26" s="18"/>
      <c r="O26" s="18"/>
      <c r="P26" s="18"/>
      <c r="Q26" s="18"/>
      <c r="R26" s="18"/>
      <c r="S26" s="18"/>
      <c r="T26" s="18"/>
      <c r="U26" s="4"/>
    </row>
    <row r="27" spans="1:21" ht="26.25" thickBot="1">
      <c r="A27" s="50" t="s">
        <v>692</v>
      </c>
      <c r="B27" s="19" t="s">
        <v>693</v>
      </c>
      <c r="C27" s="20" t="s">
        <v>694</v>
      </c>
      <c r="D27" s="20" t="s">
        <v>695</v>
      </c>
      <c r="E27" s="20" t="s">
        <v>696</v>
      </c>
      <c r="F27" s="20" t="s">
        <v>697</v>
      </c>
      <c r="G27" s="20" t="s">
        <v>698</v>
      </c>
      <c r="H27" s="20" t="s">
        <v>699</v>
      </c>
      <c r="I27" s="20" t="s">
        <v>700</v>
      </c>
      <c r="J27" s="21" t="s">
        <v>701</v>
      </c>
      <c r="K27" s="19" t="s">
        <v>702</v>
      </c>
      <c r="L27" s="20" t="s">
        <v>703</v>
      </c>
      <c r="M27" s="20" t="s">
        <v>704</v>
      </c>
      <c r="N27" s="20" t="s">
        <v>705</v>
      </c>
      <c r="O27" s="20" t="s">
        <v>706</v>
      </c>
      <c r="P27" s="20" t="s">
        <v>707</v>
      </c>
      <c r="Q27" s="20" t="s">
        <v>708</v>
      </c>
      <c r="R27" s="20" t="s">
        <v>709</v>
      </c>
      <c r="S27" s="20" t="s">
        <v>710</v>
      </c>
      <c r="T27" s="20" t="s">
        <v>711</v>
      </c>
      <c r="U27" s="21" t="s">
        <v>712</v>
      </c>
    </row>
    <row r="28" spans="1:21" ht="38.25">
      <c r="A28" s="51" t="s">
        <v>713</v>
      </c>
      <c r="B28" s="5">
        <v>1</v>
      </c>
      <c r="C28" s="22" t="s">
        <v>732</v>
      </c>
      <c r="D28" s="22" t="s">
        <v>733</v>
      </c>
      <c r="E28" s="22" t="s">
        <v>716</v>
      </c>
      <c r="F28" s="22" t="s">
        <v>734</v>
      </c>
      <c r="G28" s="22" t="s">
        <v>713</v>
      </c>
      <c r="H28" s="23" t="s">
        <v>717</v>
      </c>
      <c r="I28" s="24">
        <v>192</v>
      </c>
      <c r="J28" s="55"/>
      <c r="K28" s="5">
        <v>1</v>
      </c>
      <c r="L28" s="25"/>
      <c r="M28" s="26"/>
      <c r="N28" s="27"/>
      <c r="O28" s="28">
        <f>ROUND(ROUND(L28,4)*(1-M28),4)</f>
        <v>0</v>
      </c>
      <c r="P28" s="28">
        <f>ROUND(ROUND(O28,4)*(1+N28),4)</f>
        <v>0</v>
      </c>
      <c r="Q28" s="28">
        <f>ROUND($I28*P28,4)</f>
        <v>0</v>
      </c>
      <c r="R28" s="29"/>
      <c r="S28" s="29"/>
      <c r="T28" s="29"/>
      <c r="U28" s="30"/>
    </row>
    <row r="29" spans="1:21" ht="39" thickBot="1">
      <c r="A29" s="53" t="s">
        <v>713</v>
      </c>
      <c r="B29" s="9">
        <v>2</v>
      </c>
      <c r="C29" s="40" t="s">
        <v>735</v>
      </c>
      <c r="D29" s="40" t="s">
        <v>736</v>
      </c>
      <c r="E29" s="40" t="s">
        <v>716</v>
      </c>
      <c r="F29" s="40" t="s">
        <v>737</v>
      </c>
      <c r="G29" s="40" t="s">
        <v>713</v>
      </c>
      <c r="H29" s="41" t="s">
        <v>717</v>
      </c>
      <c r="I29" s="42">
        <v>15</v>
      </c>
      <c r="J29" s="57"/>
      <c r="K29" s="9">
        <v>1</v>
      </c>
      <c r="L29" s="43"/>
      <c r="M29" s="44"/>
      <c r="N29" s="45"/>
      <c r="O29" s="46">
        <f>ROUND(ROUND(L29,4)*(1-M29),4)</f>
        <v>0</v>
      </c>
      <c r="P29" s="46">
        <f>ROUND(ROUND(O29,4)*(1+N29),4)</f>
        <v>0</v>
      </c>
      <c r="Q29" s="46">
        <f>ROUND($I29*P29,4)</f>
        <v>0</v>
      </c>
      <c r="R29" s="47"/>
      <c r="S29" s="47"/>
      <c r="T29" s="47"/>
      <c r="U29" s="48"/>
    </row>
    <row r="30" spans="16:17" ht="13.5" thickBot="1">
      <c r="P30" s="58" t="s">
        <v>720</v>
      </c>
      <c r="Q30" s="59">
        <f>SUM(Q28:Q29)</f>
        <v>0</v>
      </c>
    </row>
    <row r="32" ht="13.5" thickBot="1"/>
    <row r="33" spans="1:21" ht="13.5" thickBot="1">
      <c r="A33" s="49" t="s">
        <v>687</v>
      </c>
      <c r="B33" s="54" t="s">
        <v>738</v>
      </c>
      <c r="C33" s="18" t="s">
        <v>739</v>
      </c>
      <c r="D33" s="18"/>
      <c r="E33" s="18"/>
      <c r="F33" s="18"/>
      <c r="G33" s="18"/>
      <c r="H33" s="18" t="s">
        <v>690</v>
      </c>
      <c r="I33" s="18"/>
      <c r="J33" s="4"/>
      <c r="K33" s="3"/>
      <c r="L33" s="18" t="s">
        <v>740</v>
      </c>
      <c r="M33" s="18"/>
      <c r="N33" s="18"/>
      <c r="O33" s="18"/>
      <c r="P33" s="18"/>
      <c r="Q33" s="18"/>
      <c r="R33" s="18"/>
      <c r="S33" s="18"/>
      <c r="T33" s="18"/>
      <c r="U33" s="4"/>
    </row>
    <row r="34" spans="1:21" ht="26.25" thickBot="1">
      <c r="A34" s="50" t="s">
        <v>692</v>
      </c>
      <c r="B34" s="19" t="s">
        <v>693</v>
      </c>
      <c r="C34" s="20" t="s">
        <v>694</v>
      </c>
      <c r="D34" s="20" t="s">
        <v>695</v>
      </c>
      <c r="E34" s="20" t="s">
        <v>696</v>
      </c>
      <c r="F34" s="20" t="s">
        <v>697</v>
      </c>
      <c r="G34" s="20" t="s">
        <v>698</v>
      </c>
      <c r="H34" s="20" t="s">
        <v>699</v>
      </c>
      <c r="I34" s="20" t="s">
        <v>700</v>
      </c>
      <c r="J34" s="21" t="s">
        <v>701</v>
      </c>
      <c r="K34" s="19" t="s">
        <v>702</v>
      </c>
      <c r="L34" s="20" t="s">
        <v>703</v>
      </c>
      <c r="M34" s="20" t="s">
        <v>704</v>
      </c>
      <c r="N34" s="20" t="s">
        <v>705</v>
      </c>
      <c r="O34" s="20" t="s">
        <v>706</v>
      </c>
      <c r="P34" s="20" t="s">
        <v>707</v>
      </c>
      <c r="Q34" s="20" t="s">
        <v>708</v>
      </c>
      <c r="R34" s="20" t="s">
        <v>709</v>
      </c>
      <c r="S34" s="20" t="s">
        <v>710</v>
      </c>
      <c r="T34" s="20" t="s">
        <v>711</v>
      </c>
      <c r="U34" s="21" t="s">
        <v>712</v>
      </c>
    </row>
    <row r="35" spans="1:21" ht="12.75">
      <c r="A35" s="51" t="s">
        <v>713</v>
      </c>
      <c r="B35" s="5">
        <v>1</v>
      </c>
      <c r="C35" s="22" t="s">
        <v>741</v>
      </c>
      <c r="D35" s="22" t="s">
        <v>742</v>
      </c>
      <c r="E35" s="22" t="s">
        <v>716</v>
      </c>
      <c r="F35" s="22" t="s">
        <v>713</v>
      </c>
      <c r="G35" s="22" t="s">
        <v>713</v>
      </c>
      <c r="H35" s="23" t="s">
        <v>717</v>
      </c>
      <c r="I35" s="24">
        <v>132</v>
      </c>
      <c r="J35" s="55"/>
      <c r="K35" s="5">
        <v>1</v>
      </c>
      <c r="L35" s="25"/>
      <c r="M35" s="26"/>
      <c r="N35" s="27"/>
      <c r="O35" s="28">
        <f>ROUND(ROUND(L35,4)*(1-M35),4)</f>
        <v>0</v>
      </c>
      <c r="P35" s="28">
        <f>ROUND(ROUND(O35,4)*(1+N35),4)</f>
        <v>0</v>
      </c>
      <c r="Q35" s="28">
        <f>ROUND($I35*P35,4)</f>
        <v>0</v>
      </c>
      <c r="R35" s="29"/>
      <c r="S35" s="29"/>
      <c r="T35" s="29"/>
      <c r="U35" s="30"/>
    </row>
    <row r="36" spans="1:21" ht="25.5">
      <c r="A36" s="52" t="s">
        <v>713</v>
      </c>
      <c r="B36" s="7">
        <v>2</v>
      </c>
      <c r="C36" s="31" t="s">
        <v>743</v>
      </c>
      <c r="D36" s="31" t="s">
        <v>744</v>
      </c>
      <c r="E36" s="31" t="s">
        <v>716</v>
      </c>
      <c r="F36" s="31" t="s">
        <v>713</v>
      </c>
      <c r="G36" s="31" t="s">
        <v>713</v>
      </c>
      <c r="H36" s="32" t="s">
        <v>717</v>
      </c>
      <c r="I36" s="33">
        <v>126</v>
      </c>
      <c r="J36" s="56"/>
      <c r="K36" s="7">
        <v>1</v>
      </c>
      <c r="L36" s="34"/>
      <c r="M36" s="35"/>
      <c r="N36" s="36"/>
      <c r="O36" s="37">
        <f>ROUND(ROUND(L36,4)*(1-M36),4)</f>
        <v>0</v>
      </c>
      <c r="P36" s="37">
        <f>ROUND(ROUND(O36,4)*(1+N36),4)</f>
        <v>0</v>
      </c>
      <c r="Q36" s="37">
        <f>ROUND($I36*P36,4)</f>
        <v>0</v>
      </c>
      <c r="R36" s="38"/>
      <c r="S36" s="38"/>
      <c r="T36" s="38"/>
      <c r="U36" s="39"/>
    </row>
    <row r="37" spans="1:21" ht="38.25">
      <c r="A37" s="52" t="s">
        <v>713</v>
      </c>
      <c r="B37" s="7">
        <v>3</v>
      </c>
      <c r="C37" s="31" t="s">
        <v>745</v>
      </c>
      <c r="D37" s="31" t="s">
        <v>746</v>
      </c>
      <c r="E37" s="31" t="s">
        <v>716</v>
      </c>
      <c r="F37" s="31" t="s">
        <v>713</v>
      </c>
      <c r="G37" s="31" t="s">
        <v>713</v>
      </c>
      <c r="H37" s="32" t="s">
        <v>717</v>
      </c>
      <c r="I37" s="33">
        <v>438</v>
      </c>
      <c r="J37" s="56"/>
      <c r="K37" s="7">
        <v>1</v>
      </c>
      <c r="L37" s="34"/>
      <c r="M37" s="35"/>
      <c r="N37" s="36"/>
      <c r="O37" s="37">
        <f>ROUND(ROUND(L37,4)*(1-M37),4)</f>
        <v>0</v>
      </c>
      <c r="P37" s="37">
        <f>ROUND(ROUND(O37,4)*(1+N37),4)</f>
        <v>0</v>
      </c>
      <c r="Q37" s="37">
        <f>ROUND($I37*P37,4)</f>
        <v>0</v>
      </c>
      <c r="R37" s="38"/>
      <c r="S37" s="38"/>
      <c r="T37" s="38"/>
      <c r="U37" s="39"/>
    </row>
    <row r="38" spans="1:21" ht="51.75" thickBot="1">
      <c r="A38" s="53" t="s">
        <v>713</v>
      </c>
      <c r="B38" s="9">
        <v>4</v>
      </c>
      <c r="C38" s="40" t="s">
        <v>747</v>
      </c>
      <c r="D38" s="40" t="s">
        <v>748</v>
      </c>
      <c r="E38" s="40" t="s">
        <v>716</v>
      </c>
      <c r="F38" s="40" t="s">
        <v>749</v>
      </c>
      <c r="G38" s="40" t="s">
        <v>713</v>
      </c>
      <c r="H38" s="41" t="s">
        <v>717</v>
      </c>
      <c r="I38" s="42">
        <v>10</v>
      </c>
      <c r="J38" s="57"/>
      <c r="K38" s="9">
        <v>1</v>
      </c>
      <c r="L38" s="43"/>
      <c r="M38" s="44"/>
      <c r="N38" s="45"/>
      <c r="O38" s="46">
        <f>ROUND(ROUND(L38,4)*(1-M38),4)</f>
        <v>0</v>
      </c>
      <c r="P38" s="46">
        <f>ROUND(ROUND(O38,4)*(1+N38),4)</f>
        <v>0</v>
      </c>
      <c r="Q38" s="46">
        <f>ROUND($I38*P38,4)</f>
        <v>0</v>
      </c>
      <c r="R38" s="47"/>
      <c r="S38" s="47"/>
      <c r="T38" s="47"/>
      <c r="U38" s="48"/>
    </row>
    <row r="39" spans="16:17" ht="13.5" thickBot="1">
      <c r="P39" s="58" t="s">
        <v>720</v>
      </c>
      <c r="Q39" s="59">
        <f>SUM(Q35:Q38)</f>
        <v>0</v>
      </c>
    </row>
    <row r="41" ht="13.5" thickBot="1"/>
    <row r="42" spans="1:21" ht="13.5" thickBot="1">
      <c r="A42" s="49" t="s">
        <v>687</v>
      </c>
      <c r="B42" s="54" t="s">
        <v>750</v>
      </c>
      <c r="C42" s="18" t="s">
        <v>751</v>
      </c>
      <c r="D42" s="18"/>
      <c r="E42" s="18"/>
      <c r="F42" s="18"/>
      <c r="G42" s="18"/>
      <c r="H42" s="18" t="s">
        <v>690</v>
      </c>
      <c r="I42" s="18"/>
      <c r="J42" s="4"/>
      <c r="K42" s="3"/>
      <c r="L42" s="18" t="s">
        <v>752</v>
      </c>
      <c r="M42" s="18"/>
      <c r="N42" s="18"/>
      <c r="O42" s="18"/>
      <c r="P42" s="18"/>
      <c r="Q42" s="18"/>
      <c r="R42" s="18"/>
      <c r="S42" s="18"/>
      <c r="T42" s="18"/>
      <c r="U42" s="4"/>
    </row>
    <row r="43" spans="1:21" ht="26.25" thickBot="1">
      <c r="A43" s="50" t="s">
        <v>692</v>
      </c>
      <c r="B43" s="19" t="s">
        <v>693</v>
      </c>
      <c r="C43" s="20" t="s">
        <v>694</v>
      </c>
      <c r="D43" s="20" t="s">
        <v>695</v>
      </c>
      <c r="E43" s="20" t="s">
        <v>696</v>
      </c>
      <c r="F43" s="20" t="s">
        <v>697</v>
      </c>
      <c r="G43" s="20" t="s">
        <v>698</v>
      </c>
      <c r="H43" s="20" t="s">
        <v>699</v>
      </c>
      <c r="I43" s="20" t="s">
        <v>700</v>
      </c>
      <c r="J43" s="21" t="s">
        <v>701</v>
      </c>
      <c r="K43" s="19" t="s">
        <v>702</v>
      </c>
      <c r="L43" s="20" t="s">
        <v>703</v>
      </c>
      <c r="M43" s="20" t="s">
        <v>704</v>
      </c>
      <c r="N43" s="20" t="s">
        <v>705</v>
      </c>
      <c r="O43" s="20" t="s">
        <v>706</v>
      </c>
      <c r="P43" s="20" t="s">
        <v>707</v>
      </c>
      <c r="Q43" s="20" t="s">
        <v>708</v>
      </c>
      <c r="R43" s="20" t="s">
        <v>709</v>
      </c>
      <c r="S43" s="20" t="s">
        <v>710</v>
      </c>
      <c r="T43" s="20" t="s">
        <v>711</v>
      </c>
      <c r="U43" s="21" t="s">
        <v>712</v>
      </c>
    </row>
    <row r="44" spans="1:21" ht="25.5">
      <c r="A44" s="51" t="s">
        <v>713</v>
      </c>
      <c r="B44" s="5">
        <v>1</v>
      </c>
      <c r="C44" s="22" t="s">
        <v>753</v>
      </c>
      <c r="D44" s="22" t="s">
        <v>754</v>
      </c>
      <c r="E44" s="22" t="s">
        <v>713</v>
      </c>
      <c r="F44" s="22" t="s">
        <v>713</v>
      </c>
      <c r="G44" s="22" t="s">
        <v>713</v>
      </c>
      <c r="H44" s="23" t="s">
        <v>717</v>
      </c>
      <c r="I44" s="24">
        <v>6</v>
      </c>
      <c r="J44" s="55"/>
      <c r="K44" s="5">
        <v>1</v>
      </c>
      <c r="L44" s="25"/>
      <c r="M44" s="26"/>
      <c r="N44" s="27"/>
      <c r="O44" s="28">
        <f>ROUND(ROUND(L44,4)*(1-M44),4)</f>
        <v>0</v>
      </c>
      <c r="P44" s="28">
        <f>ROUND(ROUND(O44,4)*(1+N44),4)</f>
        <v>0</v>
      </c>
      <c r="Q44" s="28">
        <f>ROUND($I44*P44,4)</f>
        <v>0</v>
      </c>
      <c r="R44" s="29"/>
      <c r="S44" s="29"/>
      <c r="T44" s="29"/>
      <c r="U44" s="30"/>
    </row>
    <row r="45" spans="1:21" ht="38.25">
      <c r="A45" s="52" t="s">
        <v>713</v>
      </c>
      <c r="B45" s="7">
        <v>2</v>
      </c>
      <c r="C45" s="31" t="s">
        <v>755</v>
      </c>
      <c r="D45" s="31" t="s">
        <v>756</v>
      </c>
      <c r="E45" s="31" t="s">
        <v>713</v>
      </c>
      <c r="F45" s="31" t="s">
        <v>713</v>
      </c>
      <c r="G45" s="31" t="s">
        <v>713</v>
      </c>
      <c r="H45" s="32" t="s">
        <v>717</v>
      </c>
      <c r="I45" s="33">
        <v>6</v>
      </c>
      <c r="J45" s="56"/>
      <c r="K45" s="7">
        <v>1</v>
      </c>
      <c r="L45" s="34"/>
      <c r="M45" s="35"/>
      <c r="N45" s="36"/>
      <c r="O45" s="37">
        <f>ROUND(ROUND(L45,4)*(1-M45),4)</f>
        <v>0</v>
      </c>
      <c r="P45" s="37">
        <f>ROUND(ROUND(O45,4)*(1+N45),4)</f>
        <v>0</v>
      </c>
      <c r="Q45" s="37">
        <f>ROUND($I45*P45,4)</f>
        <v>0</v>
      </c>
      <c r="R45" s="38"/>
      <c r="S45" s="38"/>
      <c r="T45" s="38"/>
      <c r="U45" s="39"/>
    </row>
    <row r="46" spans="1:21" ht="39" thickBot="1">
      <c r="A46" s="53" t="s">
        <v>713</v>
      </c>
      <c r="B46" s="9">
        <v>3</v>
      </c>
      <c r="C46" s="40" t="s">
        <v>757</v>
      </c>
      <c r="D46" s="40" t="s">
        <v>758</v>
      </c>
      <c r="E46" s="40" t="s">
        <v>713</v>
      </c>
      <c r="F46" s="40" t="s">
        <v>713</v>
      </c>
      <c r="G46" s="40" t="s">
        <v>713</v>
      </c>
      <c r="H46" s="41" t="s">
        <v>717</v>
      </c>
      <c r="I46" s="42">
        <v>6</v>
      </c>
      <c r="J46" s="57"/>
      <c r="K46" s="9">
        <v>1</v>
      </c>
      <c r="L46" s="43"/>
      <c r="M46" s="44"/>
      <c r="N46" s="45"/>
      <c r="O46" s="46">
        <f>ROUND(ROUND(L46,4)*(1-M46),4)</f>
        <v>0</v>
      </c>
      <c r="P46" s="46">
        <f>ROUND(ROUND(O46,4)*(1+N46),4)</f>
        <v>0</v>
      </c>
      <c r="Q46" s="46">
        <f>ROUND($I46*P46,4)</f>
        <v>0</v>
      </c>
      <c r="R46" s="47"/>
      <c r="S46" s="47"/>
      <c r="T46" s="47"/>
      <c r="U46" s="48"/>
    </row>
    <row r="47" spans="16:17" ht="13.5" thickBot="1">
      <c r="P47" s="58" t="s">
        <v>720</v>
      </c>
      <c r="Q47" s="59">
        <f>SUM(Q44:Q46)</f>
        <v>0</v>
      </c>
    </row>
    <row r="49" ht="13.5" thickBot="1"/>
    <row r="50" spans="1:21" ht="13.5" thickBot="1">
      <c r="A50" s="49" t="s">
        <v>687</v>
      </c>
      <c r="B50" s="54" t="s">
        <v>759</v>
      </c>
      <c r="C50" s="18" t="s">
        <v>760</v>
      </c>
      <c r="D50" s="18"/>
      <c r="E50" s="18"/>
      <c r="F50" s="18"/>
      <c r="G50" s="18"/>
      <c r="H50" s="18" t="s">
        <v>690</v>
      </c>
      <c r="I50" s="18"/>
      <c r="J50" s="4"/>
      <c r="K50" s="3"/>
      <c r="L50" s="18" t="s">
        <v>761</v>
      </c>
      <c r="M50" s="18"/>
      <c r="N50" s="18"/>
      <c r="O50" s="18"/>
      <c r="P50" s="18"/>
      <c r="Q50" s="18"/>
      <c r="R50" s="18"/>
      <c r="S50" s="18"/>
      <c r="T50" s="18"/>
      <c r="U50" s="4"/>
    </row>
    <row r="51" spans="1:21" ht="26.25" thickBot="1">
      <c r="A51" s="50" t="s">
        <v>692</v>
      </c>
      <c r="B51" s="19" t="s">
        <v>693</v>
      </c>
      <c r="C51" s="20" t="s">
        <v>694</v>
      </c>
      <c r="D51" s="20" t="s">
        <v>695</v>
      </c>
      <c r="E51" s="20" t="s">
        <v>696</v>
      </c>
      <c r="F51" s="20" t="s">
        <v>697</v>
      </c>
      <c r="G51" s="20" t="s">
        <v>698</v>
      </c>
      <c r="H51" s="20" t="s">
        <v>699</v>
      </c>
      <c r="I51" s="20" t="s">
        <v>700</v>
      </c>
      <c r="J51" s="21" t="s">
        <v>701</v>
      </c>
      <c r="K51" s="19" t="s">
        <v>702</v>
      </c>
      <c r="L51" s="20" t="s">
        <v>703</v>
      </c>
      <c r="M51" s="20" t="s">
        <v>704</v>
      </c>
      <c r="N51" s="20" t="s">
        <v>705</v>
      </c>
      <c r="O51" s="20" t="s">
        <v>706</v>
      </c>
      <c r="P51" s="20" t="s">
        <v>707</v>
      </c>
      <c r="Q51" s="20" t="s">
        <v>708</v>
      </c>
      <c r="R51" s="20" t="s">
        <v>709</v>
      </c>
      <c r="S51" s="20" t="s">
        <v>710</v>
      </c>
      <c r="T51" s="20" t="s">
        <v>711</v>
      </c>
      <c r="U51" s="21" t="s">
        <v>712</v>
      </c>
    </row>
    <row r="52" spans="1:21" ht="38.25">
      <c r="A52" s="51" t="s">
        <v>713</v>
      </c>
      <c r="B52" s="5">
        <v>1</v>
      </c>
      <c r="C52" s="22" t="s">
        <v>762</v>
      </c>
      <c r="D52" s="22" t="s">
        <v>763</v>
      </c>
      <c r="E52" s="22" t="s">
        <v>713</v>
      </c>
      <c r="F52" s="22" t="s">
        <v>713</v>
      </c>
      <c r="G52" s="22" t="s">
        <v>713</v>
      </c>
      <c r="H52" s="23" t="s">
        <v>717</v>
      </c>
      <c r="I52" s="24">
        <v>12</v>
      </c>
      <c r="J52" s="55"/>
      <c r="K52" s="5">
        <v>1</v>
      </c>
      <c r="L52" s="25"/>
      <c r="M52" s="26"/>
      <c r="N52" s="27"/>
      <c r="O52" s="28">
        <f>ROUND(ROUND(L52,4)*(1-M52),4)</f>
        <v>0</v>
      </c>
      <c r="P52" s="28">
        <f>ROUND(ROUND(O52,4)*(1+N52),4)</f>
        <v>0</v>
      </c>
      <c r="Q52" s="28">
        <f>ROUND($I52*P52,4)</f>
        <v>0</v>
      </c>
      <c r="R52" s="29"/>
      <c r="S52" s="29"/>
      <c r="T52" s="29"/>
      <c r="U52" s="30"/>
    </row>
    <row r="53" spans="1:21" ht="39" thickBot="1">
      <c r="A53" s="53" t="s">
        <v>713</v>
      </c>
      <c r="B53" s="9">
        <v>2</v>
      </c>
      <c r="C53" s="40" t="s">
        <v>764</v>
      </c>
      <c r="D53" s="40" t="s">
        <v>763</v>
      </c>
      <c r="E53" s="40" t="s">
        <v>713</v>
      </c>
      <c r="F53" s="40" t="s">
        <v>713</v>
      </c>
      <c r="G53" s="40" t="s">
        <v>713</v>
      </c>
      <c r="H53" s="41" t="s">
        <v>717</v>
      </c>
      <c r="I53" s="42">
        <v>12</v>
      </c>
      <c r="J53" s="57"/>
      <c r="K53" s="9">
        <v>1</v>
      </c>
      <c r="L53" s="43"/>
      <c r="M53" s="44"/>
      <c r="N53" s="45"/>
      <c r="O53" s="46">
        <f>ROUND(ROUND(L53,4)*(1-M53),4)</f>
        <v>0</v>
      </c>
      <c r="P53" s="46">
        <f>ROUND(ROUND(O53,4)*(1+N53),4)</f>
        <v>0</v>
      </c>
      <c r="Q53" s="46">
        <f>ROUND($I53*P53,4)</f>
        <v>0</v>
      </c>
      <c r="R53" s="47"/>
      <c r="S53" s="47"/>
      <c r="T53" s="47"/>
      <c r="U53" s="48"/>
    </row>
    <row r="54" spans="16:17" ht="13.5" thickBot="1">
      <c r="P54" s="58" t="s">
        <v>720</v>
      </c>
      <c r="Q54" s="59">
        <f>SUM(Q52:Q53)</f>
        <v>0</v>
      </c>
    </row>
    <row r="56" ht="13.5" thickBot="1"/>
    <row r="57" spans="1:21" ht="13.5" thickBot="1">
      <c r="A57" s="49" t="s">
        <v>687</v>
      </c>
      <c r="B57" s="54" t="s">
        <v>765</v>
      </c>
      <c r="C57" s="18" t="s">
        <v>766</v>
      </c>
      <c r="D57" s="18"/>
      <c r="E57" s="18"/>
      <c r="F57" s="18"/>
      <c r="G57" s="18"/>
      <c r="H57" s="18" t="s">
        <v>690</v>
      </c>
      <c r="I57" s="18"/>
      <c r="J57" s="4"/>
      <c r="K57" s="3"/>
      <c r="L57" s="18" t="s">
        <v>767</v>
      </c>
      <c r="M57" s="18"/>
      <c r="N57" s="18"/>
      <c r="O57" s="18"/>
      <c r="P57" s="18"/>
      <c r="Q57" s="18"/>
      <c r="R57" s="18"/>
      <c r="S57" s="18"/>
      <c r="T57" s="18"/>
      <c r="U57" s="4"/>
    </row>
    <row r="58" spans="1:21" ht="26.25" thickBot="1">
      <c r="A58" s="50" t="s">
        <v>692</v>
      </c>
      <c r="B58" s="19" t="s">
        <v>693</v>
      </c>
      <c r="C58" s="20" t="s">
        <v>694</v>
      </c>
      <c r="D58" s="20" t="s">
        <v>695</v>
      </c>
      <c r="E58" s="20" t="s">
        <v>696</v>
      </c>
      <c r="F58" s="20" t="s">
        <v>697</v>
      </c>
      <c r="G58" s="20" t="s">
        <v>698</v>
      </c>
      <c r="H58" s="20" t="s">
        <v>699</v>
      </c>
      <c r="I58" s="20" t="s">
        <v>700</v>
      </c>
      <c r="J58" s="21" t="s">
        <v>701</v>
      </c>
      <c r="K58" s="19" t="s">
        <v>702</v>
      </c>
      <c r="L58" s="20" t="s">
        <v>703</v>
      </c>
      <c r="M58" s="20" t="s">
        <v>704</v>
      </c>
      <c r="N58" s="20" t="s">
        <v>705</v>
      </c>
      <c r="O58" s="20" t="s">
        <v>706</v>
      </c>
      <c r="P58" s="20" t="s">
        <v>707</v>
      </c>
      <c r="Q58" s="20" t="s">
        <v>708</v>
      </c>
      <c r="R58" s="20" t="s">
        <v>709</v>
      </c>
      <c r="S58" s="20" t="s">
        <v>710</v>
      </c>
      <c r="T58" s="20" t="s">
        <v>711</v>
      </c>
      <c r="U58" s="21" t="s">
        <v>712</v>
      </c>
    </row>
    <row r="59" spans="1:21" ht="38.25">
      <c r="A59" s="51" t="s">
        <v>713</v>
      </c>
      <c r="B59" s="5">
        <v>1</v>
      </c>
      <c r="C59" s="22" t="s">
        <v>762</v>
      </c>
      <c r="D59" s="22" t="s">
        <v>763</v>
      </c>
      <c r="E59" s="22" t="s">
        <v>713</v>
      </c>
      <c r="F59" s="22" t="s">
        <v>713</v>
      </c>
      <c r="G59" s="22" t="s">
        <v>713</v>
      </c>
      <c r="H59" s="23" t="s">
        <v>717</v>
      </c>
      <c r="I59" s="24">
        <v>10</v>
      </c>
      <c r="J59" s="55"/>
      <c r="K59" s="5">
        <v>1</v>
      </c>
      <c r="L59" s="25"/>
      <c r="M59" s="26"/>
      <c r="N59" s="27"/>
      <c r="O59" s="28">
        <f>ROUND(ROUND(L59,4)*(1-M59),4)</f>
        <v>0</v>
      </c>
      <c r="P59" s="28">
        <f>ROUND(ROUND(O59,4)*(1+N59),4)</f>
        <v>0</v>
      </c>
      <c r="Q59" s="28">
        <f>ROUND($I59*P59,4)</f>
        <v>0</v>
      </c>
      <c r="R59" s="29"/>
      <c r="S59" s="29"/>
      <c r="T59" s="29"/>
      <c r="U59" s="30"/>
    </row>
    <row r="60" spans="1:21" ht="39" thickBot="1">
      <c r="A60" s="53" t="s">
        <v>713</v>
      </c>
      <c r="B60" s="9">
        <v>2</v>
      </c>
      <c r="C60" s="40" t="s">
        <v>768</v>
      </c>
      <c r="D60" s="40" t="s">
        <v>763</v>
      </c>
      <c r="E60" s="40" t="s">
        <v>713</v>
      </c>
      <c r="F60" s="40" t="s">
        <v>713</v>
      </c>
      <c r="G60" s="40" t="s">
        <v>713</v>
      </c>
      <c r="H60" s="41" t="s">
        <v>717</v>
      </c>
      <c r="I60" s="42">
        <v>20</v>
      </c>
      <c r="J60" s="57"/>
      <c r="K60" s="9">
        <v>1</v>
      </c>
      <c r="L60" s="43"/>
      <c r="M60" s="44"/>
      <c r="N60" s="45"/>
      <c r="O60" s="46">
        <f>ROUND(ROUND(L60,4)*(1-M60),4)</f>
        <v>0</v>
      </c>
      <c r="P60" s="46">
        <f>ROUND(ROUND(O60,4)*(1+N60),4)</f>
        <v>0</v>
      </c>
      <c r="Q60" s="46">
        <f>ROUND($I60*P60,4)</f>
        <v>0</v>
      </c>
      <c r="R60" s="47"/>
      <c r="S60" s="47"/>
      <c r="T60" s="47"/>
      <c r="U60" s="48"/>
    </row>
    <row r="61" spans="16:17" ht="13.5" thickBot="1">
      <c r="P61" s="58" t="s">
        <v>720</v>
      </c>
      <c r="Q61" s="59">
        <f>SUM(Q59:Q60)</f>
        <v>0</v>
      </c>
    </row>
    <row r="63" ht="13.5" thickBot="1"/>
    <row r="64" spans="1:21" ht="13.5" thickBot="1">
      <c r="A64" s="49" t="s">
        <v>687</v>
      </c>
      <c r="B64" s="54" t="s">
        <v>769</v>
      </c>
      <c r="C64" s="18" t="s">
        <v>770</v>
      </c>
      <c r="D64" s="18"/>
      <c r="E64" s="18"/>
      <c r="F64" s="18"/>
      <c r="G64" s="18"/>
      <c r="H64" s="18" t="s">
        <v>730</v>
      </c>
      <c r="I64" s="18"/>
      <c r="J64" s="4"/>
      <c r="K64" s="3"/>
      <c r="L64" s="18" t="s">
        <v>771</v>
      </c>
      <c r="M64" s="18"/>
      <c r="N64" s="18"/>
      <c r="O64" s="18"/>
      <c r="P64" s="18"/>
      <c r="Q64" s="18"/>
      <c r="R64" s="18"/>
      <c r="S64" s="18"/>
      <c r="T64" s="18"/>
      <c r="U64" s="4"/>
    </row>
    <row r="65" spans="1:21" ht="26.25" thickBot="1">
      <c r="A65" s="50" t="s">
        <v>692</v>
      </c>
      <c r="B65" s="19" t="s">
        <v>693</v>
      </c>
      <c r="C65" s="20" t="s">
        <v>694</v>
      </c>
      <c r="D65" s="20" t="s">
        <v>695</v>
      </c>
      <c r="E65" s="20" t="s">
        <v>696</v>
      </c>
      <c r="F65" s="20" t="s">
        <v>697</v>
      </c>
      <c r="G65" s="20" t="s">
        <v>698</v>
      </c>
      <c r="H65" s="20" t="s">
        <v>699</v>
      </c>
      <c r="I65" s="20" t="s">
        <v>700</v>
      </c>
      <c r="J65" s="21" t="s">
        <v>701</v>
      </c>
      <c r="K65" s="19" t="s">
        <v>702</v>
      </c>
      <c r="L65" s="20" t="s">
        <v>703</v>
      </c>
      <c r="M65" s="20" t="s">
        <v>704</v>
      </c>
      <c r="N65" s="20" t="s">
        <v>705</v>
      </c>
      <c r="O65" s="20" t="s">
        <v>706</v>
      </c>
      <c r="P65" s="20" t="s">
        <v>707</v>
      </c>
      <c r="Q65" s="20" t="s">
        <v>708</v>
      </c>
      <c r="R65" s="20" t="s">
        <v>709</v>
      </c>
      <c r="S65" s="20" t="s">
        <v>710</v>
      </c>
      <c r="T65" s="20" t="s">
        <v>711</v>
      </c>
      <c r="U65" s="21" t="s">
        <v>712</v>
      </c>
    </row>
    <row r="66" spans="1:21" ht="26.25" thickBot="1">
      <c r="A66" s="69" t="s">
        <v>713</v>
      </c>
      <c r="B66" s="70">
        <v>1</v>
      </c>
      <c r="C66" s="60" t="s">
        <v>772</v>
      </c>
      <c r="D66" s="60" t="s">
        <v>773</v>
      </c>
      <c r="E66" s="60" t="s">
        <v>774</v>
      </c>
      <c r="F66" s="60" t="s">
        <v>713</v>
      </c>
      <c r="G66" s="60" t="s">
        <v>713</v>
      </c>
      <c r="H66" s="61" t="s">
        <v>717</v>
      </c>
      <c r="I66" s="62">
        <v>200</v>
      </c>
      <c r="J66" s="71"/>
      <c r="K66" s="70">
        <v>1</v>
      </c>
      <c r="L66" s="63"/>
      <c r="M66" s="64"/>
      <c r="N66" s="65"/>
      <c r="O66" s="66">
        <f>ROUND(ROUND(L66,4)*(1-M66),4)</f>
        <v>0</v>
      </c>
      <c r="P66" s="66">
        <f>ROUND(ROUND(O66,4)*(1+N66),4)</f>
        <v>0</v>
      </c>
      <c r="Q66" s="66">
        <f>ROUND($I66*P66,4)</f>
        <v>0</v>
      </c>
      <c r="R66" s="67"/>
      <c r="S66" s="67"/>
      <c r="T66" s="67"/>
      <c r="U66" s="68"/>
    </row>
    <row r="67" spans="16:17" ht="13.5" thickBot="1">
      <c r="P67" s="58" t="s">
        <v>720</v>
      </c>
      <c r="Q67" s="59">
        <f>SUM(Q66:Q66)</f>
        <v>0</v>
      </c>
    </row>
    <row r="69" ht="13.5" thickBot="1"/>
    <row r="70" spans="1:21" ht="13.5" thickBot="1">
      <c r="A70" s="49" t="s">
        <v>687</v>
      </c>
      <c r="B70" s="54" t="s">
        <v>775</v>
      </c>
      <c r="C70" s="18" t="s">
        <v>776</v>
      </c>
      <c r="D70" s="18"/>
      <c r="E70" s="18"/>
      <c r="F70" s="18"/>
      <c r="G70" s="18"/>
      <c r="H70" s="18" t="s">
        <v>730</v>
      </c>
      <c r="I70" s="18"/>
      <c r="J70" s="4"/>
      <c r="K70" s="3"/>
      <c r="L70" s="18" t="s">
        <v>777</v>
      </c>
      <c r="M70" s="18"/>
      <c r="N70" s="18"/>
      <c r="O70" s="18"/>
      <c r="P70" s="18"/>
      <c r="Q70" s="18"/>
      <c r="R70" s="18"/>
      <c r="S70" s="18"/>
      <c r="T70" s="18"/>
      <c r="U70" s="4"/>
    </row>
    <row r="71" spans="1:21" ht="26.25" thickBot="1">
      <c r="A71" s="50" t="s">
        <v>692</v>
      </c>
      <c r="B71" s="19" t="s">
        <v>693</v>
      </c>
      <c r="C71" s="20" t="s">
        <v>694</v>
      </c>
      <c r="D71" s="20" t="s">
        <v>695</v>
      </c>
      <c r="E71" s="20" t="s">
        <v>696</v>
      </c>
      <c r="F71" s="20" t="s">
        <v>697</v>
      </c>
      <c r="G71" s="20" t="s">
        <v>698</v>
      </c>
      <c r="H71" s="20" t="s">
        <v>699</v>
      </c>
      <c r="I71" s="20" t="s">
        <v>700</v>
      </c>
      <c r="J71" s="21" t="s">
        <v>701</v>
      </c>
      <c r="K71" s="19" t="s">
        <v>702</v>
      </c>
      <c r="L71" s="20" t="s">
        <v>703</v>
      </c>
      <c r="M71" s="20" t="s">
        <v>704</v>
      </c>
      <c r="N71" s="20" t="s">
        <v>705</v>
      </c>
      <c r="O71" s="20" t="s">
        <v>706</v>
      </c>
      <c r="P71" s="20" t="s">
        <v>707</v>
      </c>
      <c r="Q71" s="20" t="s">
        <v>708</v>
      </c>
      <c r="R71" s="20" t="s">
        <v>709</v>
      </c>
      <c r="S71" s="20" t="s">
        <v>710</v>
      </c>
      <c r="T71" s="20" t="s">
        <v>711</v>
      </c>
      <c r="U71" s="21" t="s">
        <v>712</v>
      </c>
    </row>
    <row r="72" spans="1:21" ht="39" thickBot="1">
      <c r="A72" s="69" t="s">
        <v>713</v>
      </c>
      <c r="B72" s="70">
        <v>1</v>
      </c>
      <c r="C72" s="60" t="s">
        <v>778</v>
      </c>
      <c r="D72" s="60" t="s">
        <v>779</v>
      </c>
      <c r="E72" s="60" t="s">
        <v>713</v>
      </c>
      <c r="F72" s="60" t="s">
        <v>713</v>
      </c>
      <c r="G72" s="60" t="s">
        <v>713</v>
      </c>
      <c r="H72" s="61" t="s">
        <v>717</v>
      </c>
      <c r="I72" s="62">
        <v>10</v>
      </c>
      <c r="J72" s="71"/>
      <c r="K72" s="70">
        <v>1</v>
      </c>
      <c r="L72" s="63"/>
      <c r="M72" s="64"/>
      <c r="N72" s="65"/>
      <c r="O72" s="66">
        <f>ROUND(ROUND(L72,4)*(1-M72),4)</f>
        <v>0</v>
      </c>
      <c r="P72" s="66">
        <f>ROUND(ROUND(O72,4)*(1+N72),4)</f>
        <v>0</v>
      </c>
      <c r="Q72" s="66">
        <f>ROUND($I72*P72,4)</f>
        <v>0</v>
      </c>
      <c r="R72" s="67"/>
      <c r="S72" s="67"/>
      <c r="T72" s="67"/>
      <c r="U72" s="68"/>
    </row>
    <row r="73" spans="16:17" ht="13.5" thickBot="1">
      <c r="P73" s="58" t="s">
        <v>720</v>
      </c>
      <c r="Q73" s="59">
        <f>SUM(Q72:Q72)</f>
        <v>0</v>
      </c>
    </row>
    <row r="75" ht="13.5" thickBot="1"/>
    <row r="76" spans="1:21" ht="13.5" thickBot="1">
      <c r="A76" s="49" t="s">
        <v>687</v>
      </c>
      <c r="B76" s="54" t="s">
        <v>780</v>
      </c>
      <c r="C76" s="18" t="s">
        <v>781</v>
      </c>
      <c r="D76" s="18"/>
      <c r="E76" s="18"/>
      <c r="F76" s="18"/>
      <c r="G76" s="18"/>
      <c r="H76" s="18" t="s">
        <v>730</v>
      </c>
      <c r="I76" s="18"/>
      <c r="J76" s="4"/>
      <c r="K76" s="3"/>
      <c r="L76" s="18" t="s">
        <v>782</v>
      </c>
      <c r="M76" s="18"/>
      <c r="N76" s="18"/>
      <c r="O76" s="18"/>
      <c r="P76" s="18"/>
      <c r="Q76" s="18"/>
      <c r="R76" s="18"/>
      <c r="S76" s="18"/>
      <c r="T76" s="18"/>
      <c r="U76" s="4"/>
    </row>
    <row r="77" spans="1:21" ht="26.25" thickBot="1">
      <c r="A77" s="50" t="s">
        <v>692</v>
      </c>
      <c r="B77" s="19" t="s">
        <v>693</v>
      </c>
      <c r="C77" s="20" t="s">
        <v>694</v>
      </c>
      <c r="D77" s="20" t="s">
        <v>695</v>
      </c>
      <c r="E77" s="20" t="s">
        <v>696</v>
      </c>
      <c r="F77" s="20" t="s">
        <v>697</v>
      </c>
      <c r="G77" s="20" t="s">
        <v>698</v>
      </c>
      <c r="H77" s="20" t="s">
        <v>699</v>
      </c>
      <c r="I77" s="20" t="s">
        <v>700</v>
      </c>
      <c r="J77" s="21" t="s">
        <v>701</v>
      </c>
      <c r="K77" s="19" t="s">
        <v>702</v>
      </c>
      <c r="L77" s="20" t="s">
        <v>703</v>
      </c>
      <c r="M77" s="20" t="s">
        <v>704</v>
      </c>
      <c r="N77" s="20" t="s">
        <v>705</v>
      </c>
      <c r="O77" s="20" t="s">
        <v>706</v>
      </c>
      <c r="P77" s="20" t="s">
        <v>707</v>
      </c>
      <c r="Q77" s="20" t="s">
        <v>708</v>
      </c>
      <c r="R77" s="20" t="s">
        <v>709</v>
      </c>
      <c r="S77" s="20" t="s">
        <v>710</v>
      </c>
      <c r="T77" s="20" t="s">
        <v>711</v>
      </c>
      <c r="U77" s="21" t="s">
        <v>712</v>
      </c>
    </row>
    <row r="78" spans="1:21" ht="39" thickBot="1">
      <c r="A78" s="69" t="s">
        <v>713</v>
      </c>
      <c r="B78" s="70">
        <v>1</v>
      </c>
      <c r="C78" s="60" t="s">
        <v>782</v>
      </c>
      <c r="D78" s="60" t="s">
        <v>783</v>
      </c>
      <c r="E78" s="60" t="s">
        <v>784</v>
      </c>
      <c r="F78" s="60" t="s">
        <v>713</v>
      </c>
      <c r="G78" s="60" t="s">
        <v>713</v>
      </c>
      <c r="H78" s="61" t="s">
        <v>717</v>
      </c>
      <c r="I78" s="62">
        <v>10</v>
      </c>
      <c r="J78" s="71"/>
      <c r="K78" s="70">
        <v>1</v>
      </c>
      <c r="L78" s="63"/>
      <c r="M78" s="64"/>
      <c r="N78" s="65"/>
      <c r="O78" s="66">
        <f>ROUND(ROUND(L78,4)*(1-M78),4)</f>
        <v>0</v>
      </c>
      <c r="P78" s="66">
        <f>ROUND(ROUND(O78,4)*(1+N78),4)</f>
        <v>0</v>
      </c>
      <c r="Q78" s="66">
        <f>ROUND($I78*P78,4)</f>
        <v>0</v>
      </c>
      <c r="R78" s="67"/>
      <c r="S78" s="67"/>
      <c r="T78" s="67"/>
      <c r="U78" s="68"/>
    </row>
    <row r="79" spans="16:17" ht="13.5" thickBot="1">
      <c r="P79" s="58" t="s">
        <v>720</v>
      </c>
      <c r="Q79" s="59">
        <f>SUM(Q78:Q78)</f>
        <v>0</v>
      </c>
    </row>
    <row r="81" ht="13.5" thickBot="1"/>
    <row r="82" spans="1:21" ht="13.5" thickBot="1">
      <c r="A82" s="49" t="s">
        <v>687</v>
      </c>
      <c r="B82" s="54" t="s">
        <v>785</v>
      </c>
      <c r="C82" s="18" t="s">
        <v>786</v>
      </c>
      <c r="D82" s="18"/>
      <c r="E82" s="18"/>
      <c r="F82" s="18"/>
      <c r="G82" s="18"/>
      <c r="H82" s="18" t="s">
        <v>730</v>
      </c>
      <c r="I82" s="18"/>
      <c r="J82" s="4"/>
      <c r="K82" s="3"/>
      <c r="L82" s="18" t="s">
        <v>787</v>
      </c>
      <c r="M82" s="18"/>
      <c r="N82" s="18"/>
      <c r="O82" s="18"/>
      <c r="P82" s="18"/>
      <c r="Q82" s="18"/>
      <c r="R82" s="18"/>
      <c r="S82" s="18"/>
      <c r="T82" s="18"/>
      <c r="U82" s="4"/>
    </row>
    <row r="83" spans="1:21" ht="26.25" thickBot="1">
      <c r="A83" s="50" t="s">
        <v>692</v>
      </c>
      <c r="B83" s="19" t="s">
        <v>693</v>
      </c>
      <c r="C83" s="20" t="s">
        <v>694</v>
      </c>
      <c r="D83" s="20" t="s">
        <v>695</v>
      </c>
      <c r="E83" s="20" t="s">
        <v>696</v>
      </c>
      <c r="F83" s="20" t="s">
        <v>697</v>
      </c>
      <c r="G83" s="20" t="s">
        <v>698</v>
      </c>
      <c r="H83" s="20" t="s">
        <v>699</v>
      </c>
      <c r="I83" s="20" t="s">
        <v>700</v>
      </c>
      <c r="J83" s="21" t="s">
        <v>701</v>
      </c>
      <c r="K83" s="19" t="s">
        <v>702</v>
      </c>
      <c r="L83" s="20" t="s">
        <v>703</v>
      </c>
      <c r="M83" s="20" t="s">
        <v>704</v>
      </c>
      <c r="N83" s="20" t="s">
        <v>705</v>
      </c>
      <c r="O83" s="20" t="s">
        <v>706</v>
      </c>
      <c r="P83" s="20" t="s">
        <v>707</v>
      </c>
      <c r="Q83" s="20" t="s">
        <v>708</v>
      </c>
      <c r="R83" s="20" t="s">
        <v>709</v>
      </c>
      <c r="S83" s="20" t="s">
        <v>710</v>
      </c>
      <c r="T83" s="20" t="s">
        <v>711</v>
      </c>
      <c r="U83" s="21" t="s">
        <v>712</v>
      </c>
    </row>
    <row r="84" spans="1:21" ht="26.25" thickBot="1">
      <c r="A84" s="69" t="s">
        <v>713</v>
      </c>
      <c r="B84" s="70">
        <v>1</v>
      </c>
      <c r="C84" s="60" t="s">
        <v>788</v>
      </c>
      <c r="D84" s="60" t="s">
        <v>713</v>
      </c>
      <c r="E84" s="60" t="s">
        <v>789</v>
      </c>
      <c r="F84" s="60" t="s">
        <v>713</v>
      </c>
      <c r="G84" s="60" t="s">
        <v>713</v>
      </c>
      <c r="H84" s="61" t="s">
        <v>717</v>
      </c>
      <c r="I84" s="62">
        <v>10</v>
      </c>
      <c r="J84" s="71"/>
      <c r="K84" s="70">
        <v>1</v>
      </c>
      <c r="L84" s="63"/>
      <c r="M84" s="64"/>
      <c r="N84" s="65"/>
      <c r="O84" s="66">
        <f>ROUND(ROUND(L84,4)*(1-M84),4)</f>
        <v>0</v>
      </c>
      <c r="P84" s="66">
        <f>ROUND(ROUND(O84,4)*(1+N84),4)</f>
        <v>0</v>
      </c>
      <c r="Q84" s="66">
        <f>ROUND($I84*P84,4)</f>
        <v>0</v>
      </c>
      <c r="R84" s="67"/>
      <c r="S84" s="67"/>
      <c r="T84" s="67"/>
      <c r="U84" s="68"/>
    </row>
    <row r="85" spans="16:17" ht="13.5" thickBot="1">
      <c r="P85" s="58" t="s">
        <v>720</v>
      </c>
      <c r="Q85" s="59">
        <f>SUM(Q84:Q84)</f>
        <v>0</v>
      </c>
    </row>
    <row r="87" ht="13.5" thickBot="1"/>
    <row r="88" spans="1:21" ht="13.5" thickBot="1">
      <c r="A88" s="49" t="s">
        <v>687</v>
      </c>
      <c r="B88" s="54" t="s">
        <v>790</v>
      </c>
      <c r="C88" s="18" t="s">
        <v>791</v>
      </c>
      <c r="D88" s="18"/>
      <c r="E88" s="18"/>
      <c r="F88" s="18"/>
      <c r="G88" s="18"/>
      <c r="H88" s="18" t="s">
        <v>690</v>
      </c>
      <c r="I88" s="18"/>
      <c r="J88" s="4"/>
      <c r="K88" s="3"/>
      <c r="L88" s="18" t="s">
        <v>792</v>
      </c>
      <c r="M88" s="18"/>
      <c r="N88" s="18"/>
      <c r="O88" s="18"/>
      <c r="P88" s="18"/>
      <c r="Q88" s="18"/>
      <c r="R88" s="18"/>
      <c r="S88" s="18"/>
      <c r="T88" s="18"/>
      <c r="U88" s="4"/>
    </row>
    <row r="89" spans="1:21" ht="26.25" thickBot="1">
      <c r="A89" s="50" t="s">
        <v>692</v>
      </c>
      <c r="B89" s="19" t="s">
        <v>693</v>
      </c>
      <c r="C89" s="20" t="s">
        <v>694</v>
      </c>
      <c r="D89" s="20" t="s">
        <v>695</v>
      </c>
      <c r="E89" s="20" t="s">
        <v>696</v>
      </c>
      <c r="F89" s="20" t="s">
        <v>697</v>
      </c>
      <c r="G89" s="20" t="s">
        <v>698</v>
      </c>
      <c r="H89" s="20" t="s">
        <v>699</v>
      </c>
      <c r="I89" s="20" t="s">
        <v>700</v>
      </c>
      <c r="J89" s="21" t="s">
        <v>701</v>
      </c>
      <c r="K89" s="19" t="s">
        <v>702</v>
      </c>
      <c r="L89" s="20" t="s">
        <v>703</v>
      </c>
      <c r="M89" s="20" t="s">
        <v>704</v>
      </c>
      <c r="N89" s="20" t="s">
        <v>705</v>
      </c>
      <c r="O89" s="20" t="s">
        <v>706</v>
      </c>
      <c r="P89" s="20" t="s">
        <v>707</v>
      </c>
      <c r="Q89" s="20" t="s">
        <v>708</v>
      </c>
      <c r="R89" s="20" t="s">
        <v>709</v>
      </c>
      <c r="S89" s="20" t="s">
        <v>710</v>
      </c>
      <c r="T89" s="20" t="s">
        <v>711</v>
      </c>
      <c r="U89" s="21" t="s">
        <v>712</v>
      </c>
    </row>
    <row r="90" spans="1:21" ht="25.5">
      <c r="A90" s="51" t="s">
        <v>713</v>
      </c>
      <c r="B90" s="5">
        <v>1</v>
      </c>
      <c r="C90" s="22" t="s">
        <v>792</v>
      </c>
      <c r="D90" s="22" t="s">
        <v>713</v>
      </c>
      <c r="E90" s="22" t="s">
        <v>793</v>
      </c>
      <c r="F90" s="22" t="s">
        <v>713</v>
      </c>
      <c r="G90" s="22" t="s">
        <v>713</v>
      </c>
      <c r="H90" s="23" t="s">
        <v>717</v>
      </c>
      <c r="I90" s="24">
        <v>10</v>
      </c>
      <c r="J90" s="55"/>
      <c r="K90" s="5">
        <v>1</v>
      </c>
      <c r="L90" s="25"/>
      <c r="M90" s="26"/>
      <c r="N90" s="27"/>
      <c r="O90" s="28">
        <f>ROUND(ROUND(L90,4)*(1-M90),4)</f>
        <v>0</v>
      </c>
      <c r="P90" s="28">
        <f>ROUND(ROUND(O90,4)*(1+N90),4)</f>
        <v>0</v>
      </c>
      <c r="Q90" s="28">
        <f>ROUND($I90*P90,4)</f>
        <v>0</v>
      </c>
      <c r="R90" s="29"/>
      <c r="S90" s="29"/>
      <c r="T90" s="29"/>
      <c r="U90" s="30"/>
    </row>
    <row r="91" spans="1:21" ht="25.5">
      <c r="A91" s="52" t="s">
        <v>713</v>
      </c>
      <c r="B91" s="7">
        <v>2</v>
      </c>
      <c r="C91" s="31" t="s">
        <v>794</v>
      </c>
      <c r="D91" s="31" t="s">
        <v>795</v>
      </c>
      <c r="E91" s="31" t="s">
        <v>796</v>
      </c>
      <c r="F91" s="31" t="s">
        <v>713</v>
      </c>
      <c r="G91" s="31" t="s">
        <v>713</v>
      </c>
      <c r="H91" s="32" t="s">
        <v>717</v>
      </c>
      <c r="I91" s="33">
        <v>10</v>
      </c>
      <c r="J91" s="56"/>
      <c r="K91" s="7">
        <v>1</v>
      </c>
      <c r="L91" s="34"/>
      <c r="M91" s="35"/>
      <c r="N91" s="36"/>
      <c r="O91" s="37">
        <f>ROUND(ROUND(L91,4)*(1-M91),4)</f>
        <v>0</v>
      </c>
      <c r="P91" s="37">
        <f>ROUND(ROUND(O91,4)*(1+N91),4)</f>
        <v>0</v>
      </c>
      <c r="Q91" s="37">
        <f>ROUND($I91*P91,4)</f>
        <v>0</v>
      </c>
      <c r="R91" s="38"/>
      <c r="S91" s="38"/>
      <c r="T91" s="38"/>
      <c r="U91" s="39"/>
    </row>
    <row r="92" spans="1:21" ht="25.5">
      <c r="A92" s="52" t="s">
        <v>713</v>
      </c>
      <c r="B92" s="7">
        <v>3</v>
      </c>
      <c r="C92" s="31" t="s">
        <v>797</v>
      </c>
      <c r="D92" s="31" t="s">
        <v>798</v>
      </c>
      <c r="E92" s="31" t="s">
        <v>799</v>
      </c>
      <c r="F92" s="31" t="s">
        <v>713</v>
      </c>
      <c r="G92" s="31" t="s">
        <v>713</v>
      </c>
      <c r="H92" s="32" t="s">
        <v>717</v>
      </c>
      <c r="I92" s="33">
        <v>10</v>
      </c>
      <c r="J92" s="56"/>
      <c r="K92" s="7">
        <v>1</v>
      </c>
      <c r="L92" s="34"/>
      <c r="M92" s="35"/>
      <c r="N92" s="36"/>
      <c r="O92" s="37">
        <f>ROUND(ROUND(L92,4)*(1-M92),4)</f>
        <v>0</v>
      </c>
      <c r="P92" s="37">
        <f>ROUND(ROUND(O92,4)*(1+N92),4)</f>
        <v>0</v>
      </c>
      <c r="Q92" s="37">
        <f>ROUND($I92*P92,4)</f>
        <v>0</v>
      </c>
      <c r="R92" s="38"/>
      <c r="S92" s="38"/>
      <c r="T92" s="38"/>
      <c r="U92" s="39"/>
    </row>
    <row r="93" spans="1:21" ht="26.25" thickBot="1">
      <c r="A93" s="53" t="s">
        <v>713</v>
      </c>
      <c r="B93" s="9">
        <v>4</v>
      </c>
      <c r="C93" s="40" t="s">
        <v>800</v>
      </c>
      <c r="D93" s="40" t="s">
        <v>801</v>
      </c>
      <c r="E93" s="40" t="s">
        <v>799</v>
      </c>
      <c r="F93" s="40" t="s">
        <v>713</v>
      </c>
      <c r="G93" s="40" t="s">
        <v>713</v>
      </c>
      <c r="H93" s="41" t="s">
        <v>717</v>
      </c>
      <c r="I93" s="42">
        <v>10</v>
      </c>
      <c r="J93" s="57"/>
      <c r="K93" s="9">
        <v>1</v>
      </c>
      <c r="L93" s="43"/>
      <c r="M93" s="44"/>
      <c r="N93" s="45"/>
      <c r="O93" s="46">
        <f>ROUND(ROUND(L93,4)*(1-M93),4)</f>
        <v>0</v>
      </c>
      <c r="P93" s="46">
        <f>ROUND(ROUND(O93,4)*(1+N93),4)</f>
        <v>0</v>
      </c>
      <c r="Q93" s="46">
        <f>ROUND($I93*P93,4)</f>
        <v>0</v>
      </c>
      <c r="R93" s="47"/>
      <c r="S93" s="47"/>
      <c r="T93" s="47"/>
      <c r="U93" s="48"/>
    </row>
    <row r="94" spans="16:17" ht="13.5" thickBot="1">
      <c r="P94" s="58" t="s">
        <v>720</v>
      </c>
      <c r="Q94" s="59">
        <f>SUM(Q90:Q93)</f>
        <v>0</v>
      </c>
    </row>
    <row r="96" ht="13.5" thickBot="1"/>
    <row r="97" spans="1:21" ht="13.5" thickBot="1">
      <c r="A97" s="49" t="s">
        <v>687</v>
      </c>
      <c r="B97" s="54" t="s">
        <v>802</v>
      </c>
      <c r="C97" s="18" t="s">
        <v>803</v>
      </c>
      <c r="D97" s="18"/>
      <c r="E97" s="18"/>
      <c r="F97" s="18"/>
      <c r="G97" s="18"/>
      <c r="H97" s="18" t="s">
        <v>690</v>
      </c>
      <c r="I97" s="18"/>
      <c r="J97" s="4"/>
      <c r="K97" s="3"/>
      <c r="L97" s="18" t="s">
        <v>804</v>
      </c>
      <c r="M97" s="18"/>
      <c r="N97" s="18"/>
      <c r="O97" s="18"/>
      <c r="P97" s="18"/>
      <c r="Q97" s="18"/>
      <c r="R97" s="18"/>
      <c r="S97" s="18"/>
      <c r="T97" s="18"/>
      <c r="U97" s="4"/>
    </row>
    <row r="98" spans="1:21" ht="26.25" thickBot="1">
      <c r="A98" s="50" t="s">
        <v>692</v>
      </c>
      <c r="B98" s="19" t="s">
        <v>693</v>
      </c>
      <c r="C98" s="20" t="s">
        <v>694</v>
      </c>
      <c r="D98" s="20" t="s">
        <v>695</v>
      </c>
      <c r="E98" s="20" t="s">
        <v>696</v>
      </c>
      <c r="F98" s="20" t="s">
        <v>697</v>
      </c>
      <c r="G98" s="20" t="s">
        <v>698</v>
      </c>
      <c r="H98" s="20" t="s">
        <v>699</v>
      </c>
      <c r="I98" s="20" t="s">
        <v>700</v>
      </c>
      <c r="J98" s="21" t="s">
        <v>701</v>
      </c>
      <c r="K98" s="19" t="s">
        <v>702</v>
      </c>
      <c r="L98" s="20" t="s">
        <v>703</v>
      </c>
      <c r="M98" s="20" t="s">
        <v>704</v>
      </c>
      <c r="N98" s="20" t="s">
        <v>705</v>
      </c>
      <c r="O98" s="20" t="s">
        <v>706</v>
      </c>
      <c r="P98" s="20" t="s">
        <v>707</v>
      </c>
      <c r="Q98" s="20" t="s">
        <v>708</v>
      </c>
      <c r="R98" s="20" t="s">
        <v>709</v>
      </c>
      <c r="S98" s="20" t="s">
        <v>710</v>
      </c>
      <c r="T98" s="20" t="s">
        <v>711</v>
      </c>
      <c r="U98" s="21" t="s">
        <v>712</v>
      </c>
    </row>
    <row r="99" spans="1:21" ht="25.5">
      <c r="A99" s="51" t="s">
        <v>713</v>
      </c>
      <c r="B99" s="5">
        <v>1</v>
      </c>
      <c r="C99" s="22" t="s">
        <v>804</v>
      </c>
      <c r="D99" s="22" t="s">
        <v>805</v>
      </c>
      <c r="E99" s="22" t="s">
        <v>713</v>
      </c>
      <c r="F99" s="22" t="s">
        <v>713</v>
      </c>
      <c r="G99" s="22" t="s">
        <v>713</v>
      </c>
      <c r="H99" s="23" t="s">
        <v>717</v>
      </c>
      <c r="I99" s="24">
        <v>4</v>
      </c>
      <c r="J99" s="55"/>
      <c r="K99" s="5">
        <v>1</v>
      </c>
      <c r="L99" s="25"/>
      <c r="M99" s="26"/>
      <c r="N99" s="27"/>
      <c r="O99" s="28">
        <f>ROUND(ROUND(L99,4)*(1-M99),4)</f>
        <v>0</v>
      </c>
      <c r="P99" s="28">
        <f>ROUND(ROUND(O99,4)*(1+N99),4)</f>
        <v>0</v>
      </c>
      <c r="Q99" s="28">
        <f>ROUND($I99*P99,4)</f>
        <v>0</v>
      </c>
      <c r="R99" s="29"/>
      <c r="S99" s="29"/>
      <c r="T99" s="29"/>
      <c r="U99" s="30"/>
    </row>
    <row r="100" spans="1:21" ht="39" thickBot="1">
      <c r="A100" s="53" t="s">
        <v>713</v>
      </c>
      <c r="B100" s="9">
        <v>2</v>
      </c>
      <c r="C100" s="40" t="s">
        <v>806</v>
      </c>
      <c r="D100" s="40" t="s">
        <v>807</v>
      </c>
      <c r="E100" s="40" t="s">
        <v>713</v>
      </c>
      <c r="F100" s="40" t="s">
        <v>713</v>
      </c>
      <c r="G100" s="40" t="s">
        <v>713</v>
      </c>
      <c r="H100" s="41" t="s">
        <v>717</v>
      </c>
      <c r="I100" s="42">
        <v>10</v>
      </c>
      <c r="J100" s="57"/>
      <c r="K100" s="9">
        <v>1</v>
      </c>
      <c r="L100" s="43"/>
      <c r="M100" s="44"/>
      <c r="N100" s="45"/>
      <c r="O100" s="46">
        <f>ROUND(ROUND(L100,4)*(1-M100),4)</f>
        <v>0</v>
      </c>
      <c r="P100" s="46">
        <f>ROUND(ROUND(O100,4)*(1+N100),4)</f>
        <v>0</v>
      </c>
      <c r="Q100" s="46">
        <f>ROUND($I100*P100,4)</f>
        <v>0</v>
      </c>
      <c r="R100" s="47"/>
      <c r="S100" s="47"/>
      <c r="T100" s="47"/>
      <c r="U100" s="48"/>
    </row>
    <row r="101" spans="16:17" ht="13.5" thickBot="1">
      <c r="P101" s="58" t="s">
        <v>720</v>
      </c>
      <c r="Q101" s="59">
        <f>SUM(Q99:Q100)</f>
        <v>0</v>
      </c>
    </row>
  </sheetData>
  <sheetProtection password="EA4D" sheet="1" objects="1" scenarios="1"/>
  <printOptions/>
  <pageMargins left="0.7874015702141656" right="0.7874015702141656" top="0.7874015702141656" bottom="0.7874015702141656" header="0.5905511644151475" footer="0.5905511644151475"/>
  <pageSetup fitToHeight="0" fitToWidth="1" horizontalDpi="600" verticalDpi="600" orientation="landscape" pageOrder="overThenDown" paperSize="9" scale="44" r:id="rId2"/>
  <headerFooter alignWithMargins="0">
    <oddHeader>&amp;ROBR-8A</oddHeader>
    <oddFooter>&amp;LJN št. 16-53/11, 1. OBDOBJE: 1.6.2012 - 31.5.2013&amp;RStran &amp;P od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4:U100"/>
  <sheetViews>
    <sheetView workbookViewId="0" topLeftCell="B1">
      <selection activeCell="A1" sqref="A1"/>
    </sheetView>
  </sheetViews>
  <sheetFormatPr defaultColWidth="9.00390625" defaultRowHeight="12.75"/>
  <cols>
    <col min="1" max="1" width="15.75390625" style="1" hidden="1" customWidth="1"/>
    <col min="2" max="2" width="7.25390625" style="1" customWidth="1"/>
    <col min="3" max="3" width="39.75390625" style="1" customWidth="1"/>
    <col min="4" max="4" width="48.75390625" style="1" customWidth="1"/>
    <col min="5" max="5" width="10.75390625" style="1" customWidth="1"/>
    <col min="6" max="7" width="0" style="1" hidden="1" customWidth="1"/>
    <col min="8" max="8" width="5.75390625" style="1" customWidth="1"/>
    <col min="9" max="9" width="10.00390625" style="1" customWidth="1"/>
    <col min="10" max="10" width="7.25390625" style="1" customWidth="1"/>
    <col min="11" max="11" width="4.75390625" style="1" customWidth="1"/>
    <col min="12" max="12" width="13.75390625" style="1" customWidth="1"/>
    <col min="13" max="13" width="10.75390625" style="1" customWidth="1"/>
    <col min="14" max="14" width="7.75390625" style="1" customWidth="1"/>
    <col min="15" max="16" width="13.75390625" style="1" customWidth="1"/>
    <col min="17" max="17" width="17.25390625" style="1" customWidth="1"/>
    <col min="18" max="18" width="20.75390625" style="1" customWidth="1"/>
    <col min="19" max="19" width="25.75390625" style="1" customWidth="1"/>
    <col min="20" max="20" width="12.75390625" style="1" customWidth="1"/>
    <col min="21" max="21" width="25.75390625" style="1" customWidth="1"/>
    <col min="22" max="16384" width="9.125" style="1" customWidth="1"/>
  </cols>
  <sheetData>
    <row r="1" ht="12.75"/>
    <row r="2" ht="12.75"/>
    <row r="3" ht="12.75"/>
    <row r="4" ht="15.75">
      <c r="C4" s="72" t="s">
        <v>684</v>
      </c>
    </row>
    <row r="5" spans="2:3" ht="18">
      <c r="B5" s="73" t="s">
        <v>808</v>
      </c>
      <c r="C5" s="14" t="s">
        <v>809</v>
      </c>
    </row>
    <row r="7" ht="12.75">
      <c r="C7" s="74">
        <f>IF('2. Podatki o ponudniku'!C5&lt;&gt;"","Naziv ponudnika: "&amp;'2. Podatki o ponudniku'!C5,"")</f>
      </c>
    </row>
    <row r="8" ht="12.75">
      <c r="C8" s="74">
        <f>IF('2. Podatki o ponudniku'!C7&lt;&gt;"","Identifikacijska številka za DDV: "&amp;'2. Podatki o ponudniku'!C7,"")</f>
      </c>
    </row>
    <row r="10" ht="13.5" thickBot="1"/>
    <row r="11" spans="1:21" ht="13.5" thickBot="1">
      <c r="A11" s="49" t="s">
        <v>687</v>
      </c>
      <c r="B11" s="54" t="s">
        <v>688</v>
      </c>
      <c r="C11" s="18" t="s">
        <v>810</v>
      </c>
      <c r="D11" s="18"/>
      <c r="E11" s="18"/>
      <c r="F11" s="18"/>
      <c r="G11" s="18"/>
      <c r="H11" s="18" t="s">
        <v>690</v>
      </c>
      <c r="I11" s="18"/>
      <c r="J11" s="4"/>
      <c r="K11" s="3"/>
      <c r="L11" s="18" t="s">
        <v>811</v>
      </c>
      <c r="M11" s="18"/>
      <c r="N11" s="18"/>
      <c r="O11" s="18"/>
      <c r="P11" s="18"/>
      <c r="Q11" s="18"/>
      <c r="R11" s="18"/>
      <c r="S11" s="18"/>
      <c r="T11" s="18"/>
      <c r="U11" s="4"/>
    </row>
    <row r="12" spans="1:21" ht="26.25" thickBot="1">
      <c r="A12" s="50" t="s">
        <v>692</v>
      </c>
      <c r="B12" s="19" t="s">
        <v>693</v>
      </c>
      <c r="C12" s="20" t="s">
        <v>694</v>
      </c>
      <c r="D12" s="20" t="s">
        <v>695</v>
      </c>
      <c r="E12" s="20" t="s">
        <v>696</v>
      </c>
      <c r="F12" s="20" t="s">
        <v>697</v>
      </c>
      <c r="G12" s="20" t="s">
        <v>698</v>
      </c>
      <c r="H12" s="20" t="s">
        <v>699</v>
      </c>
      <c r="I12" s="20" t="s">
        <v>700</v>
      </c>
      <c r="J12" s="21" t="s">
        <v>701</v>
      </c>
      <c r="K12" s="19" t="s">
        <v>702</v>
      </c>
      <c r="L12" s="20" t="s">
        <v>703</v>
      </c>
      <c r="M12" s="20" t="s">
        <v>704</v>
      </c>
      <c r="N12" s="20" t="s">
        <v>705</v>
      </c>
      <c r="O12" s="20" t="s">
        <v>706</v>
      </c>
      <c r="P12" s="20" t="s">
        <v>707</v>
      </c>
      <c r="Q12" s="20" t="s">
        <v>708</v>
      </c>
      <c r="R12" s="20" t="s">
        <v>709</v>
      </c>
      <c r="S12" s="20" t="s">
        <v>710</v>
      </c>
      <c r="T12" s="20" t="s">
        <v>711</v>
      </c>
      <c r="U12" s="21" t="s">
        <v>712</v>
      </c>
    </row>
    <row r="13" spans="1:21" ht="76.5">
      <c r="A13" s="51" t="s">
        <v>812</v>
      </c>
      <c r="B13" s="5">
        <v>1</v>
      </c>
      <c r="C13" s="22" t="s">
        <v>813</v>
      </c>
      <c r="D13" s="22" t="s">
        <v>814</v>
      </c>
      <c r="E13" s="22" t="s">
        <v>713</v>
      </c>
      <c r="F13" s="22" t="s">
        <v>713</v>
      </c>
      <c r="G13" s="22" t="s">
        <v>713</v>
      </c>
      <c r="H13" s="23" t="s">
        <v>717</v>
      </c>
      <c r="I13" s="24">
        <v>100</v>
      </c>
      <c r="J13" s="55"/>
      <c r="K13" s="5">
        <v>1</v>
      </c>
      <c r="L13" s="25"/>
      <c r="M13" s="26"/>
      <c r="N13" s="27"/>
      <c r="O13" s="28">
        <f>ROUND(ROUND(L13,4)*(1-M13),4)</f>
        <v>0</v>
      </c>
      <c r="P13" s="28">
        <f>ROUND(ROUND(O13,4)*(1+N13),4)</f>
        <v>0</v>
      </c>
      <c r="Q13" s="28">
        <f>ROUND($I13*P13,4)</f>
        <v>0</v>
      </c>
      <c r="R13" s="29"/>
      <c r="S13" s="29"/>
      <c r="T13" s="29"/>
      <c r="U13" s="30"/>
    </row>
    <row r="14" spans="1:21" ht="76.5">
      <c r="A14" s="52" t="s">
        <v>713</v>
      </c>
      <c r="B14" s="7">
        <v>2</v>
      </c>
      <c r="C14" s="31" t="s">
        <v>815</v>
      </c>
      <c r="D14" s="31" t="s">
        <v>814</v>
      </c>
      <c r="E14" s="31" t="s">
        <v>713</v>
      </c>
      <c r="F14" s="31" t="s">
        <v>713</v>
      </c>
      <c r="G14" s="31" t="s">
        <v>713</v>
      </c>
      <c r="H14" s="32" t="s">
        <v>717</v>
      </c>
      <c r="I14" s="33">
        <v>100</v>
      </c>
      <c r="J14" s="56"/>
      <c r="K14" s="7">
        <v>1</v>
      </c>
      <c r="L14" s="34"/>
      <c r="M14" s="35"/>
      <c r="N14" s="36"/>
      <c r="O14" s="37">
        <f>ROUND(ROUND(L14,4)*(1-M14),4)</f>
        <v>0</v>
      </c>
      <c r="P14" s="37">
        <f>ROUND(ROUND(O14,4)*(1+N14),4)</f>
        <v>0</v>
      </c>
      <c r="Q14" s="37">
        <f>ROUND($I14*P14,4)</f>
        <v>0</v>
      </c>
      <c r="R14" s="38"/>
      <c r="S14" s="38"/>
      <c r="T14" s="38"/>
      <c r="U14" s="39"/>
    </row>
    <row r="15" spans="1:21" ht="89.25">
      <c r="A15" s="52" t="s">
        <v>816</v>
      </c>
      <c r="B15" s="7">
        <v>3</v>
      </c>
      <c r="C15" s="31" t="s">
        <v>813</v>
      </c>
      <c r="D15" s="31" t="s">
        <v>817</v>
      </c>
      <c r="E15" s="31" t="s">
        <v>713</v>
      </c>
      <c r="F15" s="31" t="s">
        <v>713</v>
      </c>
      <c r="G15" s="31" t="s">
        <v>713</v>
      </c>
      <c r="H15" s="32" t="s">
        <v>717</v>
      </c>
      <c r="I15" s="33">
        <v>20</v>
      </c>
      <c r="J15" s="56"/>
      <c r="K15" s="7">
        <v>1</v>
      </c>
      <c r="L15" s="34"/>
      <c r="M15" s="35"/>
      <c r="N15" s="36"/>
      <c r="O15" s="37">
        <f>ROUND(ROUND(L15,4)*(1-M15),4)</f>
        <v>0</v>
      </c>
      <c r="P15" s="37">
        <f>ROUND(ROUND(O15,4)*(1+N15),4)</f>
        <v>0</v>
      </c>
      <c r="Q15" s="37">
        <f>ROUND($I15*P15,4)</f>
        <v>0</v>
      </c>
      <c r="R15" s="38"/>
      <c r="S15" s="38"/>
      <c r="T15" s="38"/>
      <c r="U15" s="39"/>
    </row>
    <row r="16" spans="1:21" ht="89.25">
      <c r="A16" s="52" t="s">
        <v>713</v>
      </c>
      <c r="B16" s="7">
        <v>4</v>
      </c>
      <c r="C16" s="31" t="s">
        <v>815</v>
      </c>
      <c r="D16" s="31" t="s">
        <v>818</v>
      </c>
      <c r="E16" s="31" t="s">
        <v>713</v>
      </c>
      <c r="F16" s="31" t="s">
        <v>713</v>
      </c>
      <c r="G16" s="31" t="s">
        <v>713</v>
      </c>
      <c r="H16" s="32" t="s">
        <v>717</v>
      </c>
      <c r="I16" s="33">
        <v>20</v>
      </c>
      <c r="J16" s="56"/>
      <c r="K16" s="7">
        <v>1</v>
      </c>
      <c r="L16" s="34"/>
      <c r="M16" s="35"/>
      <c r="N16" s="36"/>
      <c r="O16" s="37">
        <f>ROUND(ROUND(L16,4)*(1-M16),4)</f>
        <v>0</v>
      </c>
      <c r="P16" s="37">
        <f>ROUND(ROUND(O16,4)*(1+N16),4)</f>
        <v>0</v>
      </c>
      <c r="Q16" s="37">
        <f>ROUND($I16*P16,4)</f>
        <v>0</v>
      </c>
      <c r="R16" s="38"/>
      <c r="S16" s="38"/>
      <c r="T16" s="38"/>
      <c r="U16" s="39"/>
    </row>
    <row r="17" spans="1:21" ht="76.5">
      <c r="A17" s="52" t="s">
        <v>713</v>
      </c>
      <c r="B17" s="7">
        <v>5</v>
      </c>
      <c r="C17" s="31" t="s">
        <v>819</v>
      </c>
      <c r="D17" s="31" t="s">
        <v>820</v>
      </c>
      <c r="E17" s="31" t="s">
        <v>713</v>
      </c>
      <c r="F17" s="31" t="s">
        <v>713</v>
      </c>
      <c r="G17" s="31" t="s">
        <v>713</v>
      </c>
      <c r="H17" s="32" t="s">
        <v>717</v>
      </c>
      <c r="I17" s="33">
        <v>20</v>
      </c>
      <c r="J17" s="56"/>
      <c r="K17" s="7">
        <v>1</v>
      </c>
      <c r="L17" s="34"/>
      <c r="M17" s="35"/>
      <c r="N17" s="36"/>
      <c r="O17" s="37">
        <f>ROUND(ROUND(L17,4)*(1-M17),4)</f>
        <v>0</v>
      </c>
      <c r="P17" s="37">
        <f>ROUND(ROUND(O17,4)*(1+N17),4)</f>
        <v>0</v>
      </c>
      <c r="Q17" s="37">
        <f>ROUND($I17*P17,4)</f>
        <v>0</v>
      </c>
      <c r="R17" s="38"/>
      <c r="S17" s="38"/>
      <c r="T17" s="38"/>
      <c r="U17" s="39"/>
    </row>
    <row r="18" spans="1:21" ht="76.5">
      <c r="A18" s="52" t="s">
        <v>713</v>
      </c>
      <c r="B18" s="7">
        <v>6</v>
      </c>
      <c r="C18" s="31" t="s">
        <v>821</v>
      </c>
      <c r="D18" s="31" t="s">
        <v>822</v>
      </c>
      <c r="E18" s="31" t="s">
        <v>713</v>
      </c>
      <c r="F18" s="31" t="s">
        <v>713</v>
      </c>
      <c r="G18" s="31" t="s">
        <v>713</v>
      </c>
      <c r="H18" s="32" t="s">
        <v>717</v>
      </c>
      <c r="I18" s="33">
        <v>150</v>
      </c>
      <c r="J18" s="56"/>
      <c r="K18" s="7">
        <v>1</v>
      </c>
      <c r="L18" s="34"/>
      <c r="M18" s="35"/>
      <c r="N18" s="36"/>
      <c r="O18" s="37">
        <f>ROUND(ROUND(L18,4)*(1-M18),4)</f>
        <v>0</v>
      </c>
      <c r="P18" s="37">
        <f>ROUND(ROUND(O18,4)*(1+N18),4)</f>
        <v>0</v>
      </c>
      <c r="Q18" s="37">
        <f>ROUND($I18*P18,4)</f>
        <v>0</v>
      </c>
      <c r="R18" s="38"/>
      <c r="S18" s="38"/>
      <c r="T18" s="38"/>
      <c r="U18" s="39"/>
    </row>
    <row r="19" spans="1:21" ht="76.5">
      <c r="A19" s="52" t="s">
        <v>713</v>
      </c>
      <c r="B19" s="7">
        <v>7</v>
      </c>
      <c r="C19" s="31" t="s">
        <v>823</v>
      </c>
      <c r="D19" s="31" t="s">
        <v>822</v>
      </c>
      <c r="E19" s="31" t="s">
        <v>713</v>
      </c>
      <c r="F19" s="31" t="s">
        <v>713</v>
      </c>
      <c r="G19" s="31" t="s">
        <v>713</v>
      </c>
      <c r="H19" s="32" t="s">
        <v>717</v>
      </c>
      <c r="I19" s="33">
        <v>160</v>
      </c>
      <c r="J19" s="56"/>
      <c r="K19" s="7">
        <v>1</v>
      </c>
      <c r="L19" s="34"/>
      <c r="M19" s="35"/>
      <c r="N19" s="36"/>
      <c r="O19" s="37">
        <f>ROUND(ROUND(L19,4)*(1-M19),4)</f>
        <v>0</v>
      </c>
      <c r="P19" s="37">
        <f>ROUND(ROUND(O19,4)*(1+N19),4)</f>
        <v>0</v>
      </c>
      <c r="Q19" s="37">
        <f>ROUND($I19*P19,4)</f>
        <v>0</v>
      </c>
      <c r="R19" s="38"/>
      <c r="S19" s="38"/>
      <c r="T19" s="38"/>
      <c r="U19" s="39"/>
    </row>
    <row r="20" spans="1:21" ht="63.75">
      <c r="A20" s="52" t="s">
        <v>713</v>
      </c>
      <c r="B20" s="7">
        <v>8</v>
      </c>
      <c r="C20" s="31" t="s">
        <v>823</v>
      </c>
      <c r="D20" s="31" t="s">
        <v>824</v>
      </c>
      <c r="E20" s="31" t="s">
        <v>713</v>
      </c>
      <c r="F20" s="31" t="s">
        <v>713</v>
      </c>
      <c r="G20" s="31" t="s">
        <v>713</v>
      </c>
      <c r="H20" s="32" t="s">
        <v>717</v>
      </c>
      <c r="I20" s="33">
        <v>90</v>
      </c>
      <c r="J20" s="56"/>
      <c r="K20" s="7">
        <v>1</v>
      </c>
      <c r="L20" s="34"/>
      <c r="M20" s="35"/>
      <c r="N20" s="36"/>
      <c r="O20" s="37">
        <f>ROUND(ROUND(L20,4)*(1-M20),4)</f>
        <v>0</v>
      </c>
      <c r="P20" s="37">
        <f>ROUND(ROUND(O20,4)*(1+N20),4)</f>
        <v>0</v>
      </c>
      <c r="Q20" s="37">
        <f>ROUND($I20*P20,4)</f>
        <v>0</v>
      </c>
      <c r="R20" s="38"/>
      <c r="S20" s="38"/>
      <c r="T20" s="38"/>
      <c r="U20" s="39"/>
    </row>
    <row r="21" spans="1:21" ht="63.75">
      <c r="A21" s="52" t="s">
        <v>713</v>
      </c>
      <c r="B21" s="7">
        <v>9</v>
      </c>
      <c r="C21" s="31" t="s">
        <v>821</v>
      </c>
      <c r="D21" s="31" t="s">
        <v>825</v>
      </c>
      <c r="E21" s="31" t="s">
        <v>713</v>
      </c>
      <c r="F21" s="31" t="s">
        <v>713</v>
      </c>
      <c r="G21" s="31" t="s">
        <v>713</v>
      </c>
      <c r="H21" s="32" t="s">
        <v>717</v>
      </c>
      <c r="I21" s="33">
        <v>90</v>
      </c>
      <c r="J21" s="56"/>
      <c r="K21" s="7">
        <v>1</v>
      </c>
      <c r="L21" s="34"/>
      <c r="M21" s="35"/>
      <c r="N21" s="36"/>
      <c r="O21" s="37">
        <f>ROUND(ROUND(L21,4)*(1-M21),4)</f>
        <v>0</v>
      </c>
      <c r="P21" s="37">
        <f>ROUND(ROUND(O21,4)*(1+N21),4)</f>
        <v>0</v>
      </c>
      <c r="Q21" s="37">
        <f>ROUND($I21*P21,4)</f>
        <v>0</v>
      </c>
      <c r="R21" s="38"/>
      <c r="S21" s="38"/>
      <c r="T21" s="38"/>
      <c r="U21" s="39"/>
    </row>
    <row r="22" spans="1:21" ht="63.75">
      <c r="A22" s="52" t="s">
        <v>713</v>
      </c>
      <c r="B22" s="7">
        <v>10</v>
      </c>
      <c r="C22" s="31" t="s">
        <v>826</v>
      </c>
      <c r="D22" s="31" t="s">
        <v>827</v>
      </c>
      <c r="E22" s="31" t="s">
        <v>713</v>
      </c>
      <c r="F22" s="31" t="s">
        <v>713</v>
      </c>
      <c r="G22" s="31" t="s">
        <v>713</v>
      </c>
      <c r="H22" s="32" t="s">
        <v>717</v>
      </c>
      <c r="I22" s="33">
        <v>90</v>
      </c>
      <c r="J22" s="56"/>
      <c r="K22" s="7">
        <v>1</v>
      </c>
      <c r="L22" s="34"/>
      <c r="M22" s="35"/>
      <c r="N22" s="36"/>
      <c r="O22" s="37">
        <f>ROUND(ROUND(L22,4)*(1-M22),4)</f>
        <v>0</v>
      </c>
      <c r="P22" s="37">
        <f>ROUND(ROUND(O22,4)*(1+N22),4)</f>
        <v>0</v>
      </c>
      <c r="Q22" s="37">
        <f>ROUND($I22*P22,4)</f>
        <v>0</v>
      </c>
      <c r="R22" s="38"/>
      <c r="S22" s="38"/>
      <c r="T22" s="38"/>
      <c r="U22" s="39"/>
    </row>
    <row r="23" spans="1:21" ht="63.75">
      <c r="A23" s="52" t="s">
        <v>713</v>
      </c>
      <c r="B23" s="7">
        <v>11</v>
      </c>
      <c r="C23" s="31" t="s">
        <v>828</v>
      </c>
      <c r="D23" s="31" t="s">
        <v>829</v>
      </c>
      <c r="E23" s="31" t="s">
        <v>713</v>
      </c>
      <c r="F23" s="31" t="s">
        <v>713</v>
      </c>
      <c r="G23" s="31" t="s">
        <v>713</v>
      </c>
      <c r="H23" s="32" t="s">
        <v>717</v>
      </c>
      <c r="I23" s="33">
        <v>90</v>
      </c>
      <c r="J23" s="56"/>
      <c r="K23" s="7">
        <v>1</v>
      </c>
      <c r="L23" s="34"/>
      <c r="M23" s="35"/>
      <c r="N23" s="36"/>
      <c r="O23" s="37">
        <f>ROUND(ROUND(L23,4)*(1-M23),4)</f>
        <v>0</v>
      </c>
      <c r="P23" s="37">
        <f>ROUND(ROUND(O23,4)*(1+N23),4)</f>
        <v>0</v>
      </c>
      <c r="Q23" s="37">
        <f>ROUND($I23*P23,4)</f>
        <v>0</v>
      </c>
      <c r="R23" s="38"/>
      <c r="S23" s="38"/>
      <c r="T23" s="38"/>
      <c r="U23" s="39"/>
    </row>
    <row r="24" spans="1:21" ht="63.75">
      <c r="A24" s="52" t="s">
        <v>713</v>
      </c>
      <c r="B24" s="7">
        <v>12</v>
      </c>
      <c r="C24" s="31" t="s">
        <v>830</v>
      </c>
      <c r="D24" s="31" t="s">
        <v>831</v>
      </c>
      <c r="E24" s="31" t="s">
        <v>713</v>
      </c>
      <c r="F24" s="31" t="s">
        <v>713</v>
      </c>
      <c r="G24" s="31" t="s">
        <v>713</v>
      </c>
      <c r="H24" s="32" t="s">
        <v>717</v>
      </c>
      <c r="I24" s="33">
        <v>60</v>
      </c>
      <c r="J24" s="56"/>
      <c r="K24" s="7">
        <v>1</v>
      </c>
      <c r="L24" s="34"/>
      <c r="M24" s="35"/>
      <c r="N24" s="36"/>
      <c r="O24" s="37">
        <f>ROUND(ROUND(L24,4)*(1-M24),4)</f>
        <v>0</v>
      </c>
      <c r="P24" s="37">
        <f>ROUND(ROUND(O24,4)*(1+N24),4)</f>
        <v>0</v>
      </c>
      <c r="Q24" s="37">
        <f>ROUND($I24*P24,4)</f>
        <v>0</v>
      </c>
      <c r="R24" s="38"/>
      <c r="S24" s="38"/>
      <c r="T24" s="38"/>
      <c r="U24" s="39"/>
    </row>
    <row r="25" spans="1:21" ht="63.75">
      <c r="A25" s="52" t="s">
        <v>713</v>
      </c>
      <c r="B25" s="7">
        <v>13</v>
      </c>
      <c r="C25" s="31" t="s">
        <v>832</v>
      </c>
      <c r="D25" s="31" t="s">
        <v>833</v>
      </c>
      <c r="E25" s="31" t="s">
        <v>713</v>
      </c>
      <c r="F25" s="31" t="s">
        <v>713</v>
      </c>
      <c r="G25" s="31" t="s">
        <v>713</v>
      </c>
      <c r="H25" s="32" t="s">
        <v>717</v>
      </c>
      <c r="I25" s="33">
        <v>60</v>
      </c>
      <c r="J25" s="56"/>
      <c r="K25" s="7">
        <v>1</v>
      </c>
      <c r="L25" s="34"/>
      <c r="M25" s="35"/>
      <c r="N25" s="36"/>
      <c r="O25" s="37">
        <f>ROUND(ROUND(L25,4)*(1-M25),4)</f>
        <v>0</v>
      </c>
      <c r="P25" s="37">
        <f>ROUND(ROUND(O25,4)*(1+N25),4)</f>
        <v>0</v>
      </c>
      <c r="Q25" s="37">
        <f>ROUND($I25*P25,4)</f>
        <v>0</v>
      </c>
      <c r="R25" s="38"/>
      <c r="S25" s="38"/>
      <c r="T25" s="38"/>
      <c r="U25" s="39"/>
    </row>
    <row r="26" spans="1:21" ht="102">
      <c r="A26" s="52" t="s">
        <v>713</v>
      </c>
      <c r="B26" s="7">
        <v>14</v>
      </c>
      <c r="C26" s="31" t="s">
        <v>834</v>
      </c>
      <c r="D26" s="31" t="s">
        <v>835</v>
      </c>
      <c r="E26" s="31" t="s">
        <v>713</v>
      </c>
      <c r="F26" s="31" t="s">
        <v>713</v>
      </c>
      <c r="G26" s="31" t="s">
        <v>713</v>
      </c>
      <c r="H26" s="32" t="s">
        <v>717</v>
      </c>
      <c r="I26" s="33">
        <v>60</v>
      </c>
      <c r="J26" s="56"/>
      <c r="K26" s="7">
        <v>1</v>
      </c>
      <c r="L26" s="34"/>
      <c r="M26" s="35"/>
      <c r="N26" s="36"/>
      <c r="O26" s="37">
        <f>ROUND(ROUND(L26,4)*(1-M26),4)</f>
        <v>0</v>
      </c>
      <c r="P26" s="37">
        <f>ROUND(ROUND(O26,4)*(1+N26),4)</f>
        <v>0</v>
      </c>
      <c r="Q26" s="37">
        <f>ROUND($I26*P26,4)</f>
        <v>0</v>
      </c>
      <c r="R26" s="38"/>
      <c r="S26" s="38"/>
      <c r="T26" s="38"/>
      <c r="U26" s="39"/>
    </row>
    <row r="27" spans="1:21" ht="102">
      <c r="A27" s="52" t="s">
        <v>713</v>
      </c>
      <c r="B27" s="7">
        <v>15</v>
      </c>
      <c r="C27" s="31" t="s">
        <v>836</v>
      </c>
      <c r="D27" s="31" t="s">
        <v>835</v>
      </c>
      <c r="E27" s="31" t="s">
        <v>713</v>
      </c>
      <c r="F27" s="31" t="s">
        <v>713</v>
      </c>
      <c r="G27" s="31" t="s">
        <v>713</v>
      </c>
      <c r="H27" s="32" t="s">
        <v>717</v>
      </c>
      <c r="I27" s="33">
        <v>60</v>
      </c>
      <c r="J27" s="56"/>
      <c r="K27" s="7">
        <v>1</v>
      </c>
      <c r="L27" s="34"/>
      <c r="M27" s="35"/>
      <c r="N27" s="36"/>
      <c r="O27" s="37">
        <f>ROUND(ROUND(L27,4)*(1-M27),4)</f>
        <v>0</v>
      </c>
      <c r="P27" s="37">
        <f>ROUND(ROUND(O27,4)*(1+N27),4)</f>
        <v>0</v>
      </c>
      <c r="Q27" s="37">
        <f>ROUND($I27*P27,4)</f>
        <v>0</v>
      </c>
      <c r="R27" s="38"/>
      <c r="S27" s="38"/>
      <c r="T27" s="38"/>
      <c r="U27" s="39"/>
    </row>
    <row r="28" spans="1:21" ht="102">
      <c r="A28" s="52" t="s">
        <v>713</v>
      </c>
      <c r="B28" s="7">
        <v>16</v>
      </c>
      <c r="C28" s="31" t="s">
        <v>837</v>
      </c>
      <c r="D28" s="31" t="s">
        <v>838</v>
      </c>
      <c r="E28" s="31" t="s">
        <v>713</v>
      </c>
      <c r="F28" s="31" t="s">
        <v>713</v>
      </c>
      <c r="G28" s="31" t="s">
        <v>713</v>
      </c>
      <c r="H28" s="32" t="s">
        <v>717</v>
      </c>
      <c r="I28" s="33">
        <v>60</v>
      </c>
      <c r="J28" s="56"/>
      <c r="K28" s="7">
        <v>1</v>
      </c>
      <c r="L28" s="34"/>
      <c r="M28" s="35"/>
      <c r="N28" s="36"/>
      <c r="O28" s="37">
        <f>ROUND(ROUND(L28,4)*(1-M28),4)</f>
        <v>0</v>
      </c>
      <c r="P28" s="37">
        <f>ROUND(ROUND(O28,4)*(1+N28),4)</f>
        <v>0</v>
      </c>
      <c r="Q28" s="37">
        <f>ROUND($I28*P28,4)</f>
        <v>0</v>
      </c>
      <c r="R28" s="38"/>
      <c r="S28" s="38"/>
      <c r="T28" s="38"/>
      <c r="U28" s="39"/>
    </row>
    <row r="29" spans="1:21" ht="102">
      <c r="A29" s="52" t="s">
        <v>713</v>
      </c>
      <c r="B29" s="7">
        <v>17</v>
      </c>
      <c r="C29" s="31" t="s">
        <v>839</v>
      </c>
      <c r="D29" s="31" t="s">
        <v>838</v>
      </c>
      <c r="E29" s="31" t="s">
        <v>713</v>
      </c>
      <c r="F29" s="31" t="s">
        <v>713</v>
      </c>
      <c r="G29" s="31" t="s">
        <v>713</v>
      </c>
      <c r="H29" s="32" t="s">
        <v>717</v>
      </c>
      <c r="I29" s="33">
        <v>60</v>
      </c>
      <c r="J29" s="56"/>
      <c r="K29" s="7">
        <v>1</v>
      </c>
      <c r="L29" s="34"/>
      <c r="M29" s="35"/>
      <c r="N29" s="36"/>
      <c r="O29" s="37">
        <f>ROUND(ROUND(L29,4)*(1-M29),4)</f>
        <v>0</v>
      </c>
      <c r="P29" s="37">
        <f>ROUND(ROUND(O29,4)*(1+N29),4)</f>
        <v>0</v>
      </c>
      <c r="Q29" s="37">
        <f>ROUND($I29*P29,4)</f>
        <v>0</v>
      </c>
      <c r="R29" s="38"/>
      <c r="S29" s="38"/>
      <c r="T29" s="38"/>
      <c r="U29" s="39"/>
    </row>
    <row r="30" spans="1:21" ht="63.75">
      <c r="A30" s="52" t="s">
        <v>713</v>
      </c>
      <c r="B30" s="7">
        <v>18</v>
      </c>
      <c r="C30" s="31" t="s">
        <v>840</v>
      </c>
      <c r="D30" s="31" t="s">
        <v>841</v>
      </c>
      <c r="E30" s="31" t="s">
        <v>713</v>
      </c>
      <c r="F30" s="31" t="s">
        <v>713</v>
      </c>
      <c r="G30" s="31" t="s">
        <v>713</v>
      </c>
      <c r="H30" s="32" t="s">
        <v>717</v>
      </c>
      <c r="I30" s="33">
        <v>30</v>
      </c>
      <c r="J30" s="56"/>
      <c r="K30" s="7">
        <v>1</v>
      </c>
      <c r="L30" s="34"/>
      <c r="M30" s="35"/>
      <c r="N30" s="36"/>
      <c r="O30" s="37">
        <f>ROUND(ROUND(L30,4)*(1-M30),4)</f>
        <v>0</v>
      </c>
      <c r="P30" s="37">
        <f>ROUND(ROUND(O30,4)*(1+N30),4)</f>
        <v>0</v>
      </c>
      <c r="Q30" s="37">
        <f>ROUND($I30*P30,4)</f>
        <v>0</v>
      </c>
      <c r="R30" s="38"/>
      <c r="S30" s="38"/>
      <c r="T30" s="38"/>
      <c r="U30" s="39"/>
    </row>
    <row r="31" spans="1:21" ht="51">
      <c r="A31" s="52" t="s">
        <v>713</v>
      </c>
      <c r="B31" s="7">
        <v>19</v>
      </c>
      <c r="C31" s="31" t="s">
        <v>842</v>
      </c>
      <c r="D31" s="31" t="s">
        <v>843</v>
      </c>
      <c r="E31" s="31" t="s">
        <v>713</v>
      </c>
      <c r="F31" s="31" t="s">
        <v>713</v>
      </c>
      <c r="G31" s="31" t="s">
        <v>713</v>
      </c>
      <c r="H31" s="32" t="s">
        <v>717</v>
      </c>
      <c r="I31" s="33">
        <v>5</v>
      </c>
      <c r="J31" s="56"/>
      <c r="K31" s="7">
        <v>1</v>
      </c>
      <c r="L31" s="34"/>
      <c r="M31" s="35"/>
      <c r="N31" s="36"/>
      <c r="O31" s="37">
        <f>ROUND(ROUND(L31,4)*(1-M31),4)</f>
        <v>0</v>
      </c>
      <c r="P31" s="37">
        <f>ROUND(ROUND(O31,4)*(1+N31),4)</f>
        <v>0</v>
      </c>
      <c r="Q31" s="37">
        <f>ROUND($I31*P31,4)</f>
        <v>0</v>
      </c>
      <c r="R31" s="38"/>
      <c r="S31" s="38"/>
      <c r="T31" s="38"/>
      <c r="U31" s="39"/>
    </row>
    <row r="32" spans="1:21" ht="12.75">
      <c r="A32" s="52" t="s">
        <v>713</v>
      </c>
      <c r="B32" s="7">
        <v>20</v>
      </c>
      <c r="C32" s="31" t="s">
        <v>844</v>
      </c>
      <c r="D32" s="31" t="s">
        <v>845</v>
      </c>
      <c r="E32" s="31" t="s">
        <v>713</v>
      </c>
      <c r="F32" s="31" t="s">
        <v>713</v>
      </c>
      <c r="G32" s="31" t="s">
        <v>713</v>
      </c>
      <c r="H32" s="32" t="s">
        <v>717</v>
      </c>
      <c r="I32" s="33">
        <v>10</v>
      </c>
      <c r="J32" s="56"/>
      <c r="K32" s="7">
        <v>1</v>
      </c>
      <c r="L32" s="34"/>
      <c r="M32" s="35"/>
      <c r="N32" s="36"/>
      <c r="O32" s="37">
        <f>ROUND(ROUND(L32,4)*(1-M32),4)</f>
        <v>0</v>
      </c>
      <c r="P32" s="37">
        <f>ROUND(ROUND(O32,4)*(1+N32),4)</f>
        <v>0</v>
      </c>
      <c r="Q32" s="37">
        <f>ROUND($I32*P32,4)</f>
        <v>0</v>
      </c>
      <c r="R32" s="38"/>
      <c r="S32" s="38"/>
      <c r="T32" s="38"/>
      <c r="U32" s="39"/>
    </row>
    <row r="33" spans="1:21" ht="12.75">
      <c r="A33" s="52" t="s">
        <v>713</v>
      </c>
      <c r="B33" s="7">
        <v>21</v>
      </c>
      <c r="C33" s="31" t="s">
        <v>846</v>
      </c>
      <c r="D33" s="31" t="s">
        <v>845</v>
      </c>
      <c r="E33" s="31" t="s">
        <v>713</v>
      </c>
      <c r="F33" s="31" t="s">
        <v>713</v>
      </c>
      <c r="G33" s="31" t="s">
        <v>713</v>
      </c>
      <c r="H33" s="32" t="s">
        <v>717</v>
      </c>
      <c r="I33" s="33">
        <v>10</v>
      </c>
      <c r="J33" s="56"/>
      <c r="K33" s="7">
        <v>1</v>
      </c>
      <c r="L33" s="34"/>
      <c r="M33" s="35"/>
      <c r="N33" s="36"/>
      <c r="O33" s="37">
        <f>ROUND(ROUND(L33,4)*(1-M33),4)</f>
        <v>0</v>
      </c>
      <c r="P33" s="37">
        <f>ROUND(ROUND(O33,4)*(1+N33),4)</f>
        <v>0</v>
      </c>
      <c r="Q33" s="37">
        <f>ROUND($I33*P33,4)</f>
        <v>0</v>
      </c>
      <c r="R33" s="38"/>
      <c r="S33" s="38"/>
      <c r="T33" s="38"/>
      <c r="U33" s="39"/>
    </row>
    <row r="34" spans="1:21" ht="12.75">
      <c r="A34" s="52" t="s">
        <v>713</v>
      </c>
      <c r="B34" s="7">
        <v>22</v>
      </c>
      <c r="C34" s="31" t="s">
        <v>847</v>
      </c>
      <c r="D34" s="31" t="s">
        <v>713</v>
      </c>
      <c r="E34" s="31" t="s">
        <v>713</v>
      </c>
      <c r="F34" s="31" t="s">
        <v>713</v>
      </c>
      <c r="G34" s="31" t="s">
        <v>713</v>
      </c>
      <c r="H34" s="32" t="s">
        <v>717</v>
      </c>
      <c r="I34" s="33">
        <v>5</v>
      </c>
      <c r="J34" s="56"/>
      <c r="K34" s="7">
        <v>1</v>
      </c>
      <c r="L34" s="34"/>
      <c r="M34" s="35"/>
      <c r="N34" s="36"/>
      <c r="O34" s="37">
        <f>ROUND(ROUND(L34,4)*(1-M34),4)</f>
        <v>0</v>
      </c>
      <c r="P34" s="37">
        <f>ROUND(ROUND(O34,4)*(1+N34),4)</f>
        <v>0</v>
      </c>
      <c r="Q34" s="37">
        <f>ROUND($I34*P34,4)</f>
        <v>0</v>
      </c>
      <c r="R34" s="38"/>
      <c r="S34" s="38"/>
      <c r="T34" s="38"/>
      <c r="U34" s="39"/>
    </row>
    <row r="35" spans="1:21" ht="25.5">
      <c r="A35" s="52" t="s">
        <v>713</v>
      </c>
      <c r="B35" s="7">
        <v>23</v>
      </c>
      <c r="C35" s="31" t="s">
        <v>848</v>
      </c>
      <c r="D35" s="31" t="s">
        <v>849</v>
      </c>
      <c r="E35" s="31" t="s">
        <v>713</v>
      </c>
      <c r="F35" s="31" t="s">
        <v>713</v>
      </c>
      <c r="G35" s="31" t="s">
        <v>713</v>
      </c>
      <c r="H35" s="32" t="s">
        <v>717</v>
      </c>
      <c r="I35" s="33">
        <v>30</v>
      </c>
      <c r="J35" s="56"/>
      <c r="K35" s="7">
        <v>1</v>
      </c>
      <c r="L35" s="34"/>
      <c r="M35" s="35"/>
      <c r="N35" s="36"/>
      <c r="O35" s="37">
        <f>ROUND(ROUND(L35,4)*(1-M35),4)</f>
        <v>0</v>
      </c>
      <c r="P35" s="37">
        <f>ROUND(ROUND(O35,4)*(1+N35),4)</f>
        <v>0</v>
      </c>
      <c r="Q35" s="37">
        <f>ROUND($I35*P35,4)</f>
        <v>0</v>
      </c>
      <c r="R35" s="38"/>
      <c r="S35" s="38"/>
      <c r="T35" s="38"/>
      <c r="U35" s="39"/>
    </row>
    <row r="36" spans="1:21" ht="25.5">
      <c r="A36" s="52" t="s">
        <v>713</v>
      </c>
      <c r="B36" s="7">
        <v>24</v>
      </c>
      <c r="C36" s="31" t="s">
        <v>850</v>
      </c>
      <c r="D36" s="31" t="s">
        <v>851</v>
      </c>
      <c r="E36" s="31" t="s">
        <v>713</v>
      </c>
      <c r="F36" s="31" t="s">
        <v>713</v>
      </c>
      <c r="G36" s="31" t="s">
        <v>713</v>
      </c>
      <c r="H36" s="32" t="s">
        <v>717</v>
      </c>
      <c r="I36" s="33">
        <v>20</v>
      </c>
      <c r="J36" s="56"/>
      <c r="K36" s="7">
        <v>1</v>
      </c>
      <c r="L36" s="34"/>
      <c r="M36" s="35"/>
      <c r="N36" s="36"/>
      <c r="O36" s="37">
        <f>ROUND(ROUND(L36,4)*(1-M36),4)</f>
        <v>0</v>
      </c>
      <c r="P36" s="37">
        <f>ROUND(ROUND(O36,4)*(1+N36),4)</f>
        <v>0</v>
      </c>
      <c r="Q36" s="37">
        <f>ROUND($I36*P36,4)</f>
        <v>0</v>
      </c>
      <c r="R36" s="38"/>
      <c r="S36" s="38"/>
      <c r="T36" s="38"/>
      <c r="U36" s="39"/>
    </row>
    <row r="37" spans="1:21" ht="141" thickBot="1">
      <c r="A37" s="53" t="s">
        <v>713</v>
      </c>
      <c r="B37" s="9">
        <v>25</v>
      </c>
      <c r="C37" s="40" t="s">
        <v>852</v>
      </c>
      <c r="D37" s="40" t="s">
        <v>853</v>
      </c>
      <c r="E37" s="40" t="s">
        <v>713</v>
      </c>
      <c r="F37" s="40" t="s">
        <v>713</v>
      </c>
      <c r="G37" s="40" t="s">
        <v>713</v>
      </c>
      <c r="H37" s="41" t="s">
        <v>717</v>
      </c>
      <c r="I37" s="42">
        <v>60</v>
      </c>
      <c r="J37" s="57"/>
      <c r="K37" s="9">
        <v>1</v>
      </c>
      <c r="L37" s="43"/>
      <c r="M37" s="44"/>
      <c r="N37" s="45"/>
      <c r="O37" s="46">
        <f>ROUND(ROUND(L37,4)*(1-M37),4)</f>
        <v>0</v>
      </c>
      <c r="P37" s="46">
        <f>ROUND(ROUND(O37,4)*(1+N37),4)</f>
        <v>0</v>
      </c>
      <c r="Q37" s="46">
        <f>ROUND($I37*P37,4)</f>
        <v>0</v>
      </c>
      <c r="R37" s="47"/>
      <c r="S37" s="47"/>
      <c r="T37" s="47"/>
      <c r="U37" s="48"/>
    </row>
    <row r="38" spans="16:17" ht="13.5" thickBot="1">
      <c r="P38" s="58" t="s">
        <v>720</v>
      </c>
      <c r="Q38" s="59">
        <f>SUM(Q13:Q37)</f>
        <v>0</v>
      </c>
    </row>
    <row r="40" ht="13.5" thickBot="1"/>
    <row r="41" spans="1:21" ht="13.5" thickBot="1">
      <c r="A41" s="49" t="s">
        <v>687</v>
      </c>
      <c r="B41" s="54" t="s">
        <v>721</v>
      </c>
      <c r="C41" s="18" t="s">
        <v>854</v>
      </c>
      <c r="D41" s="18"/>
      <c r="E41" s="18"/>
      <c r="F41" s="18"/>
      <c r="G41" s="18"/>
      <c r="H41" s="18" t="s">
        <v>690</v>
      </c>
      <c r="I41" s="18"/>
      <c r="J41" s="4"/>
      <c r="K41" s="3"/>
      <c r="L41" s="18" t="s">
        <v>855</v>
      </c>
      <c r="M41" s="18"/>
      <c r="N41" s="18"/>
      <c r="O41" s="18"/>
      <c r="P41" s="18"/>
      <c r="Q41" s="18"/>
      <c r="R41" s="18"/>
      <c r="S41" s="18"/>
      <c r="T41" s="18"/>
      <c r="U41" s="4"/>
    </row>
    <row r="42" spans="1:21" ht="26.25" thickBot="1">
      <c r="A42" s="50" t="s">
        <v>692</v>
      </c>
      <c r="B42" s="19" t="s">
        <v>693</v>
      </c>
      <c r="C42" s="20" t="s">
        <v>694</v>
      </c>
      <c r="D42" s="20" t="s">
        <v>695</v>
      </c>
      <c r="E42" s="20" t="s">
        <v>696</v>
      </c>
      <c r="F42" s="20" t="s">
        <v>697</v>
      </c>
      <c r="G42" s="20" t="s">
        <v>698</v>
      </c>
      <c r="H42" s="20" t="s">
        <v>699</v>
      </c>
      <c r="I42" s="20" t="s">
        <v>700</v>
      </c>
      <c r="J42" s="21" t="s">
        <v>701</v>
      </c>
      <c r="K42" s="19" t="s">
        <v>702</v>
      </c>
      <c r="L42" s="20" t="s">
        <v>703</v>
      </c>
      <c r="M42" s="20" t="s">
        <v>704</v>
      </c>
      <c r="N42" s="20" t="s">
        <v>705</v>
      </c>
      <c r="O42" s="20" t="s">
        <v>706</v>
      </c>
      <c r="P42" s="20" t="s">
        <v>707</v>
      </c>
      <c r="Q42" s="20" t="s">
        <v>708</v>
      </c>
      <c r="R42" s="20" t="s">
        <v>709</v>
      </c>
      <c r="S42" s="20" t="s">
        <v>710</v>
      </c>
      <c r="T42" s="20" t="s">
        <v>711</v>
      </c>
      <c r="U42" s="21" t="s">
        <v>712</v>
      </c>
    </row>
    <row r="43" spans="1:21" ht="25.5">
      <c r="A43" s="51" t="s">
        <v>856</v>
      </c>
      <c r="B43" s="5">
        <v>1</v>
      </c>
      <c r="C43" s="22" t="s">
        <v>857</v>
      </c>
      <c r="D43" s="22" t="s">
        <v>858</v>
      </c>
      <c r="E43" s="22" t="s">
        <v>713</v>
      </c>
      <c r="F43" s="22" t="s">
        <v>713</v>
      </c>
      <c r="G43" s="22" t="s">
        <v>713</v>
      </c>
      <c r="H43" s="23" t="s">
        <v>717</v>
      </c>
      <c r="I43" s="24">
        <v>30</v>
      </c>
      <c r="J43" s="55"/>
      <c r="K43" s="5">
        <v>1</v>
      </c>
      <c r="L43" s="25"/>
      <c r="M43" s="26"/>
      <c r="N43" s="27"/>
      <c r="O43" s="28">
        <f>ROUND(ROUND(L43,4)*(1-M43),4)</f>
        <v>0</v>
      </c>
      <c r="P43" s="28">
        <f>ROUND(ROUND(O43,4)*(1+N43),4)</f>
        <v>0</v>
      </c>
      <c r="Q43" s="28">
        <f>ROUND($I43*P43,4)</f>
        <v>0</v>
      </c>
      <c r="R43" s="29"/>
      <c r="S43" s="29"/>
      <c r="T43" s="29"/>
      <c r="U43" s="30"/>
    </row>
    <row r="44" spans="1:21" ht="25.5">
      <c r="A44" s="52" t="s">
        <v>713</v>
      </c>
      <c r="B44" s="7">
        <v>2</v>
      </c>
      <c r="C44" s="31" t="s">
        <v>859</v>
      </c>
      <c r="D44" s="31" t="s">
        <v>860</v>
      </c>
      <c r="E44" s="31" t="s">
        <v>713</v>
      </c>
      <c r="F44" s="31" t="s">
        <v>713</v>
      </c>
      <c r="G44" s="31" t="s">
        <v>713</v>
      </c>
      <c r="H44" s="32" t="s">
        <v>717</v>
      </c>
      <c r="I44" s="33">
        <v>30</v>
      </c>
      <c r="J44" s="56"/>
      <c r="K44" s="7">
        <v>1</v>
      </c>
      <c r="L44" s="34"/>
      <c r="M44" s="35"/>
      <c r="N44" s="36"/>
      <c r="O44" s="37">
        <f>ROUND(ROUND(L44,4)*(1-M44),4)</f>
        <v>0</v>
      </c>
      <c r="P44" s="37">
        <f>ROUND(ROUND(O44,4)*(1+N44),4)</f>
        <v>0</v>
      </c>
      <c r="Q44" s="37">
        <f>ROUND($I44*P44,4)</f>
        <v>0</v>
      </c>
      <c r="R44" s="38"/>
      <c r="S44" s="38"/>
      <c r="T44" s="38"/>
      <c r="U44" s="39"/>
    </row>
    <row r="45" spans="1:21" ht="25.5">
      <c r="A45" s="52" t="s">
        <v>713</v>
      </c>
      <c r="B45" s="7">
        <v>3</v>
      </c>
      <c r="C45" s="31" t="s">
        <v>861</v>
      </c>
      <c r="D45" s="31" t="s">
        <v>862</v>
      </c>
      <c r="E45" s="31" t="s">
        <v>713</v>
      </c>
      <c r="F45" s="31" t="s">
        <v>713</v>
      </c>
      <c r="G45" s="31" t="s">
        <v>713</v>
      </c>
      <c r="H45" s="32" t="s">
        <v>717</v>
      </c>
      <c r="I45" s="33">
        <v>30</v>
      </c>
      <c r="J45" s="56"/>
      <c r="K45" s="7">
        <v>1</v>
      </c>
      <c r="L45" s="34"/>
      <c r="M45" s="35"/>
      <c r="N45" s="36"/>
      <c r="O45" s="37">
        <f>ROUND(ROUND(L45,4)*(1-M45),4)</f>
        <v>0</v>
      </c>
      <c r="P45" s="37">
        <f>ROUND(ROUND(O45,4)*(1+N45),4)</f>
        <v>0</v>
      </c>
      <c r="Q45" s="37">
        <f>ROUND($I45*P45,4)</f>
        <v>0</v>
      </c>
      <c r="R45" s="38"/>
      <c r="S45" s="38"/>
      <c r="T45" s="38"/>
      <c r="U45" s="39"/>
    </row>
    <row r="46" spans="1:21" ht="51">
      <c r="A46" s="52" t="s">
        <v>863</v>
      </c>
      <c r="B46" s="7">
        <v>4</v>
      </c>
      <c r="C46" s="31" t="s">
        <v>864</v>
      </c>
      <c r="D46" s="31" t="s">
        <v>865</v>
      </c>
      <c r="E46" s="31" t="s">
        <v>713</v>
      </c>
      <c r="F46" s="31" t="s">
        <v>713</v>
      </c>
      <c r="G46" s="31" t="s">
        <v>713</v>
      </c>
      <c r="H46" s="32" t="s">
        <v>717</v>
      </c>
      <c r="I46" s="33">
        <v>90</v>
      </c>
      <c r="J46" s="56"/>
      <c r="K46" s="7">
        <v>1</v>
      </c>
      <c r="L46" s="34"/>
      <c r="M46" s="35"/>
      <c r="N46" s="36"/>
      <c r="O46" s="37">
        <f>ROUND(ROUND(L46,4)*(1-M46),4)</f>
        <v>0</v>
      </c>
      <c r="P46" s="37">
        <f>ROUND(ROUND(O46,4)*(1+N46),4)</f>
        <v>0</v>
      </c>
      <c r="Q46" s="37">
        <f>ROUND($I46*P46,4)</f>
        <v>0</v>
      </c>
      <c r="R46" s="38"/>
      <c r="S46" s="38"/>
      <c r="T46" s="38"/>
      <c r="U46" s="39"/>
    </row>
    <row r="47" spans="1:21" ht="51">
      <c r="A47" s="52" t="s">
        <v>713</v>
      </c>
      <c r="B47" s="7">
        <v>5</v>
      </c>
      <c r="C47" s="31" t="s">
        <v>866</v>
      </c>
      <c r="D47" s="31" t="s">
        <v>865</v>
      </c>
      <c r="E47" s="31" t="s">
        <v>713</v>
      </c>
      <c r="F47" s="31" t="s">
        <v>713</v>
      </c>
      <c r="G47" s="31" t="s">
        <v>713</v>
      </c>
      <c r="H47" s="32" t="s">
        <v>717</v>
      </c>
      <c r="I47" s="33">
        <v>90</v>
      </c>
      <c r="J47" s="56"/>
      <c r="K47" s="7">
        <v>1</v>
      </c>
      <c r="L47" s="34"/>
      <c r="M47" s="35"/>
      <c r="N47" s="36"/>
      <c r="O47" s="37">
        <f>ROUND(ROUND(L47,4)*(1-M47),4)</f>
        <v>0</v>
      </c>
      <c r="P47" s="37">
        <f>ROUND(ROUND(O47,4)*(1+N47),4)</f>
        <v>0</v>
      </c>
      <c r="Q47" s="37">
        <f>ROUND($I47*P47,4)</f>
        <v>0</v>
      </c>
      <c r="R47" s="38"/>
      <c r="S47" s="38"/>
      <c r="T47" s="38"/>
      <c r="U47" s="39"/>
    </row>
    <row r="48" spans="1:21" ht="51">
      <c r="A48" s="52" t="s">
        <v>713</v>
      </c>
      <c r="B48" s="7">
        <v>6</v>
      </c>
      <c r="C48" s="31" t="s">
        <v>867</v>
      </c>
      <c r="D48" s="31" t="s">
        <v>865</v>
      </c>
      <c r="E48" s="31" t="s">
        <v>713</v>
      </c>
      <c r="F48" s="31" t="s">
        <v>713</v>
      </c>
      <c r="G48" s="31" t="s">
        <v>713</v>
      </c>
      <c r="H48" s="32" t="s">
        <v>717</v>
      </c>
      <c r="I48" s="33">
        <v>90</v>
      </c>
      <c r="J48" s="56"/>
      <c r="K48" s="7">
        <v>1</v>
      </c>
      <c r="L48" s="34"/>
      <c r="M48" s="35"/>
      <c r="N48" s="36"/>
      <c r="O48" s="37">
        <f>ROUND(ROUND(L48,4)*(1-M48),4)</f>
        <v>0</v>
      </c>
      <c r="P48" s="37">
        <f>ROUND(ROUND(O48,4)*(1+N48),4)</f>
        <v>0</v>
      </c>
      <c r="Q48" s="37">
        <f>ROUND($I48*P48,4)</f>
        <v>0</v>
      </c>
      <c r="R48" s="38"/>
      <c r="S48" s="38"/>
      <c r="T48" s="38"/>
      <c r="U48" s="39"/>
    </row>
    <row r="49" spans="1:21" ht="51">
      <c r="A49" s="52" t="s">
        <v>713</v>
      </c>
      <c r="B49" s="7">
        <v>7</v>
      </c>
      <c r="C49" s="31" t="s">
        <v>868</v>
      </c>
      <c r="D49" s="31" t="s">
        <v>869</v>
      </c>
      <c r="E49" s="31" t="s">
        <v>713</v>
      </c>
      <c r="F49" s="31" t="s">
        <v>713</v>
      </c>
      <c r="G49" s="31" t="s">
        <v>713</v>
      </c>
      <c r="H49" s="32" t="s">
        <v>717</v>
      </c>
      <c r="I49" s="33">
        <v>90</v>
      </c>
      <c r="J49" s="56"/>
      <c r="K49" s="7">
        <v>1</v>
      </c>
      <c r="L49" s="34"/>
      <c r="M49" s="35"/>
      <c r="N49" s="36"/>
      <c r="O49" s="37">
        <f>ROUND(ROUND(L49,4)*(1-M49),4)</f>
        <v>0</v>
      </c>
      <c r="P49" s="37">
        <f>ROUND(ROUND(O49,4)*(1+N49),4)</f>
        <v>0</v>
      </c>
      <c r="Q49" s="37">
        <f>ROUND($I49*P49,4)</f>
        <v>0</v>
      </c>
      <c r="R49" s="38"/>
      <c r="S49" s="38"/>
      <c r="T49" s="38"/>
      <c r="U49" s="39"/>
    </row>
    <row r="50" spans="1:21" ht="51">
      <c r="A50" s="52" t="s">
        <v>713</v>
      </c>
      <c r="B50" s="7">
        <v>8</v>
      </c>
      <c r="C50" s="31" t="s">
        <v>870</v>
      </c>
      <c r="D50" s="31" t="s">
        <v>869</v>
      </c>
      <c r="E50" s="31" t="s">
        <v>713</v>
      </c>
      <c r="F50" s="31" t="s">
        <v>713</v>
      </c>
      <c r="G50" s="31" t="s">
        <v>713</v>
      </c>
      <c r="H50" s="32" t="s">
        <v>717</v>
      </c>
      <c r="I50" s="33">
        <v>120</v>
      </c>
      <c r="J50" s="56"/>
      <c r="K50" s="7">
        <v>1</v>
      </c>
      <c r="L50" s="34"/>
      <c r="M50" s="35"/>
      <c r="N50" s="36"/>
      <c r="O50" s="37">
        <f>ROUND(ROUND(L50,4)*(1-M50),4)</f>
        <v>0</v>
      </c>
      <c r="P50" s="37">
        <f>ROUND(ROUND(O50,4)*(1+N50),4)</f>
        <v>0</v>
      </c>
      <c r="Q50" s="37">
        <f>ROUND($I50*P50,4)</f>
        <v>0</v>
      </c>
      <c r="R50" s="38"/>
      <c r="S50" s="38"/>
      <c r="T50" s="38"/>
      <c r="U50" s="39"/>
    </row>
    <row r="51" spans="1:21" ht="51">
      <c r="A51" s="52" t="s">
        <v>713</v>
      </c>
      <c r="B51" s="7">
        <v>9</v>
      </c>
      <c r="C51" s="31" t="s">
        <v>871</v>
      </c>
      <c r="D51" s="31" t="s">
        <v>869</v>
      </c>
      <c r="E51" s="31" t="s">
        <v>713</v>
      </c>
      <c r="F51" s="31" t="s">
        <v>713</v>
      </c>
      <c r="G51" s="31" t="s">
        <v>713</v>
      </c>
      <c r="H51" s="32" t="s">
        <v>717</v>
      </c>
      <c r="I51" s="33">
        <v>120</v>
      </c>
      <c r="J51" s="56"/>
      <c r="K51" s="7">
        <v>1</v>
      </c>
      <c r="L51" s="34"/>
      <c r="M51" s="35"/>
      <c r="N51" s="36"/>
      <c r="O51" s="37">
        <f>ROUND(ROUND(L51,4)*(1-M51),4)</f>
        <v>0</v>
      </c>
      <c r="P51" s="37">
        <f>ROUND(ROUND(O51,4)*(1+N51),4)</f>
        <v>0</v>
      </c>
      <c r="Q51" s="37">
        <f>ROUND($I51*P51,4)</f>
        <v>0</v>
      </c>
      <c r="R51" s="38"/>
      <c r="S51" s="38"/>
      <c r="T51" s="38"/>
      <c r="U51" s="39"/>
    </row>
    <row r="52" spans="1:21" ht="38.25">
      <c r="A52" s="52" t="s">
        <v>872</v>
      </c>
      <c r="B52" s="7">
        <v>10</v>
      </c>
      <c r="C52" s="31" t="s">
        <v>873</v>
      </c>
      <c r="D52" s="31" t="s">
        <v>874</v>
      </c>
      <c r="E52" s="31" t="s">
        <v>713</v>
      </c>
      <c r="F52" s="31" t="s">
        <v>713</v>
      </c>
      <c r="G52" s="31" t="s">
        <v>713</v>
      </c>
      <c r="H52" s="32" t="s">
        <v>717</v>
      </c>
      <c r="I52" s="33">
        <v>15</v>
      </c>
      <c r="J52" s="56"/>
      <c r="K52" s="7">
        <v>1</v>
      </c>
      <c r="L52" s="34"/>
      <c r="M52" s="35"/>
      <c r="N52" s="36"/>
      <c r="O52" s="37">
        <f>ROUND(ROUND(L52,4)*(1-M52),4)</f>
        <v>0</v>
      </c>
      <c r="P52" s="37">
        <f>ROUND(ROUND(O52,4)*(1+N52),4)</f>
        <v>0</v>
      </c>
      <c r="Q52" s="37">
        <f>ROUND($I52*P52,4)</f>
        <v>0</v>
      </c>
      <c r="R52" s="38"/>
      <c r="S52" s="38"/>
      <c r="T52" s="38"/>
      <c r="U52" s="39"/>
    </row>
    <row r="53" spans="1:21" ht="38.25">
      <c r="A53" s="52" t="s">
        <v>713</v>
      </c>
      <c r="B53" s="7">
        <v>11</v>
      </c>
      <c r="C53" s="31" t="s">
        <v>875</v>
      </c>
      <c r="D53" s="31" t="s">
        <v>874</v>
      </c>
      <c r="E53" s="31" t="s">
        <v>713</v>
      </c>
      <c r="F53" s="31" t="s">
        <v>713</v>
      </c>
      <c r="G53" s="31" t="s">
        <v>713</v>
      </c>
      <c r="H53" s="32" t="s">
        <v>717</v>
      </c>
      <c r="I53" s="33">
        <v>15</v>
      </c>
      <c r="J53" s="56"/>
      <c r="K53" s="7">
        <v>1</v>
      </c>
      <c r="L53" s="34"/>
      <c r="M53" s="35"/>
      <c r="N53" s="36"/>
      <c r="O53" s="37">
        <f>ROUND(ROUND(L53,4)*(1-M53),4)</f>
        <v>0</v>
      </c>
      <c r="P53" s="37">
        <f>ROUND(ROUND(O53,4)*(1+N53),4)</f>
        <v>0</v>
      </c>
      <c r="Q53" s="37">
        <f>ROUND($I53*P53,4)</f>
        <v>0</v>
      </c>
      <c r="R53" s="38"/>
      <c r="S53" s="38"/>
      <c r="T53" s="38"/>
      <c r="U53" s="39"/>
    </row>
    <row r="54" spans="1:21" ht="38.25">
      <c r="A54" s="52" t="s">
        <v>713</v>
      </c>
      <c r="B54" s="7">
        <v>12</v>
      </c>
      <c r="C54" s="31" t="s">
        <v>876</v>
      </c>
      <c r="D54" s="31" t="s">
        <v>877</v>
      </c>
      <c r="E54" s="31" t="s">
        <v>713</v>
      </c>
      <c r="F54" s="31" t="s">
        <v>713</v>
      </c>
      <c r="G54" s="31" t="s">
        <v>713</v>
      </c>
      <c r="H54" s="32" t="s">
        <v>717</v>
      </c>
      <c r="I54" s="33">
        <v>15</v>
      </c>
      <c r="J54" s="56"/>
      <c r="K54" s="7">
        <v>1</v>
      </c>
      <c r="L54" s="34"/>
      <c r="M54" s="35"/>
      <c r="N54" s="36"/>
      <c r="O54" s="37">
        <f>ROUND(ROUND(L54,4)*(1-M54),4)</f>
        <v>0</v>
      </c>
      <c r="P54" s="37">
        <f>ROUND(ROUND(O54,4)*(1+N54),4)</f>
        <v>0</v>
      </c>
      <c r="Q54" s="37">
        <f>ROUND($I54*P54,4)</f>
        <v>0</v>
      </c>
      <c r="R54" s="38"/>
      <c r="S54" s="38"/>
      <c r="T54" s="38"/>
      <c r="U54" s="39"/>
    </row>
    <row r="55" spans="1:21" ht="51">
      <c r="A55" s="52" t="s">
        <v>713</v>
      </c>
      <c r="B55" s="7">
        <v>13</v>
      </c>
      <c r="C55" s="31" t="s">
        <v>878</v>
      </c>
      <c r="D55" s="31" t="s">
        <v>879</v>
      </c>
      <c r="E55" s="31" t="s">
        <v>713</v>
      </c>
      <c r="F55" s="31" t="s">
        <v>713</v>
      </c>
      <c r="G55" s="31" t="s">
        <v>713</v>
      </c>
      <c r="H55" s="32" t="s">
        <v>717</v>
      </c>
      <c r="I55" s="33">
        <v>30</v>
      </c>
      <c r="J55" s="56"/>
      <c r="K55" s="7">
        <v>1</v>
      </c>
      <c r="L55" s="34"/>
      <c r="M55" s="35"/>
      <c r="N55" s="36"/>
      <c r="O55" s="37">
        <f>ROUND(ROUND(L55,4)*(1-M55),4)</f>
        <v>0</v>
      </c>
      <c r="P55" s="37">
        <f>ROUND(ROUND(O55,4)*(1+N55),4)</f>
        <v>0</v>
      </c>
      <c r="Q55" s="37">
        <f>ROUND($I55*P55,4)</f>
        <v>0</v>
      </c>
      <c r="R55" s="38"/>
      <c r="S55" s="38"/>
      <c r="T55" s="38"/>
      <c r="U55" s="39"/>
    </row>
    <row r="56" spans="1:21" ht="51">
      <c r="A56" s="52" t="s">
        <v>713</v>
      </c>
      <c r="B56" s="7">
        <v>14</v>
      </c>
      <c r="C56" s="31" t="s">
        <v>880</v>
      </c>
      <c r="D56" s="31" t="s">
        <v>879</v>
      </c>
      <c r="E56" s="31" t="s">
        <v>713</v>
      </c>
      <c r="F56" s="31" t="s">
        <v>713</v>
      </c>
      <c r="G56" s="31" t="s">
        <v>713</v>
      </c>
      <c r="H56" s="32" t="s">
        <v>717</v>
      </c>
      <c r="I56" s="33">
        <v>30</v>
      </c>
      <c r="J56" s="56"/>
      <c r="K56" s="7">
        <v>1</v>
      </c>
      <c r="L56" s="34"/>
      <c r="M56" s="35"/>
      <c r="N56" s="36"/>
      <c r="O56" s="37">
        <f>ROUND(ROUND(L56,4)*(1-M56),4)</f>
        <v>0</v>
      </c>
      <c r="P56" s="37">
        <f>ROUND(ROUND(O56,4)*(1+N56),4)</f>
        <v>0</v>
      </c>
      <c r="Q56" s="37">
        <f>ROUND($I56*P56,4)</f>
        <v>0</v>
      </c>
      <c r="R56" s="38"/>
      <c r="S56" s="38"/>
      <c r="T56" s="38"/>
      <c r="U56" s="39"/>
    </row>
    <row r="57" spans="1:21" ht="51">
      <c r="A57" s="52" t="s">
        <v>713</v>
      </c>
      <c r="B57" s="7">
        <v>15</v>
      </c>
      <c r="C57" s="31" t="s">
        <v>881</v>
      </c>
      <c r="D57" s="31" t="s">
        <v>882</v>
      </c>
      <c r="E57" s="31" t="s">
        <v>713</v>
      </c>
      <c r="F57" s="31" t="s">
        <v>713</v>
      </c>
      <c r="G57" s="31" t="s">
        <v>713</v>
      </c>
      <c r="H57" s="32" t="s">
        <v>717</v>
      </c>
      <c r="I57" s="33">
        <v>30</v>
      </c>
      <c r="J57" s="56"/>
      <c r="K57" s="7">
        <v>1</v>
      </c>
      <c r="L57" s="34"/>
      <c r="M57" s="35"/>
      <c r="N57" s="36"/>
      <c r="O57" s="37">
        <f>ROUND(ROUND(L57,4)*(1-M57),4)</f>
        <v>0</v>
      </c>
      <c r="P57" s="37">
        <f>ROUND(ROUND(O57,4)*(1+N57),4)</f>
        <v>0</v>
      </c>
      <c r="Q57" s="37">
        <f>ROUND($I57*P57,4)</f>
        <v>0</v>
      </c>
      <c r="R57" s="38"/>
      <c r="S57" s="38"/>
      <c r="T57" s="38"/>
      <c r="U57" s="39"/>
    </row>
    <row r="58" spans="1:21" ht="25.5">
      <c r="A58" s="52" t="s">
        <v>713</v>
      </c>
      <c r="B58" s="7">
        <v>16</v>
      </c>
      <c r="C58" s="31" t="s">
        <v>883</v>
      </c>
      <c r="D58" s="31" t="s">
        <v>884</v>
      </c>
      <c r="E58" s="31" t="s">
        <v>713</v>
      </c>
      <c r="F58" s="31" t="s">
        <v>713</v>
      </c>
      <c r="G58" s="31" t="s">
        <v>713</v>
      </c>
      <c r="H58" s="32" t="s">
        <v>717</v>
      </c>
      <c r="I58" s="33">
        <v>20</v>
      </c>
      <c r="J58" s="56"/>
      <c r="K58" s="7">
        <v>1</v>
      </c>
      <c r="L58" s="34"/>
      <c r="M58" s="35"/>
      <c r="N58" s="36"/>
      <c r="O58" s="37">
        <f>ROUND(ROUND(L58,4)*(1-M58),4)</f>
        <v>0</v>
      </c>
      <c r="P58" s="37">
        <f>ROUND(ROUND(O58,4)*(1+N58),4)</f>
        <v>0</v>
      </c>
      <c r="Q58" s="37">
        <f>ROUND($I58*P58,4)</f>
        <v>0</v>
      </c>
      <c r="R58" s="38"/>
      <c r="S58" s="38"/>
      <c r="T58" s="38"/>
      <c r="U58" s="39"/>
    </row>
    <row r="59" spans="1:21" ht="25.5">
      <c r="A59" s="52" t="s">
        <v>713</v>
      </c>
      <c r="B59" s="7">
        <v>17</v>
      </c>
      <c r="C59" s="31" t="s">
        <v>885</v>
      </c>
      <c r="D59" s="31" t="s">
        <v>884</v>
      </c>
      <c r="E59" s="31" t="s">
        <v>713</v>
      </c>
      <c r="F59" s="31" t="s">
        <v>713</v>
      </c>
      <c r="G59" s="31" t="s">
        <v>713</v>
      </c>
      <c r="H59" s="32" t="s">
        <v>717</v>
      </c>
      <c r="I59" s="33">
        <v>20</v>
      </c>
      <c r="J59" s="56"/>
      <c r="K59" s="7">
        <v>1</v>
      </c>
      <c r="L59" s="34"/>
      <c r="M59" s="35"/>
      <c r="N59" s="36"/>
      <c r="O59" s="37">
        <f>ROUND(ROUND(L59,4)*(1-M59),4)</f>
        <v>0</v>
      </c>
      <c r="P59" s="37">
        <f>ROUND(ROUND(O59,4)*(1+N59),4)</f>
        <v>0</v>
      </c>
      <c r="Q59" s="37">
        <f>ROUND($I59*P59,4)</f>
        <v>0</v>
      </c>
      <c r="R59" s="38"/>
      <c r="S59" s="38"/>
      <c r="T59" s="38"/>
      <c r="U59" s="39"/>
    </row>
    <row r="60" spans="1:21" ht="25.5">
      <c r="A60" s="52" t="s">
        <v>713</v>
      </c>
      <c r="B60" s="7">
        <v>18</v>
      </c>
      <c r="C60" s="31" t="s">
        <v>886</v>
      </c>
      <c r="D60" s="31" t="s">
        <v>884</v>
      </c>
      <c r="E60" s="31" t="s">
        <v>713</v>
      </c>
      <c r="F60" s="31" t="s">
        <v>713</v>
      </c>
      <c r="G60" s="31" t="s">
        <v>713</v>
      </c>
      <c r="H60" s="32" t="s">
        <v>717</v>
      </c>
      <c r="I60" s="33">
        <v>20</v>
      </c>
      <c r="J60" s="56"/>
      <c r="K60" s="7">
        <v>1</v>
      </c>
      <c r="L60" s="34"/>
      <c r="M60" s="35"/>
      <c r="N60" s="36"/>
      <c r="O60" s="37">
        <f>ROUND(ROUND(L60,4)*(1-M60),4)</f>
        <v>0</v>
      </c>
      <c r="P60" s="37">
        <f>ROUND(ROUND(O60,4)*(1+N60),4)</f>
        <v>0</v>
      </c>
      <c r="Q60" s="37">
        <f>ROUND($I60*P60,4)</f>
        <v>0</v>
      </c>
      <c r="R60" s="38"/>
      <c r="S60" s="38"/>
      <c r="T60" s="38"/>
      <c r="U60" s="39"/>
    </row>
    <row r="61" spans="1:21" ht="38.25">
      <c r="A61" s="52" t="s">
        <v>713</v>
      </c>
      <c r="B61" s="7">
        <v>19</v>
      </c>
      <c r="C61" s="31" t="s">
        <v>887</v>
      </c>
      <c r="D61" s="31" t="s">
        <v>888</v>
      </c>
      <c r="E61" s="31" t="s">
        <v>713</v>
      </c>
      <c r="F61" s="31" t="s">
        <v>713</v>
      </c>
      <c r="G61" s="31" t="s">
        <v>713</v>
      </c>
      <c r="H61" s="32" t="s">
        <v>717</v>
      </c>
      <c r="I61" s="33">
        <v>20</v>
      </c>
      <c r="J61" s="56"/>
      <c r="K61" s="7">
        <v>1</v>
      </c>
      <c r="L61" s="34"/>
      <c r="M61" s="35"/>
      <c r="N61" s="36"/>
      <c r="O61" s="37">
        <f>ROUND(ROUND(L61,4)*(1-M61),4)</f>
        <v>0</v>
      </c>
      <c r="P61" s="37">
        <f>ROUND(ROUND(O61,4)*(1+N61),4)</f>
        <v>0</v>
      </c>
      <c r="Q61" s="37">
        <f>ROUND($I61*P61,4)</f>
        <v>0</v>
      </c>
      <c r="R61" s="38"/>
      <c r="S61" s="38"/>
      <c r="T61" s="38"/>
      <c r="U61" s="39"/>
    </row>
    <row r="62" spans="1:21" ht="38.25">
      <c r="A62" s="52" t="s">
        <v>713</v>
      </c>
      <c r="B62" s="7">
        <v>20</v>
      </c>
      <c r="C62" s="31" t="s">
        <v>889</v>
      </c>
      <c r="D62" s="31" t="s">
        <v>890</v>
      </c>
      <c r="E62" s="31" t="s">
        <v>713</v>
      </c>
      <c r="F62" s="31" t="s">
        <v>713</v>
      </c>
      <c r="G62" s="31" t="s">
        <v>713</v>
      </c>
      <c r="H62" s="32" t="s">
        <v>717</v>
      </c>
      <c r="I62" s="33">
        <v>20</v>
      </c>
      <c r="J62" s="56"/>
      <c r="K62" s="7">
        <v>1</v>
      </c>
      <c r="L62" s="34"/>
      <c r="M62" s="35"/>
      <c r="N62" s="36"/>
      <c r="O62" s="37">
        <f>ROUND(ROUND(L62,4)*(1-M62),4)</f>
        <v>0</v>
      </c>
      <c r="P62" s="37">
        <f>ROUND(ROUND(O62,4)*(1+N62),4)</f>
        <v>0</v>
      </c>
      <c r="Q62" s="37">
        <f>ROUND($I62*P62,4)</f>
        <v>0</v>
      </c>
      <c r="R62" s="38"/>
      <c r="S62" s="38"/>
      <c r="T62" s="38"/>
      <c r="U62" s="39"/>
    </row>
    <row r="63" spans="1:21" ht="38.25">
      <c r="A63" s="52" t="s">
        <v>713</v>
      </c>
      <c r="B63" s="7">
        <v>21</v>
      </c>
      <c r="C63" s="31" t="s">
        <v>891</v>
      </c>
      <c r="D63" s="31" t="s">
        <v>892</v>
      </c>
      <c r="E63" s="31" t="s">
        <v>713</v>
      </c>
      <c r="F63" s="31" t="s">
        <v>713</v>
      </c>
      <c r="G63" s="31" t="s">
        <v>713</v>
      </c>
      <c r="H63" s="32" t="s">
        <v>717</v>
      </c>
      <c r="I63" s="33">
        <v>30</v>
      </c>
      <c r="J63" s="56"/>
      <c r="K63" s="7">
        <v>1</v>
      </c>
      <c r="L63" s="34"/>
      <c r="M63" s="35"/>
      <c r="N63" s="36"/>
      <c r="O63" s="37">
        <f>ROUND(ROUND(L63,4)*(1-M63),4)</f>
        <v>0</v>
      </c>
      <c r="P63" s="37">
        <f>ROUND(ROUND(O63,4)*(1+N63),4)</f>
        <v>0</v>
      </c>
      <c r="Q63" s="37">
        <f>ROUND($I63*P63,4)</f>
        <v>0</v>
      </c>
      <c r="R63" s="38"/>
      <c r="S63" s="38"/>
      <c r="T63" s="38"/>
      <c r="U63" s="39"/>
    </row>
    <row r="64" spans="1:21" ht="38.25">
      <c r="A64" s="52" t="s">
        <v>713</v>
      </c>
      <c r="B64" s="7">
        <v>22</v>
      </c>
      <c r="C64" s="31" t="s">
        <v>893</v>
      </c>
      <c r="D64" s="31" t="s">
        <v>894</v>
      </c>
      <c r="E64" s="31" t="s">
        <v>713</v>
      </c>
      <c r="F64" s="31" t="s">
        <v>713</v>
      </c>
      <c r="G64" s="31" t="s">
        <v>713</v>
      </c>
      <c r="H64" s="32" t="s">
        <v>717</v>
      </c>
      <c r="I64" s="33">
        <v>30</v>
      </c>
      <c r="J64" s="56"/>
      <c r="K64" s="7">
        <v>1</v>
      </c>
      <c r="L64" s="34"/>
      <c r="M64" s="35"/>
      <c r="N64" s="36"/>
      <c r="O64" s="37">
        <f>ROUND(ROUND(L64,4)*(1-M64),4)</f>
        <v>0</v>
      </c>
      <c r="P64" s="37">
        <f>ROUND(ROUND(O64,4)*(1+N64),4)</f>
        <v>0</v>
      </c>
      <c r="Q64" s="37">
        <f>ROUND($I64*P64,4)</f>
        <v>0</v>
      </c>
      <c r="R64" s="38"/>
      <c r="S64" s="38"/>
      <c r="T64" s="38"/>
      <c r="U64" s="39"/>
    </row>
    <row r="65" spans="1:21" ht="38.25">
      <c r="A65" s="52" t="s">
        <v>713</v>
      </c>
      <c r="B65" s="7">
        <v>23</v>
      </c>
      <c r="C65" s="31" t="s">
        <v>895</v>
      </c>
      <c r="D65" s="31" t="s">
        <v>896</v>
      </c>
      <c r="E65" s="31" t="s">
        <v>713</v>
      </c>
      <c r="F65" s="31" t="s">
        <v>713</v>
      </c>
      <c r="G65" s="31" t="s">
        <v>713</v>
      </c>
      <c r="H65" s="32" t="s">
        <v>717</v>
      </c>
      <c r="I65" s="33">
        <v>20</v>
      </c>
      <c r="J65" s="56"/>
      <c r="K65" s="7">
        <v>1</v>
      </c>
      <c r="L65" s="34"/>
      <c r="M65" s="35"/>
      <c r="N65" s="36"/>
      <c r="O65" s="37">
        <f>ROUND(ROUND(L65,4)*(1-M65),4)</f>
        <v>0</v>
      </c>
      <c r="P65" s="37">
        <f>ROUND(ROUND(O65,4)*(1+N65),4)</f>
        <v>0</v>
      </c>
      <c r="Q65" s="37">
        <f>ROUND($I65*P65,4)</f>
        <v>0</v>
      </c>
      <c r="R65" s="38"/>
      <c r="S65" s="38"/>
      <c r="T65" s="38"/>
      <c r="U65" s="39"/>
    </row>
    <row r="66" spans="1:21" ht="12.75">
      <c r="A66" s="52" t="s">
        <v>713</v>
      </c>
      <c r="B66" s="7">
        <v>24</v>
      </c>
      <c r="C66" s="31" t="s">
        <v>897</v>
      </c>
      <c r="D66" s="31" t="s">
        <v>898</v>
      </c>
      <c r="E66" s="31" t="s">
        <v>713</v>
      </c>
      <c r="F66" s="31" t="s">
        <v>713</v>
      </c>
      <c r="G66" s="31" t="s">
        <v>713</v>
      </c>
      <c r="H66" s="32" t="s">
        <v>717</v>
      </c>
      <c r="I66" s="33">
        <v>50</v>
      </c>
      <c r="J66" s="56"/>
      <c r="K66" s="7">
        <v>1</v>
      </c>
      <c r="L66" s="34"/>
      <c r="M66" s="35"/>
      <c r="N66" s="36"/>
      <c r="O66" s="37">
        <f>ROUND(ROUND(L66,4)*(1-M66),4)</f>
        <v>0</v>
      </c>
      <c r="P66" s="37">
        <f>ROUND(ROUND(O66,4)*(1+N66),4)</f>
        <v>0</v>
      </c>
      <c r="Q66" s="37">
        <f>ROUND($I66*P66,4)</f>
        <v>0</v>
      </c>
      <c r="R66" s="38"/>
      <c r="S66" s="38"/>
      <c r="T66" s="38"/>
      <c r="U66" s="39"/>
    </row>
    <row r="67" spans="1:21" ht="25.5">
      <c r="A67" s="52" t="s">
        <v>713</v>
      </c>
      <c r="B67" s="7">
        <v>25</v>
      </c>
      <c r="C67" s="31" t="s">
        <v>899</v>
      </c>
      <c r="D67" s="31" t="s">
        <v>900</v>
      </c>
      <c r="E67" s="31" t="s">
        <v>713</v>
      </c>
      <c r="F67" s="31" t="s">
        <v>713</v>
      </c>
      <c r="G67" s="31" t="s">
        <v>713</v>
      </c>
      <c r="H67" s="32" t="s">
        <v>717</v>
      </c>
      <c r="I67" s="33">
        <v>100</v>
      </c>
      <c r="J67" s="56"/>
      <c r="K67" s="7">
        <v>1</v>
      </c>
      <c r="L67" s="34"/>
      <c r="M67" s="35"/>
      <c r="N67" s="36"/>
      <c r="O67" s="37">
        <f>ROUND(ROUND(L67,4)*(1-M67),4)</f>
        <v>0</v>
      </c>
      <c r="P67" s="37">
        <f>ROUND(ROUND(O67,4)*(1+N67),4)</f>
        <v>0</v>
      </c>
      <c r="Q67" s="37">
        <f>ROUND($I67*P67,4)</f>
        <v>0</v>
      </c>
      <c r="R67" s="38"/>
      <c r="S67" s="38"/>
      <c r="T67" s="38"/>
      <c r="U67" s="39"/>
    </row>
    <row r="68" spans="1:21" ht="25.5">
      <c r="A68" s="52" t="s">
        <v>713</v>
      </c>
      <c r="B68" s="7">
        <v>26</v>
      </c>
      <c r="C68" s="31" t="s">
        <v>901</v>
      </c>
      <c r="D68" s="31" t="s">
        <v>902</v>
      </c>
      <c r="E68" s="31" t="s">
        <v>713</v>
      </c>
      <c r="F68" s="31" t="s">
        <v>713</v>
      </c>
      <c r="G68" s="31" t="s">
        <v>713</v>
      </c>
      <c r="H68" s="32" t="s">
        <v>717</v>
      </c>
      <c r="I68" s="33">
        <v>60</v>
      </c>
      <c r="J68" s="56"/>
      <c r="K68" s="7">
        <v>1</v>
      </c>
      <c r="L68" s="34"/>
      <c r="M68" s="35"/>
      <c r="N68" s="36"/>
      <c r="O68" s="37">
        <f>ROUND(ROUND(L68,4)*(1-M68),4)</f>
        <v>0</v>
      </c>
      <c r="P68" s="37">
        <f>ROUND(ROUND(O68,4)*(1+N68),4)</f>
        <v>0</v>
      </c>
      <c r="Q68" s="37">
        <f>ROUND($I68*P68,4)</f>
        <v>0</v>
      </c>
      <c r="R68" s="38"/>
      <c r="S68" s="38"/>
      <c r="T68" s="38"/>
      <c r="U68" s="39"/>
    </row>
    <row r="69" spans="1:21" ht="13.5" thickBot="1">
      <c r="A69" s="53" t="s">
        <v>713</v>
      </c>
      <c r="B69" s="9">
        <v>27</v>
      </c>
      <c r="C69" s="40" t="s">
        <v>901</v>
      </c>
      <c r="D69" s="40" t="s">
        <v>903</v>
      </c>
      <c r="E69" s="40" t="s">
        <v>713</v>
      </c>
      <c r="F69" s="40" t="s">
        <v>713</v>
      </c>
      <c r="G69" s="40" t="s">
        <v>713</v>
      </c>
      <c r="H69" s="41" t="s">
        <v>717</v>
      </c>
      <c r="I69" s="42">
        <v>60</v>
      </c>
      <c r="J69" s="57"/>
      <c r="K69" s="9">
        <v>1</v>
      </c>
      <c r="L69" s="43"/>
      <c r="M69" s="44"/>
      <c r="N69" s="45"/>
      <c r="O69" s="46">
        <f>ROUND(ROUND(L69,4)*(1-M69),4)</f>
        <v>0</v>
      </c>
      <c r="P69" s="46">
        <f>ROUND(ROUND(O69,4)*(1+N69),4)</f>
        <v>0</v>
      </c>
      <c r="Q69" s="46">
        <f>ROUND($I69*P69,4)</f>
        <v>0</v>
      </c>
      <c r="R69" s="47"/>
      <c r="S69" s="47"/>
      <c r="T69" s="47"/>
      <c r="U69" s="48"/>
    </row>
    <row r="70" spans="16:17" ht="13.5" thickBot="1">
      <c r="P70" s="58" t="s">
        <v>720</v>
      </c>
      <c r="Q70" s="59">
        <f>SUM(Q43:Q69)</f>
        <v>0</v>
      </c>
    </row>
    <row r="72" ht="13.5" thickBot="1"/>
    <row r="73" spans="1:21" ht="13.5" thickBot="1">
      <c r="A73" s="49" t="s">
        <v>687</v>
      </c>
      <c r="B73" s="54" t="s">
        <v>728</v>
      </c>
      <c r="C73" s="18" t="s">
        <v>904</v>
      </c>
      <c r="D73" s="18"/>
      <c r="E73" s="18"/>
      <c r="F73" s="18"/>
      <c r="G73" s="18"/>
      <c r="H73" s="18" t="s">
        <v>690</v>
      </c>
      <c r="I73" s="18"/>
      <c r="J73" s="4"/>
      <c r="K73" s="3"/>
      <c r="L73" s="18" t="s">
        <v>905</v>
      </c>
      <c r="M73" s="18"/>
      <c r="N73" s="18"/>
      <c r="O73" s="18"/>
      <c r="P73" s="18"/>
      <c r="Q73" s="18"/>
      <c r="R73" s="18"/>
      <c r="S73" s="18"/>
      <c r="T73" s="18"/>
      <c r="U73" s="4"/>
    </row>
    <row r="74" spans="1:21" ht="26.25" thickBot="1">
      <c r="A74" s="50" t="s">
        <v>692</v>
      </c>
      <c r="B74" s="19" t="s">
        <v>693</v>
      </c>
      <c r="C74" s="20" t="s">
        <v>694</v>
      </c>
      <c r="D74" s="20" t="s">
        <v>695</v>
      </c>
      <c r="E74" s="20" t="s">
        <v>696</v>
      </c>
      <c r="F74" s="20" t="s">
        <v>697</v>
      </c>
      <c r="G74" s="20" t="s">
        <v>698</v>
      </c>
      <c r="H74" s="20" t="s">
        <v>699</v>
      </c>
      <c r="I74" s="20" t="s">
        <v>700</v>
      </c>
      <c r="J74" s="21" t="s">
        <v>701</v>
      </c>
      <c r="K74" s="19" t="s">
        <v>702</v>
      </c>
      <c r="L74" s="20" t="s">
        <v>703</v>
      </c>
      <c r="M74" s="20" t="s">
        <v>704</v>
      </c>
      <c r="N74" s="20" t="s">
        <v>705</v>
      </c>
      <c r="O74" s="20" t="s">
        <v>706</v>
      </c>
      <c r="P74" s="20" t="s">
        <v>707</v>
      </c>
      <c r="Q74" s="20" t="s">
        <v>708</v>
      </c>
      <c r="R74" s="20" t="s">
        <v>709</v>
      </c>
      <c r="S74" s="20" t="s">
        <v>710</v>
      </c>
      <c r="T74" s="20" t="s">
        <v>711</v>
      </c>
      <c r="U74" s="21" t="s">
        <v>712</v>
      </c>
    </row>
    <row r="75" spans="1:21" ht="51">
      <c r="A75" s="51" t="s">
        <v>713</v>
      </c>
      <c r="B75" s="5">
        <v>1</v>
      </c>
      <c r="C75" s="22" t="s">
        <v>906</v>
      </c>
      <c r="D75" s="22" t="s">
        <v>907</v>
      </c>
      <c r="E75" s="22" t="s">
        <v>713</v>
      </c>
      <c r="F75" s="22" t="s">
        <v>713</v>
      </c>
      <c r="G75" s="22" t="s">
        <v>713</v>
      </c>
      <c r="H75" s="23" t="s">
        <v>717</v>
      </c>
      <c r="I75" s="24">
        <v>30</v>
      </c>
      <c r="J75" s="55"/>
      <c r="K75" s="5">
        <v>1</v>
      </c>
      <c r="L75" s="25"/>
      <c r="M75" s="26"/>
      <c r="N75" s="27"/>
      <c r="O75" s="28">
        <f>ROUND(ROUND(L75,4)*(1-M75),4)</f>
        <v>0</v>
      </c>
      <c r="P75" s="28">
        <f>ROUND(ROUND(O75,4)*(1+N75),4)</f>
        <v>0</v>
      </c>
      <c r="Q75" s="28">
        <f>ROUND($I75*P75,4)</f>
        <v>0</v>
      </c>
      <c r="R75" s="29"/>
      <c r="S75" s="29"/>
      <c r="T75" s="29"/>
      <c r="U75" s="30"/>
    </row>
    <row r="76" spans="1:21" ht="51">
      <c r="A76" s="52" t="s">
        <v>713</v>
      </c>
      <c r="B76" s="7">
        <v>2</v>
      </c>
      <c r="C76" s="31" t="s">
        <v>908</v>
      </c>
      <c r="D76" s="31" t="s">
        <v>907</v>
      </c>
      <c r="E76" s="31" t="s">
        <v>713</v>
      </c>
      <c r="F76" s="31" t="s">
        <v>713</v>
      </c>
      <c r="G76" s="31" t="s">
        <v>713</v>
      </c>
      <c r="H76" s="32" t="s">
        <v>717</v>
      </c>
      <c r="I76" s="33">
        <v>30</v>
      </c>
      <c r="J76" s="56"/>
      <c r="K76" s="7">
        <v>1</v>
      </c>
      <c r="L76" s="34"/>
      <c r="M76" s="35"/>
      <c r="N76" s="36"/>
      <c r="O76" s="37">
        <f>ROUND(ROUND(L76,4)*(1-M76),4)</f>
        <v>0</v>
      </c>
      <c r="P76" s="37">
        <f>ROUND(ROUND(O76,4)*(1+N76),4)</f>
        <v>0</v>
      </c>
      <c r="Q76" s="37">
        <f>ROUND($I76*P76,4)</f>
        <v>0</v>
      </c>
      <c r="R76" s="38"/>
      <c r="S76" s="38"/>
      <c r="T76" s="38"/>
      <c r="U76" s="39"/>
    </row>
    <row r="77" spans="1:21" ht="51">
      <c r="A77" s="52" t="s">
        <v>713</v>
      </c>
      <c r="B77" s="7">
        <v>3</v>
      </c>
      <c r="C77" s="31" t="s">
        <v>909</v>
      </c>
      <c r="D77" s="31" t="s">
        <v>907</v>
      </c>
      <c r="E77" s="31" t="s">
        <v>713</v>
      </c>
      <c r="F77" s="31" t="s">
        <v>713</v>
      </c>
      <c r="G77" s="31" t="s">
        <v>713</v>
      </c>
      <c r="H77" s="32" t="s">
        <v>717</v>
      </c>
      <c r="I77" s="33">
        <v>30</v>
      </c>
      <c r="J77" s="56"/>
      <c r="K77" s="7">
        <v>1</v>
      </c>
      <c r="L77" s="34"/>
      <c r="M77" s="35"/>
      <c r="N77" s="36"/>
      <c r="O77" s="37">
        <f>ROUND(ROUND(L77,4)*(1-M77),4)</f>
        <v>0</v>
      </c>
      <c r="P77" s="37">
        <f>ROUND(ROUND(O77,4)*(1+N77),4)</f>
        <v>0</v>
      </c>
      <c r="Q77" s="37">
        <f>ROUND($I77*P77,4)</f>
        <v>0</v>
      </c>
      <c r="R77" s="38"/>
      <c r="S77" s="38"/>
      <c r="T77" s="38"/>
      <c r="U77" s="39"/>
    </row>
    <row r="78" spans="1:21" ht="38.25">
      <c r="A78" s="52" t="s">
        <v>713</v>
      </c>
      <c r="B78" s="7">
        <v>4</v>
      </c>
      <c r="C78" s="31" t="s">
        <v>910</v>
      </c>
      <c r="D78" s="31" t="s">
        <v>911</v>
      </c>
      <c r="E78" s="31" t="s">
        <v>713</v>
      </c>
      <c r="F78" s="31" t="s">
        <v>713</v>
      </c>
      <c r="G78" s="31" t="s">
        <v>713</v>
      </c>
      <c r="H78" s="32" t="s">
        <v>717</v>
      </c>
      <c r="I78" s="33">
        <v>90</v>
      </c>
      <c r="J78" s="56"/>
      <c r="K78" s="7">
        <v>1</v>
      </c>
      <c r="L78" s="34"/>
      <c r="M78" s="35"/>
      <c r="N78" s="36"/>
      <c r="O78" s="37">
        <f>ROUND(ROUND(L78,4)*(1-M78),4)</f>
        <v>0</v>
      </c>
      <c r="P78" s="37">
        <f>ROUND(ROUND(O78,4)*(1+N78),4)</f>
        <v>0</v>
      </c>
      <c r="Q78" s="37">
        <f>ROUND($I78*P78,4)</f>
        <v>0</v>
      </c>
      <c r="R78" s="38"/>
      <c r="S78" s="38"/>
      <c r="T78" s="38"/>
      <c r="U78" s="39"/>
    </row>
    <row r="79" spans="1:21" ht="38.25">
      <c r="A79" s="52" t="s">
        <v>713</v>
      </c>
      <c r="B79" s="7">
        <v>5</v>
      </c>
      <c r="C79" s="31" t="s">
        <v>912</v>
      </c>
      <c r="D79" s="31" t="s">
        <v>911</v>
      </c>
      <c r="E79" s="31" t="s">
        <v>713</v>
      </c>
      <c r="F79" s="31" t="s">
        <v>713</v>
      </c>
      <c r="G79" s="31" t="s">
        <v>713</v>
      </c>
      <c r="H79" s="32" t="s">
        <v>717</v>
      </c>
      <c r="I79" s="33">
        <v>90</v>
      </c>
      <c r="J79" s="56"/>
      <c r="K79" s="7">
        <v>1</v>
      </c>
      <c r="L79" s="34"/>
      <c r="M79" s="35"/>
      <c r="N79" s="36"/>
      <c r="O79" s="37">
        <f>ROUND(ROUND(L79,4)*(1-M79),4)</f>
        <v>0</v>
      </c>
      <c r="P79" s="37">
        <f>ROUND(ROUND(O79,4)*(1+N79),4)</f>
        <v>0</v>
      </c>
      <c r="Q79" s="37">
        <f>ROUND($I79*P79,4)</f>
        <v>0</v>
      </c>
      <c r="R79" s="38"/>
      <c r="S79" s="38"/>
      <c r="T79" s="38"/>
      <c r="U79" s="39"/>
    </row>
    <row r="80" spans="1:21" ht="38.25">
      <c r="A80" s="52" t="s">
        <v>713</v>
      </c>
      <c r="B80" s="7">
        <v>6</v>
      </c>
      <c r="C80" s="31" t="s">
        <v>913</v>
      </c>
      <c r="D80" s="31" t="s">
        <v>911</v>
      </c>
      <c r="E80" s="31" t="s">
        <v>713</v>
      </c>
      <c r="F80" s="31" t="s">
        <v>713</v>
      </c>
      <c r="G80" s="31" t="s">
        <v>713</v>
      </c>
      <c r="H80" s="32" t="s">
        <v>717</v>
      </c>
      <c r="I80" s="33">
        <v>90</v>
      </c>
      <c r="J80" s="56"/>
      <c r="K80" s="7">
        <v>1</v>
      </c>
      <c r="L80" s="34"/>
      <c r="M80" s="35"/>
      <c r="N80" s="36"/>
      <c r="O80" s="37">
        <f>ROUND(ROUND(L80,4)*(1-M80),4)</f>
        <v>0</v>
      </c>
      <c r="P80" s="37">
        <f>ROUND(ROUND(O80,4)*(1+N80),4)</f>
        <v>0</v>
      </c>
      <c r="Q80" s="37">
        <f>ROUND($I80*P80,4)</f>
        <v>0</v>
      </c>
      <c r="R80" s="38"/>
      <c r="S80" s="38"/>
      <c r="T80" s="38"/>
      <c r="U80" s="39"/>
    </row>
    <row r="81" spans="1:21" ht="38.25">
      <c r="A81" s="52" t="s">
        <v>713</v>
      </c>
      <c r="B81" s="7">
        <v>7</v>
      </c>
      <c r="C81" s="31" t="s">
        <v>914</v>
      </c>
      <c r="D81" s="31" t="s">
        <v>915</v>
      </c>
      <c r="E81" s="31" t="s">
        <v>713</v>
      </c>
      <c r="F81" s="31" t="s">
        <v>713</v>
      </c>
      <c r="G81" s="31" t="s">
        <v>713</v>
      </c>
      <c r="H81" s="32" t="s">
        <v>717</v>
      </c>
      <c r="I81" s="33">
        <v>90</v>
      </c>
      <c r="J81" s="56"/>
      <c r="K81" s="7">
        <v>1</v>
      </c>
      <c r="L81" s="34"/>
      <c r="M81" s="35"/>
      <c r="N81" s="36"/>
      <c r="O81" s="37">
        <f>ROUND(ROUND(L81,4)*(1-M81),4)</f>
        <v>0</v>
      </c>
      <c r="P81" s="37">
        <f>ROUND(ROUND(O81,4)*(1+N81),4)</f>
        <v>0</v>
      </c>
      <c r="Q81" s="37">
        <f>ROUND($I81*P81,4)</f>
        <v>0</v>
      </c>
      <c r="R81" s="38"/>
      <c r="S81" s="38"/>
      <c r="T81" s="38"/>
      <c r="U81" s="39"/>
    </row>
    <row r="82" spans="1:21" ht="38.25">
      <c r="A82" s="52" t="s">
        <v>713</v>
      </c>
      <c r="B82" s="7">
        <v>8</v>
      </c>
      <c r="C82" s="31" t="s">
        <v>916</v>
      </c>
      <c r="D82" s="31" t="s">
        <v>915</v>
      </c>
      <c r="E82" s="31" t="s">
        <v>713</v>
      </c>
      <c r="F82" s="31" t="s">
        <v>713</v>
      </c>
      <c r="G82" s="31" t="s">
        <v>713</v>
      </c>
      <c r="H82" s="32" t="s">
        <v>717</v>
      </c>
      <c r="I82" s="33">
        <v>90</v>
      </c>
      <c r="J82" s="56"/>
      <c r="K82" s="7">
        <v>1</v>
      </c>
      <c r="L82" s="34"/>
      <c r="M82" s="35"/>
      <c r="N82" s="36"/>
      <c r="O82" s="37">
        <f>ROUND(ROUND(L82,4)*(1-M82),4)</f>
        <v>0</v>
      </c>
      <c r="P82" s="37">
        <f>ROUND(ROUND(O82,4)*(1+N82),4)</f>
        <v>0</v>
      </c>
      <c r="Q82" s="37">
        <f>ROUND($I82*P82,4)</f>
        <v>0</v>
      </c>
      <c r="R82" s="38"/>
      <c r="S82" s="38"/>
      <c r="T82" s="38"/>
      <c r="U82" s="39"/>
    </row>
    <row r="83" spans="1:21" ht="51">
      <c r="A83" s="52" t="s">
        <v>713</v>
      </c>
      <c r="B83" s="7">
        <v>9</v>
      </c>
      <c r="C83" s="31" t="s">
        <v>917</v>
      </c>
      <c r="D83" s="31" t="s">
        <v>918</v>
      </c>
      <c r="E83" s="31" t="s">
        <v>713</v>
      </c>
      <c r="F83" s="31" t="s">
        <v>713</v>
      </c>
      <c r="G83" s="31" t="s">
        <v>713</v>
      </c>
      <c r="H83" s="32" t="s">
        <v>717</v>
      </c>
      <c r="I83" s="33">
        <v>90</v>
      </c>
      <c r="J83" s="56"/>
      <c r="K83" s="7">
        <v>1</v>
      </c>
      <c r="L83" s="34"/>
      <c r="M83" s="35"/>
      <c r="N83" s="36"/>
      <c r="O83" s="37">
        <f>ROUND(ROUND(L83,4)*(1-M83),4)</f>
        <v>0</v>
      </c>
      <c r="P83" s="37">
        <f>ROUND(ROUND(O83,4)*(1+N83),4)</f>
        <v>0</v>
      </c>
      <c r="Q83" s="37">
        <f>ROUND($I83*P83,4)</f>
        <v>0</v>
      </c>
      <c r="R83" s="38"/>
      <c r="S83" s="38"/>
      <c r="T83" s="38"/>
      <c r="U83" s="39"/>
    </row>
    <row r="84" spans="1:21" ht="38.25">
      <c r="A84" s="52" t="s">
        <v>713</v>
      </c>
      <c r="B84" s="7">
        <v>10</v>
      </c>
      <c r="C84" s="31" t="s">
        <v>919</v>
      </c>
      <c r="D84" s="31" t="s">
        <v>920</v>
      </c>
      <c r="E84" s="31" t="s">
        <v>713</v>
      </c>
      <c r="F84" s="31" t="s">
        <v>713</v>
      </c>
      <c r="G84" s="31" t="s">
        <v>713</v>
      </c>
      <c r="H84" s="32" t="s">
        <v>717</v>
      </c>
      <c r="I84" s="33">
        <v>60</v>
      </c>
      <c r="J84" s="56"/>
      <c r="K84" s="7">
        <v>1</v>
      </c>
      <c r="L84" s="34"/>
      <c r="M84" s="35"/>
      <c r="N84" s="36"/>
      <c r="O84" s="37">
        <f>ROUND(ROUND(L84,4)*(1-M84),4)</f>
        <v>0</v>
      </c>
      <c r="P84" s="37">
        <f>ROUND(ROUND(O84,4)*(1+N84),4)</f>
        <v>0</v>
      </c>
      <c r="Q84" s="37">
        <f>ROUND($I84*P84,4)</f>
        <v>0</v>
      </c>
      <c r="R84" s="38"/>
      <c r="S84" s="38"/>
      <c r="T84" s="38"/>
      <c r="U84" s="39"/>
    </row>
    <row r="85" spans="1:21" ht="38.25">
      <c r="A85" s="52" t="s">
        <v>713</v>
      </c>
      <c r="B85" s="7">
        <v>11</v>
      </c>
      <c r="C85" s="31" t="s">
        <v>921</v>
      </c>
      <c r="D85" s="31" t="s">
        <v>922</v>
      </c>
      <c r="E85" s="31" t="s">
        <v>713</v>
      </c>
      <c r="F85" s="31" t="s">
        <v>713</v>
      </c>
      <c r="G85" s="31" t="s">
        <v>713</v>
      </c>
      <c r="H85" s="32" t="s">
        <v>717</v>
      </c>
      <c r="I85" s="33">
        <v>60</v>
      </c>
      <c r="J85" s="56"/>
      <c r="K85" s="7">
        <v>1</v>
      </c>
      <c r="L85" s="34"/>
      <c r="M85" s="35"/>
      <c r="N85" s="36"/>
      <c r="O85" s="37">
        <f>ROUND(ROUND(L85,4)*(1-M85),4)</f>
        <v>0</v>
      </c>
      <c r="P85" s="37">
        <f>ROUND(ROUND(O85,4)*(1+N85),4)</f>
        <v>0</v>
      </c>
      <c r="Q85" s="37">
        <f>ROUND($I85*P85,4)</f>
        <v>0</v>
      </c>
      <c r="R85" s="38"/>
      <c r="S85" s="38"/>
      <c r="T85" s="38"/>
      <c r="U85" s="39"/>
    </row>
    <row r="86" spans="1:21" ht="38.25">
      <c r="A86" s="52" t="s">
        <v>713</v>
      </c>
      <c r="B86" s="7">
        <v>12</v>
      </c>
      <c r="C86" s="31" t="s">
        <v>923</v>
      </c>
      <c r="D86" s="31" t="s">
        <v>924</v>
      </c>
      <c r="E86" s="31" t="s">
        <v>713</v>
      </c>
      <c r="F86" s="31" t="s">
        <v>713</v>
      </c>
      <c r="G86" s="31" t="s">
        <v>713</v>
      </c>
      <c r="H86" s="32" t="s">
        <v>717</v>
      </c>
      <c r="I86" s="33">
        <v>30</v>
      </c>
      <c r="J86" s="56"/>
      <c r="K86" s="7">
        <v>1</v>
      </c>
      <c r="L86" s="34"/>
      <c r="M86" s="35"/>
      <c r="N86" s="36"/>
      <c r="O86" s="37">
        <f>ROUND(ROUND(L86,4)*(1-M86),4)</f>
        <v>0</v>
      </c>
      <c r="P86" s="37">
        <f>ROUND(ROUND(O86,4)*(1+N86),4)</f>
        <v>0</v>
      </c>
      <c r="Q86" s="37">
        <f>ROUND($I86*P86,4)</f>
        <v>0</v>
      </c>
      <c r="R86" s="38"/>
      <c r="S86" s="38"/>
      <c r="T86" s="38"/>
      <c r="U86" s="39"/>
    </row>
    <row r="87" spans="1:21" ht="51">
      <c r="A87" s="52" t="s">
        <v>713</v>
      </c>
      <c r="B87" s="7">
        <v>13</v>
      </c>
      <c r="C87" s="31" t="s">
        <v>925</v>
      </c>
      <c r="D87" s="31" t="s">
        <v>926</v>
      </c>
      <c r="E87" s="31" t="s">
        <v>713</v>
      </c>
      <c r="F87" s="31" t="s">
        <v>713</v>
      </c>
      <c r="G87" s="31" t="s">
        <v>713</v>
      </c>
      <c r="H87" s="32" t="s">
        <v>717</v>
      </c>
      <c r="I87" s="33">
        <v>30</v>
      </c>
      <c r="J87" s="56"/>
      <c r="K87" s="7">
        <v>1</v>
      </c>
      <c r="L87" s="34"/>
      <c r="M87" s="35"/>
      <c r="N87" s="36"/>
      <c r="O87" s="37">
        <f>ROUND(ROUND(L87,4)*(1-M87),4)</f>
        <v>0</v>
      </c>
      <c r="P87" s="37">
        <f>ROUND(ROUND(O87,4)*(1+N87),4)</f>
        <v>0</v>
      </c>
      <c r="Q87" s="37">
        <f>ROUND($I87*P87,4)</f>
        <v>0</v>
      </c>
      <c r="R87" s="38"/>
      <c r="S87" s="38"/>
      <c r="T87" s="38"/>
      <c r="U87" s="39"/>
    </row>
    <row r="88" spans="1:21" ht="51">
      <c r="A88" s="52" t="s">
        <v>713</v>
      </c>
      <c r="B88" s="7">
        <v>14</v>
      </c>
      <c r="C88" s="31" t="s">
        <v>927</v>
      </c>
      <c r="D88" s="31" t="s">
        <v>928</v>
      </c>
      <c r="E88" s="31" t="s">
        <v>713</v>
      </c>
      <c r="F88" s="31" t="s">
        <v>713</v>
      </c>
      <c r="G88" s="31" t="s">
        <v>713</v>
      </c>
      <c r="H88" s="32" t="s">
        <v>717</v>
      </c>
      <c r="I88" s="33">
        <v>30</v>
      </c>
      <c r="J88" s="56"/>
      <c r="K88" s="7">
        <v>1</v>
      </c>
      <c r="L88" s="34"/>
      <c r="M88" s="35"/>
      <c r="N88" s="36"/>
      <c r="O88" s="37">
        <f>ROUND(ROUND(L88,4)*(1-M88),4)</f>
        <v>0</v>
      </c>
      <c r="P88" s="37">
        <f>ROUND(ROUND(O88,4)*(1+N88),4)</f>
        <v>0</v>
      </c>
      <c r="Q88" s="37">
        <f>ROUND($I88*P88,4)</f>
        <v>0</v>
      </c>
      <c r="R88" s="38"/>
      <c r="S88" s="38"/>
      <c r="T88" s="38"/>
      <c r="U88" s="39"/>
    </row>
    <row r="89" spans="1:21" ht="25.5">
      <c r="A89" s="52" t="s">
        <v>713</v>
      </c>
      <c r="B89" s="7">
        <v>15</v>
      </c>
      <c r="C89" s="31" t="s">
        <v>929</v>
      </c>
      <c r="D89" s="31" t="s">
        <v>930</v>
      </c>
      <c r="E89" s="31" t="s">
        <v>713</v>
      </c>
      <c r="F89" s="31" t="s">
        <v>713</v>
      </c>
      <c r="G89" s="31" t="s">
        <v>713</v>
      </c>
      <c r="H89" s="32" t="s">
        <v>717</v>
      </c>
      <c r="I89" s="33">
        <v>60</v>
      </c>
      <c r="J89" s="56"/>
      <c r="K89" s="7">
        <v>1</v>
      </c>
      <c r="L89" s="34"/>
      <c r="M89" s="35"/>
      <c r="N89" s="36"/>
      <c r="O89" s="37">
        <f>ROUND(ROUND(L89,4)*(1-M89),4)</f>
        <v>0</v>
      </c>
      <c r="P89" s="37">
        <f>ROUND(ROUND(O89,4)*(1+N89),4)</f>
        <v>0</v>
      </c>
      <c r="Q89" s="37">
        <f>ROUND($I89*P89,4)</f>
        <v>0</v>
      </c>
      <c r="R89" s="38"/>
      <c r="S89" s="38"/>
      <c r="T89" s="38"/>
      <c r="U89" s="39"/>
    </row>
    <row r="90" spans="1:21" ht="25.5">
      <c r="A90" s="52" t="s">
        <v>713</v>
      </c>
      <c r="B90" s="7">
        <v>16</v>
      </c>
      <c r="C90" s="31" t="s">
        <v>931</v>
      </c>
      <c r="D90" s="31" t="s">
        <v>930</v>
      </c>
      <c r="E90" s="31" t="s">
        <v>713</v>
      </c>
      <c r="F90" s="31" t="s">
        <v>713</v>
      </c>
      <c r="G90" s="31" t="s">
        <v>713</v>
      </c>
      <c r="H90" s="32" t="s">
        <v>717</v>
      </c>
      <c r="I90" s="33">
        <v>60</v>
      </c>
      <c r="J90" s="56"/>
      <c r="K90" s="7">
        <v>1</v>
      </c>
      <c r="L90" s="34"/>
      <c r="M90" s="35"/>
      <c r="N90" s="36"/>
      <c r="O90" s="37">
        <f>ROUND(ROUND(L90,4)*(1-M90),4)</f>
        <v>0</v>
      </c>
      <c r="P90" s="37">
        <f>ROUND(ROUND(O90,4)*(1+N90),4)</f>
        <v>0</v>
      </c>
      <c r="Q90" s="37">
        <f>ROUND($I90*P90,4)</f>
        <v>0</v>
      </c>
      <c r="R90" s="38"/>
      <c r="S90" s="38"/>
      <c r="T90" s="38"/>
      <c r="U90" s="39"/>
    </row>
    <row r="91" spans="1:21" ht="38.25">
      <c r="A91" s="52" t="s">
        <v>713</v>
      </c>
      <c r="B91" s="7">
        <v>17</v>
      </c>
      <c r="C91" s="31" t="s">
        <v>932</v>
      </c>
      <c r="D91" s="31" t="s">
        <v>933</v>
      </c>
      <c r="E91" s="31" t="s">
        <v>713</v>
      </c>
      <c r="F91" s="31" t="s">
        <v>713</v>
      </c>
      <c r="G91" s="31" t="s">
        <v>713</v>
      </c>
      <c r="H91" s="32" t="s">
        <v>717</v>
      </c>
      <c r="I91" s="33">
        <v>60</v>
      </c>
      <c r="J91" s="56"/>
      <c r="K91" s="7">
        <v>1</v>
      </c>
      <c r="L91" s="34"/>
      <c r="M91" s="35"/>
      <c r="N91" s="36"/>
      <c r="O91" s="37">
        <f>ROUND(ROUND(L91,4)*(1-M91),4)</f>
        <v>0</v>
      </c>
      <c r="P91" s="37">
        <f>ROUND(ROUND(O91,4)*(1+N91),4)</f>
        <v>0</v>
      </c>
      <c r="Q91" s="37">
        <f>ROUND($I91*P91,4)</f>
        <v>0</v>
      </c>
      <c r="R91" s="38"/>
      <c r="S91" s="38"/>
      <c r="T91" s="38"/>
      <c r="U91" s="39"/>
    </row>
    <row r="92" spans="1:21" ht="26.25" thickBot="1">
      <c r="A92" s="53" t="s">
        <v>713</v>
      </c>
      <c r="B92" s="9">
        <v>18</v>
      </c>
      <c r="C92" s="40" t="s">
        <v>934</v>
      </c>
      <c r="D92" s="40" t="s">
        <v>935</v>
      </c>
      <c r="E92" s="40" t="s">
        <v>713</v>
      </c>
      <c r="F92" s="40" t="s">
        <v>713</v>
      </c>
      <c r="G92" s="40" t="s">
        <v>713</v>
      </c>
      <c r="H92" s="41" t="s">
        <v>717</v>
      </c>
      <c r="I92" s="42">
        <v>10</v>
      </c>
      <c r="J92" s="57"/>
      <c r="K92" s="9">
        <v>1</v>
      </c>
      <c r="L92" s="43"/>
      <c r="M92" s="44"/>
      <c r="N92" s="45"/>
      <c r="O92" s="46">
        <f>ROUND(ROUND(L92,4)*(1-M92),4)</f>
        <v>0</v>
      </c>
      <c r="P92" s="46">
        <f>ROUND(ROUND(O92,4)*(1+N92),4)</f>
        <v>0</v>
      </c>
      <c r="Q92" s="46">
        <f>ROUND($I92*P92,4)</f>
        <v>0</v>
      </c>
      <c r="R92" s="47"/>
      <c r="S92" s="47"/>
      <c r="T92" s="47"/>
      <c r="U92" s="48"/>
    </row>
    <row r="93" spans="16:17" ht="13.5" thickBot="1">
      <c r="P93" s="58" t="s">
        <v>720</v>
      </c>
      <c r="Q93" s="59">
        <f>SUM(Q75:Q92)</f>
        <v>0</v>
      </c>
    </row>
    <row r="95" ht="13.5" thickBot="1"/>
    <row r="96" spans="1:21" ht="13.5" thickBot="1">
      <c r="A96" s="49" t="s">
        <v>687</v>
      </c>
      <c r="B96" s="54" t="s">
        <v>738</v>
      </c>
      <c r="C96" s="18" t="s">
        <v>936</v>
      </c>
      <c r="D96" s="18"/>
      <c r="E96" s="18"/>
      <c r="F96" s="18"/>
      <c r="G96" s="18"/>
      <c r="H96" s="18" t="s">
        <v>690</v>
      </c>
      <c r="I96" s="18"/>
      <c r="J96" s="4"/>
      <c r="K96" s="3"/>
      <c r="L96" s="18" t="s">
        <v>937</v>
      </c>
      <c r="M96" s="18"/>
      <c r="N96" s="18"/>
      <c r="O96" s="18"/>
      <c r="P96" s="18"/>
      <c r="Q96" s="18"/>
      <c r="R96" s="18"/>
      <c r="S96" s="18"/>
      <c r="T96" s="18"/>
      <c r="U96" s="4"/>
    </row>
    <row r="97" spans="1:21" ht="26.25" thickBot="1">
      <c r="A97" s="50" t="s">
        <v>692</v>
      </c>
      <c r="B97" s="19" t="s">
        <v>693</v>
      </c>
      <c r="C97" s="20" t="s">
        <v>694</v>
      </c>
      <c r="D97" s="20" t="s">
        <v>695</v>
      </c>
      <c r="E97" s="20" t="s">
        <v>696</v>
      </c>
      <c r="F97" s="20" t="s">
        <v>697</v>
      </c>
      <c r="G97" s="20" t="s">
        <v>698</v>
      </c>
      <c r="H97" s="20" t="s">
        <v>699</v>
      </c>
      <c r="I97" s="20" t="s">
        <v>700</v>
      </c>
      <c r="J97" s="21" t="s">
        <v>701</v>
      </c>
      <c r="K97" s="19" t="s">
        <v>702</v>
      </c>
      <c r="L97" s="20" t="s">
        <v>703</v>
      </c>
      <c r="M97" s="20" t="s">
        <v>704</v>
      </c>
      <c r="N97" s="20" t="s">
        <v>705</v>
      </c>
      <c r="O97" s="20" t="s">
        <v>706</v>
      </c>
      <c r="P97" s="20" t="s">
        <v>707</v>
      </c>
      <c r="Q97" s="20" t="s">
        <v>708</v>
      </c>
      <c r="R97" s="20" t="s">
        <v>709</v>
      </c>
      <c r="S97" s="20" t="s">
        <v>710</v>
      </c>
      <c r="T97" s="20" t="s">
        <v>711</v>
      </c>
      <c r="U97" s="21" t="s">
        <v>712</v>
      </c>
    </row>
    <row r="98" spans="1:21" ht="25.5">
      <c r="A98" s="51" t="s">
        <v>713</v>
      </c>
      <c r="B98" s="5">
        <v>1</v>
      </c>
      <c r="C98" s="22" t="s">
        <v>938</v>
      </c>
      <c r="D98" s="22" t="s">
        <v>939</v>
      </c>
      <c r="E98" s="22" t="s">
        <v>713</v>
      </c>
      <c r="F98" s="22" t="s">
        <v>713</v>
      </c>
      <c r="G98" s="22" t="s">
        <v>713</v>
      </c>
      <c r="H98" s="23" t="s">
        <v>717</v>
      </c>
      <c r="I98" s="24">
        <v>20</v>
      </c>
      <c r="J98" s="55"/>
      <c r="K98" s="5">
        <v>1</v>
      </c>
      <c r="L98" s="25"/>
      <c r="M98" s="26"/>
      <c r="N98" s="27"/>
      <c r="O98" s="28">
        <f>ROUND(ROUND(L98,4)*(1-M98),4)</f>
        <v>0</v>
      </c>
      <c r="P98" s="28">
        <f>ROUND(ROUND(O98,4)*(1+N98),4)</f>
        <v>0</v>
      </c>
      <c r="Q98" s="28">
        <f>ROUND($I98*P98,4)</f>
        <v>0</v>
      </c>
      <c r="R98" s="29"/>
      <c r="S98" s="29"/>
      <c r="T98" s="29"/>
      <c r="U98" s="30"/>
    </row>
    <row r="99" spans="1:21" ht="26.25" thickBot="1">
      <c r="A99" s="53" t="s">
        <v>713</v>
      </c>
      <c r="B99" s="9">
        <v>2</v>
      </c>
      <c r="C99" s="40" t="s">
        <v>940</v>
      </c>
      <c r="D99" s="40" t="s">
        <v>939</v>
      </c>
      <c r="E99" s="40" t="s">
        <v>713</v>
      </c>
      <c r="F99" s="40" t="s">
        <v>713</v>
      </c>
      <c r="G99" s="40" t="s">
        <v>713</v>
      </c>
      <c r="H99" s="41" t="s">
        <v>717</v>
      </c>
      <c r="I99" s="42">
        <v>20</v>
      </c>
      <c r="J99" s="57"/>
      <c r="K99" s="9">
        <v>1</v>
      </c>
      <c r="L99" s="43"/>
      <c r="M99" s="44"/>
      <c r="N99" s="45"/>
      <c r="O99" s="46">
        <f>ROUND(ROUND(L99,4)*(1-M99),4)</f>
        <v>0</v>
      </c>
      <c r="P99" s="46">
        <f>ROUND(ROUND(O99,4)*(1+N99),4)</f>
        <v>0</v>
      </c>
      <c r="Q99" s="46">
        <f>ROUND($I99*P99,4)</f>
        <v>0</v>
      </c>
      <c r="R99" s="47"/>
      <c r="S99" s="47"/>
      <c r="T99" s="47"/>
      <c r="U99" s="48"/>
    </row>
    <row r="100" spans="16:17" ht="13.5" thickBot="1">
      <c r="P100" s="58" t="s">
        <v>720</v>
      </c>
      <c r="Q100" s="59">
        <f>SUM(Q98:Q99)</f>
        <v>0</v>
      </c>
    </row>
  </sheetData>
  <sheetProtection password="EA4D" sheet="1" objects="1" scenarios="1"/>
  <printOptions/>
  <pageMargins left="0.7874015702141656" right="0.7874015702141656" top="0.7874015702141656" bottom="0.7874015702141656" header="0.5905511644151475" footer="0.5905511644151475"/>
  <pageSetup fitToHeight="0" fitToWidth="1" horizontalDpi="600" verticalDpi="600" orientation="landscape" pageOrder="overThenDown" paperSize="9" scale="43" r:id="rId2"/>
  <headerFooter alignWithMargins="0">
    <oddHeader>&amp;ROBR-8A</oddHeader>
    <oddFooter>&amp;LJN št. 16-53/11, 1. OBDOBJE: 1.6.2012 - 31.5.2013&amp;RStran &amp;P od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4:U178"/>
  <sheetViews>
    <sheetView workbookViewId="0" topLeftCell="B1">
      <selection activeCell="A1" sqref="A1"/>
    </sheetView>
  </sheetViews>
  <sheetFormatPr defaultColWidth="9.00390625" defaultRowHeight="12.75"/>
  <cols>
    <col min="1" max="1" width="15.75390625" style="1" hidden="1" customWidth="1"/>
    <col min="2" max="2" width="7.25390625" style="1" customWidth="1"/>
    <col min="3" max="3" width="46.875" style="1" customWidth="1"/>
    <col min="4" max="4" width="41.75390625" style="1" customWidth="1"/>
    <col min="5" max="5" width="40.375" style="1" customWidth="1"/>
    <col min="6" max="6" width="25.00390625" style="1" customWidth="1"/>
    <col min="7" max="7" width="22.75390625" style="1" customWidth="1"/>
    <col min="8" max="8" width="5.75390625" style="1" customWidth="1"/>
    <col min="9" max="9" width="10.00390625" style="1" customWidth="1"/>
    <col min="10" max="10" width="7.25390625" style="1" customWidth="1"/>
    <col min="11" max="11" width="4.75390625" style="1" customWidth="1"/>
    <col min="12" max="12" width="13.75390625" style="1" customWidth="1"/>
    <col min="13" max="13" width="10.75390625" style="1" customWidth="1"/>
    <col min="14" max="14" width="7.75390625" style="1" customWidth="1"/>
    <col min="15" max="16" width="13.75390625" style="1" customWidth="1"/>
    <col min="17" max="17" width="17.25390625" style="1" customWidth="1"/>
    <col min="18" max="18" width="20.75390625" style="1" customWidth="1"/>
    <col min="19" max="19" width="25.75390625" style="1" customWidth="1"/>
    <col min="20" max="20" width="12.75390625" style="1" customWidth="1"/>
    <col min="21" max="21" width="25.75390625" style="1" customWidth="1"/>
    <col min="22" max="16384" width="9.125" style="1" customWidth="1"/>
  </cols>
  <sheetData>
    <row r="1" ht="12.75"/>
    <row r="2" ht="12.75"/>
    <row r="3" ht="12.75"/>
    <row r="4" ht="15.75">
      <c r="C4" s="72" t="s">
        <v>684</v>
      </c>
    </row>
    <row r="5" spans="2:3" ht="18">
      <c r="B5" s="73" t="s">
        <v>941</v>
      </c>
      <c r="C5" s="14" t="s">
        <v>942</v>
      </c>
    </row>
    <row r="7" ht="12.75">
      <c r="C7" s="74">
        <f>IF('2. Podatki o ponudniku'!C5&lt;&gt;"","Naziv ponudnika: "&amp;'2. Podatki o ponudniku'!C5,"")</f>
      </c>
    </row>
    <row r="8" ht="12.75">
      <c r="C8" s="74">
        <f>IF('2. Podatki o ponudniku'!C7&lt;&gt;"","Identifikacijska številka za DDV: "&amp;'2. Podatki o ponudniku'!C7,"")</f>
      </c>
    </row>
    <row r="10" ht="13.5" thickBot="1"/>
    <row r="11" spans="1:21" ht="13.5" thickBot="1">
      <c r="A11" s="49" t="s">
        <v>687</v>
      </c>
      <c r="B11" s="54" t="s">
        <v>688</v>
      </c>
      <c r="C11" s="18" t="s">
        <v>943</v>
      </c>
      <c r="D11" s="18"/>
      <c r="E11" s="18"/>
      <c r="F11" s="18"/>
      <c r="G11" s="18"/>
      <c r="H11" s="18" t="s">
        <v>690</v>
      </c>
      <c r="I11" s="18"/>
      <c r="J11" s="4"/>
      <c r="K11" s="3"/>
      <c r="L11" s="18" t="s">
        <v>944</v>
      </c>
      <c r="M11" s="18"/>
      <c r="N11" s="18"/>
      <c r="O11" s="18"/>
      <c r="P11" s="18"/>
      <c r="Q11" s="18"/>
      <c r="R11" s="18"/>
      <c r="S11" s="18"/>
      <c r="T11" s="18"/>
      <c r="U11" s="4"/>
    </row>
    <row r="12" spans="1:21" ht="26.25" thickBot="1">
      <c r="A12" s="50" t="s">
        <v>692</v>
      </c>
      <c r="B12" s="19" t="s">
        <v>693</v>
      </c>
      <c r="C12" s="20" t="s">
        <v>694</v>
      </c>
      <c r="D12" s="20" t="s">
        <v>695</v>
      </c>
      <c r="E12" s="20" t="s">
        <v>696</v>
      </c>
      <c r="F12" s="20" t="s">
        <v>697</v>
      </c>
      <c r="G12" s="20" t="s">
        <v>698</v>
      </c>
      <c r="H12" s="20" t="s">
        <v>699</v>
      </c>
      <c r="I12" s="20" t="s">
        <v>700</v>
      </c>
      <c r="J12" s="21" t="s">
        <v>701</v>
      </c>
      <c r="K12" s="19" t="s">
        <v>702</v>
      </c>
      <c r="L12" s="20" t="s">
        <v>703</v>
      </c>
      <c r="M12" s="20" t="s">
        <v>704</v>
      </c>
      <c r="N12" s="20" t="s">
        <v>705</v>
      </c>
      <c r="O12" s="20" t="s">
        <v>706</v>
      </c>
      <c r="P12" s="20" t="s">
        <v>707</v>
      </c>
      <c r="Q12" s="20" t="s">
        <v>708</v>
      </c>
      <c r="R12" s="20" t="s">
        <v>709</v>
      </c>
      <c r="S12" s="20" t="s">
        <v>710</v>
      </c>
      <c r="T12" s="20" t="s">
        <v>711</v>
      </c>
      <c r="U12" s="21" t="s">
        <v>712</v>
      </c>
    </row>
    <row r="13" spans="1:21" ht="51">
      <c r="A13" s="51" t="s">
        <v>713</v>
      </c>
      <c r="B13" s="5">
        <v>1</v>
      </c>
      <c r="C13" s="22" t="s">
        <v>945</v>
      </c>
      <c r="D13" s="22" t="s">
        <v>0</v>
      </c>
      <c r="E13" s="22" t="s">
        <v>1</v>
      </c>
      <c r="F13" s="22" t="s">
        <v>2</v>
      </c>
      <c r="G13" s="22" t="s">
        <v>558</v>
      </c>
      <c r="H13" s="23" t="s">
        <v>717</v>
      </c>
      <c r="I13" s="24">
        <v>16800</v>
      </c>
      <c r="J13" s="55"/>
      <c r="K13" s="5">
        <v>1</v>
      </c>
      <c r="L13" s="25"/>
      <c r="M13" s="26"/>
      <c r="N13" s="27"/>
      <c r="O13" s="28">
        <f>ROUND(ROUND(L13,4)*(1-M13),4)</f>
        <v>0</v>
      </c>
      <c r="P13" s="28">
        <f>ROUND(ROUND(O13,4)*(1+N13),4)</f>
        <v>0</v>
      </c>
      <c r="Q13" s="28">
        <f>ROUND($I13*P13,4)</f>
        <v>0</v>
      </c>
      <c r="R13" s="29"/>
      <c r="S13" s="29"/>
      <c r="T13" s="29"/>
      <c r="U13" s="30"/>
    </row>
    <row r="14" spans="1:21" ht="51">
      <c r="A14" s="52" t="s">
        <v>713</v>
      </c>
      <c r="B14" s="7">
        <v>2</v>
      </c>
      <c r="C14" s="31" t="s">
        <v>3</v>
      </c>
      <c r="D14" s="31" t="s">
        <v>0</v>
      </c>
      <c r="E14" s="31" t="s">
        <v>1</v>
      </c>
      <c r="F14" s="31" t="s">
        <v>2</v>
      </c>
      <c r="G14" s="31" t="s">
        <v>558</v>
      </c>
      <c r="H14" s="32" t="s">
        <v>717</v>
      </c>
      <c r="I14" s="33">
        <v>8000</v>
      </c>
      <c r="J14" s="56"/>
      <c r="K14" s="7">
        <v>1</v>
      </c>
      <c r="L14" s="34"/>
      <c r="M14" s="35"/>
      <c r="N14" s="36"/>
      <c r="O14" s="37">
        <f>ROUND(ROUND(L14,4)*(1-M14),4)</f>
        <v>0</v>
      </c>
      <c r="P14" s="37">
        <f>ROUND(ROUND(O14,4)*(1+N14),4)</f>
        <v>0</v>
      </c>
      <c r="Q14" s="37">
        <f>ROUND($I14*P14,4)</f>
        <v>0</v>
      </c>
      <c r="R14" s="38"/>
      <c r="S14" s="38"/>
      <c r="T14" s="38"/>
      <c r="U14" s="39"/>
    </row>
    <row r="15" spans="1:21" ht="51.75" thickBot="1">
      <c r="A15" s="53" t="s">
        <v>713</v>
      </c>
      <c r="B15" s="9">
        <v>3</v>
      </c>
      <c r="C15" s="40" t="s">
        <v>4</v>
      </c>
      <c r="D15" s="40" t="s">
        <v>0</v>
      </c>
      <c r="E15" s="40" t="s">
        <v>1</v>
      </c>
      <c r="F15" s="40" t="s">
        <v>2</v>
      </c>
      <c r="G15" s="40" t="s">
        <v>558</v>
      </c>
      <c r="H15" s="41" t="s">
        <v>717</v>
      </c>
      <c r="I15" s="42">
        <v>5600</v>
      </c>
      <c r="J15" s="57"/>
      <c r="K15" s="9">
        <v>1</v>
      </c>
      <c r="L15" s="43"/>
      <c r="M15" s="44"/>
      <c r="N15" s="45"/>
      <c r="O15" s="46">
        <f>ROUND(ROUND(L15,4)*(1-M15),4)</f>
        <v>0</v>
      </c>
      <c r="P15" s="46">
        <f>ROUND(ROUND(O15,4)*(1+N15),4)</f>
        <v>0</v>
      </c>
      <c r="Q15" s="46">
        <f>ROUND($I15*P15,4)</f>
        <v>0</v>
      </c>
      <c r="R15" s="47"/>
      <c r="S15" s="47"/>
      <c r="T15" s="47"/>
      <c r="U15" s="48"/>
    </row>
    <row r="16" spans="16:17" ht="13.5" thickBot="1">
      <c r="P16" s="58" t="s">
        <v>720</v>
      </c>
      <c r="Q16" s="59">
        <f>SUM(Q13:Q15)</f>
        <v>0</v>
      </c>
    </row>
    <row r="18" ht="13.5" thickBot="1"/>
    <row r="19" spans="1:21" ht="13.5" thickBot="1">
      <c r="A19" s="49" t="s">
        <v>687</v>
      </c>
      <c r="B19" s="54" t="s">
        <v>721</v>
      </c>
      <c r="C19" s="18" t="s">
        <v>5</v>
      </c>
      <c r="D19" s="18"/>
      <c r="E19" s="18"/>
      <c r="F19" s="18"/>
      <c r="G19" s="18"/>
      <c r="H19" s="18" t="s">
        <v>730</v>
      </c>
      <c r="I19" s="18"/>
      <c r="J19" s="4"/>
      <c r="K19" s="3"/>
      <c r="L19" s="18" t="s">
        <v>6</v>
      </c>
      <c r="M19" s="18"/>
      <c r="N19" s="18"/>
      <c r="O19" s="18"/>
      <c r="P19" s="18"/>
      <c r="Q19" s="18"/>
      <c r="R19" s="18"/>
      <c r="S19" s="18"/>
      <c r="T19" s="18"/>
      <c r="U19" s="4"/>
    </row>
    <row r="20" spans="1:21" ht="26.25" thickBot="1">
      <c r="A20" s="50" t="s">
        <v>692</v>
      </c>
      <c r="B20" s="19" t="s">
        <v>693</v>
      </c>
      <c r="C20" s="20" t="s">
        <v>694</v>
      </c>
      <c r="D20" s="20" t="s">
        <v>695</v>
      </c>
      <c r="E20" s="20" t="s">
        <v>696</v>
      </c>
      <c r="F20" s="20" t="s">
        <v>697</v>
      </c>
      <c r="G20" s="20" t="s">
        <v>698</v>
      </c>
      <c r="H20" s="20" t="s">
        <v>699</v>
      </c>
      <c r="I20" s="20" t="s">
        <v>700</v>
      </c>
      <c r="J20" s="21" t="s">
        <v>701</v>
      </c>
      <c r="K20" s="19" t="s">
        <v>702</v>
      </c>
      <c r="L20" s="20" t="s">
        <v>703</v>
      </c>
      <c r="M20" s="20" t="s">
        <v>704</v>
      </c>
      <c r="N20" s="20" t="s">
        <v>705</v>
      </c>
      <c r="O20" s="20" t="s">
        <v>706</v>
      </c>
      <c r="P20" s="20" t="s">
        <v>707</v>
      </c>
      <c r="Q20" s="20" t="s">
        <v>708</v>
      </c>
      <c r="R20" s="20" t="s">
        <v>709</v>
      </c>
      <c r="S20" s="20" t="s">
        <v>710</v>
      </c>
      <c r="T20" s="20" t="s">
        <v>711</v>
      </c>
      <c r="U20" s="21" t="s">
        <v>712</v>
      </c>
    </row>
    <row r="21" spans="1:21" ht="51">
      <c r="A21" s="51" t="s">
        <v>713</v>
      </c>
      <c r="B21" s="5">
        <v>1</v>
      </c>
      <c r="C21" s="22" t="s">
        <v>7</v>
      </c>
      <c r="D21" s="22" t="s">
        <v>8</v>
      </c>
      <c r="E21" s="22" t="s">
        <v>538</v>
      </c>
      <c r="F21" s="22" t="s">
        <v>9</v>
      </c>
      <c r="G21" s="22" t="s">
        <v>558</v>
      </c>
      <c r="H21" s="23" t="s">
        <v>717</v>
      </c>
      <c r="I21" s="24">
        <v>3500</v>
      </c>
      <c r="J21" s="55"/>
      <c r="K21" s="5">
        <v>1</v>
      </c>
      <c r="L21" s="25"/>
      <c r="M21" s="26"/>
      <c r="N21" s="27"/>
      <c r="O21" s="28">
        <f>ROUND(ROUND(L21,4)*(1-M21),4)</f>
        <v>0</v>
      </c>
      <c r="P21" s="28">
        <f>ROUND(ROUND(O21,4)*(1+N21),4)</f>
        <v>0</v>
      </c>
      <c r="Q21" s="28">
        <f>ROUND($I21*P21,4)</f>
        <v>0</v>
      </c>
      <c r="R21" s="29"/>
      <c r="S21" s="29"/>
      <c r="T21" s="29"/>
      <c r="U21" s="30"/>
    </row>
    <row r="22" spans="1:21" ht="51.75" thickBot="1">
      <c r="A22" s="53" t="s">
        <v>713</v>
      </c>
      <c r="B22" s="9">
        <v>2</v>
      </c>
      <c r="C22" s="40" t="s">
        <v>10</v>
      </c>
      <c r="D22" s="40" t="s">
        <v>8</v>
      </c>
      <c r="E22" s="40" t="s">
        <v>538</v>
      </c>
      <c r="F22" s="40" t="s">
        <v>9</v>
      </c>
      <c r="G22" s="40" t="s">
        <v>558</v>
      </c>
      <c r="H22" s="41" t="s">
        <v>717</v>
      </c>
      <c r="I22" s="42">
        <v>5500</v>
      </c>
      <c r="J22" s="57"/>
      <c r="K22" s="9">
        <v>1</v>
      </c>
      <c r="L22" s="43"/>
      <c r="M22" s="44"/>
      <c r="N22" s="45"/>
      <c r="O22" s="46">
        <f>ROUND(ROUND(L22,4)*(1-M22),4)</f>
        <v>0</v>
      </c>
      <c r="P22" s="46">
        <f>ROUND(ROUND(O22,4)*(1+N22),4)</f>
        <v>0</v>
      </c>
      <c r="Q22" s="46">
        <f>ROUND($I22*P22,4)</f>
        <v>0</v>
      </c>
      <c r="R22" s="47"/>
      <c r="S22" s="47"/>
      <c r="T22" s="47"/>
      <c r="U22" s="48"/>
    </row>
    <row r="23" spans="16:17" ht="13.5" thickBot="1">
      <c r="P23" s="58" t="s">
        <v>720</v>
      </c>
      <c r="Q23" s="59">
        <f>SUM(Q21:Q22)</f>
        <v>0</v>
      </c>
    </row>
    <row r="25" ht="13.5" thickBot="1"/>
    <row r="26" spans="1:21" ht="13.5" thickBot="1">
      <c r="A26" s="49" t="s">
        <v>687</v>
      </c>
      <c r="B26" s="54" t="s">
        <v>728</v>
      </c>
      <c r="C26" s="18" t="s">
        <v>11</v>
      </c>
      <c r="D26" s="18"/>
      <c r="E26" s="18"/>
      <c r="F26" s="18"/>
      <c r="G26" s="18"/>
      <c r="H26" s="18" t="s">
        <v>690</v>
      </c>
      <c r="I26" s="18"/>
      <c r="J26" s="4"/>
      <c r="K26" s="3"/>
      <c r="L26" s="18" t="s">
        <v>12</v>
      </c>
      <c r="M26" s="18"/>
      <c r="N26" s="18"/>
      <c r="O26" s="18"/>
      <c r="P26" s="18"/>
      <c r="Q26" s="18"/>
      <c r="R26" s="18"/>
      <c r="S26" s="18"/>
      <c r="T26" s="18"/>
      <c r="U26" s="4"/>
    </row>
    <row r="27" spans="1:21" ht="26.25" thickBot="1">
      <c r="A27" s="50" t="s">
        <v>692</v>
      </c>
      <c r="B27" s="19" t="s">
        <v>693</v>
      </c>
      <c r="C27" s="20" t="s">
        <v>694</v>
      </c>
      <c r="D27" s="20" t="s">
        <v>695</v>
      </c>
      <c r="E27" s="20" t="s">
        <v>696</v>
      </c>
      <c r="F27" s="20" t="s">
        <v>697</v>
      </c>
      <c r="G27" s="20" t="s">
        <v>698</v>
      </c>
      <c r="H27" s="20" t="s">
        <v>699</v>
      </c>
      <c r="I27" s="20" t="s">
        <v>700</v>
      </c>
      <c r="J27" s="21" t="s">
        <v>701</v>
      </c>
      <c r="K27" s="19" t="s">
        <v>702</v>
      </c>
      <c r="L27" s="20" t="s">
        <v>703</v>
      </c>
      <c r="M27" s="20" t="s">
        <v>704</v>
      </c>
      <c r="N27" s="20" t="s">
        <v>705</v>
      </c>
      <c r="O27" s="20" t="s">
        <v>706</v>
      </c>
      <c r="P27" s="20" t="s">
        <v>707</v>
      </c>
      <c r="Q27" s="20" t="s">
        <v>708</v>
      </c>
      <c r="R27" s="20" t="s">
        <v>709</v>
      </c>
      <c r="S27" s="20" t="s">
        <v>710</v>
      </c>
      <c r="T27" s="20" t="s">
        <v>711</v>
      </c>
      <c r="U27" s="21" t="s">
        <v>712</v>
      </c>
    </row>
    <row r="28" spans="1:21" ht="38.25">
      <c r="A28" s="51" t="s">
        <v>713</v>
      </c>
      <c r="B28" s="5">
        <v>1</v>
      </c>
      <c r="C28" s="22" t="s">
        <v>13</v>
      </c>
      <c r="D28" s="22" t="s">
        <v>14</v>
      </c>
      <c r="E28" s="22" t="s">
        <v>15</v>
      </c>
      <c r="F28" s="22" t="s">
        <v>16</v>
      </c>
      <c r="G28" s="22" t="s">
        <v>17</v>
      </c>
      <c r="H28" s="23" t="s">
        <v>717</v>
      </c>
      <c r="I28" s="24">
        <v>5</v>
      </c>
      <c r="J28" s="55"/>
      <c r="K28" s="5">
        <v>1</v>
      </c>
      <c r="L28" s="25"/>
      <c r="M28" s="26"/>
      <c r="N28" s="27"/>
      <c r="O28" s="28">
        <f>ROUND(ROUND(L28,4)*(1-M28),4)</f>
        <v>0</v>
      </c>
      <c r="P28" s="28">
        <f>ROUND(ROUND(O28,4)*(1+N28),4)</f>
        <v>0</v>
      </c>
      <c r="Q28" s="28">
        <f>ROUND($I28*P28,4)</f>
        <v>0</v>
      </c>
      <c r="R28" s="29"/>
      <c r="S28" s="29"/>
      <c r="T28" s="29"/>
      <c r="U28" s="30"/>
    </row>
    <row r="29" spans="1:21" ht="38.25">
      <c r="A29" s="52" t="s">
        <v>713</v>
      </c>
      <c r="B29" s="7">
        <v>2</v>
      </c>
      <c r="C29" s="31" t="s">
        <v>18</v>
      </c>
      <c r="D29" s="31" t="s">
        <v>19</v>
      </c>
      <c r="E29" s="31" t="s">
        <v>15</v>
      </c>
      <c r="F29" s="31" t="s">
        <v>16</v>
      </c>
      <c r="G29" s="31" t="s">
        <v>17</v>
      </c>
      <c r="H29" s="32" t="s">
        <v>717</v>
      </c>
      <c r="I29" s="33">
        <v>21</v>
      </c>
      <c r="J29" s="56"/>
      <c r="K29" s="7">
        <v>1</v>
      </c>
      <c r="L29" s="34"/>
      <c r="M29" s="35"/>
      <c r="N29" s="36"/>
      <c r="O29" s="37">
        <f>ROUND(ROUND(L29,4)*(1-M29),4)</f>
        <v>0</v>
      </c>
      <c r="P29" s="37">
        <f>ROUND(ROUND(O29,4)*(1+N29),4)</f>
        <v>0</v>
      </c>
      <c r="Q29" s="37">
        <f>ROUND($I29*P29,4)</f>
        <v>0</v>
      </c>
      <c r="R29" s="38"/>
      <c r="S29" s="38"/>
      <c r="T29" s="38"/>
      <c r="U29" s="39"/>
    </row>
    <row r="30" spans="1:21" ht="38.25">
      <c r="A30" s="52" t="s">
        <v>713</v>
      </c>
      <c r="B30" s="7">
        <v>3</v>
      </c>
      <c r="C30" s="31" t="s">
        <v>20</v>
      </c>
      <c r="D30" s="31" t="s">
        <v>21</v>
      </c>
      <c r="E30" s="31" t="s">
        <v>15</v>
      </c>
      <c r="F30" s="31" t="s">
        <v>16</v>
      </c>
      <c r="G30" s="31" t="s">
        <v>17</v>
      </c>
      <c r="H30" s="32" t="s">
        <v>717</v>
      </c>
      <c r="I30" s="33">
        <v>20</v>
      </c>
      <c r="J30" s="56"/>
      <c r="K30" s="7">
        <v>1</v>
      </c>
      <c r="L30" s="34"/>
      <c r="M30" s="35"/>
      <c r="N30" s="36"/>
      <c r="O30" s="37">
        <f>ROUND(ROUND(L30,4)*(1-M30),4)</f>
        <v>0</v>
      </c>
      <c r="P30" s="37">
        <f>ROUND(ROUND(O30,4)*(1+N30),4)</f>
        <v>0</v>
      </c>
      <c r="Q30" s="37">
        <f>ROUND($I30*P30,4)</f>
        <v>0</v>
      </c>
      <c r="R30" s="38"/>
      <c r="S30" s="38"/>
      <c r="T30" s="38"/>
      <c r="U30" s="39"/>
    </row>
    <row r="31" spans="1:21" ht="38.25">
      <c r="A31" s="52" t="s">
        <v>713</v>
      </c>
      <c r="B31" s="7">
        <v>4</v>
      </c>
      <c r="C31" s="31" t="s">
        <v>22</v>
      </c>
      <c r="D31" s="31" t="s">
        <v>23</v>
      </c>
      <c r="E31" s="31" t="s">
        <v>15</v>
      </c>
      <c r="F31" s="31" t="s">
        <v>16</v>
      </c>
      <c r="G31" s="31" t="s">
        <v>17</v>
      </c>
      <c r="H31" s="32" t="s">
        <v>717</v>
      </c>
      <c r="I31" s="33">
        <v>31</v>
      </c>
      <c r="J31" s="56"/>
      <c r="K31" s="7">
        <v>1</v>
      </c>
      <c r="L31" s="34"/>
      <c r="M31" s="35"/>
      <c r="N31" s="36"/>
      <c r="O31" s="37">
        <f>ROUND(ROUND(L31,4)*(1-M31),4)</f>
        <v>0</v>
      </c>
      <c r="P31" s="37">
        <f>ROUND(ROUND(O31,4)*(1+N31),4)</f>
        <v>0</v>
      </c>
      <c r="Q31" s="37">
        <f>ROUND($I31*P31,4)</f>
        <v>0</v>
      </c>
      <c r="R31" s="38"/>
      <c r="S31" s="38"/>
      <c r="T31" s="38"/>
      <c r="U31" s="39"/>
    </row>
    <row r="32" spans="1:21" ht="38.25">
      <c r="A32" s="52" t="s">
        <v>713</v>
      </c>
      <c r="B32" s="7">
        <v>5</v>
      </c>
      <c r="C32" s="31" t="s">
        <v>24</v>
      </c>
      <c r="D32" s="31" t="s">
        <v>25</v>
      </c>
      <c r="E32" s="31" t="s">
        <v>15</v>
      </c>
      <c r="F32" s="31" t="s">
        <v>16</v>
      </c>
      <c r="G32" s="31" t="s">
        <v>17</v>
      </c>
      <c r="H32" s="32" t="s">
        <v>717</v>
      </c>
      <c r="I32" s="33">
        <v>85</v>
      </c>
      <c r="J32" s="56"/>
      <c r="K32" s="7">
        <v>1</v>
      </c>
      <c r="L32" s="34"/>
      <c r="M32" s="35"/>
      <c r="N32" s="36"/>
      <c r="O32" s="37">
        <f>ROUND(ROUND(L32,4)*(1-M32),4)</f>
        <v>0</v>
      </c>
      <c r="P32" s="37">
        <f>ROUND(ROUND(O32,4)*(1+N32),4)</f>
        <v>0</v>
      </c>
      <c r="Q32" s="37">
        <f>ROUND($I32*P32,4)</f>
        <v>0</v>
      </c>
      <c r="R32" s="38"/>
      <c r="S32" s="38"/>
      <c r="T32" s="38"/>
      <c r="U32" s="39"/>
    </row>
    <row r="33" spans="1:21" ht="38.25">
      <c r="A33" s="52" t="s">
        <v>713</v>
      </c>
      <c r="B33" s="7">
        <v>6</v>
      </c>
      <c r="C33" s="31" t="s">
        <v>26</v>
      </c>
      <c r="D33" s="31" t="s">
        <v>27</v>
      </c>
      <c r="E33" s="31" t="s">
        <v>15</v>
      </c>
      <c r="F33" s="31" t="s">
        <v>16</v>
      </c>
      <c r="G33" s="31" t="s">
        <v>17</v>
      </c>
      <c r="H33" s="32" t="s">
        <v>717</v>
      </c>
      <c r="I33" s="33">
        <v>24</v>
      </c>
      <c r="J33" s="56"/>
      <c r="K33" s="7">
        <v>1</v>
      </c>
      <c r="L33" s="34"/>
      <c r="M33" s="35"/>
      <c r="N33" s="36"/>
      <c r="O33" s="37">
        <f>ROUND(ROUND(L33,4)*(1-M33),4)</f>
        <v>0</v>
      </c>
      <c r="P33" s="37">
        <f>ROUND(ROUND(O33,4)*(1+N33),4)</f>
        <v>0</v>
      </c>
      <c r="Q33" s="37">
        <f>ROUND($I33*P33,4)</f>
        <v>0</v>
      </c>
      <c r="R33" s="38"/>
      <c r="S33" s="38"/>
      <c r="T33" s="38"/>
      <c r="U33" s="39"/>
    </row>
    <row r="34" spans="1:21" ht="38.25">
      <c r="A34" s="52" t="s">
        <v>713</v>
      </c>
      <c r="B34" s="7">
        <v>7</v>
      </c>
      <c r="C34" s="31" t="s">
        <v>28</v>
      </c>
      <c r="D34" s="31" t="s">
        <v>29</v>
      </c>
      <c r="E34" s="31" t="s">
        <v>15</v>
      </c>
      <c r="F34" s="31" t="s">
        <v>16</v>
      </c>
      <c r="G34" s="31" t="s">
        <v>17</v>
      </c>
      <c r="H34" s="32" t="s">
        <v>717</v>
      </c>
      <c r="I34" s="33">
        <v>5</v>
      </c>
      <c r="J34" s="56"/>
      <c r="K34" s="7">
        <v>1</v>
      </c>
      <c r="L34" s="34"/>
      <c r="M34" s="35"/>
      <c r="N34" s="36"/>
      <c r="O34" s="37">
        <f>ROUND(ROUND(L34,4)*(1-M34),4)</f>
        <v>0</v>
      </c>
      <c r="P34" s="37">
        <f>ROUND(ROUND(O34,4)*(1+N34),4)</f>
        <v>0</v>
      </c>
      <c r="Q34" s="37">
        <f>ROUND($I34*P34,4)</f>
        <v>0</v>
      </c>
      <c r="R34" s="38"/>
      <c r="S34" s="38"/>
      <c r="T34" s="38"/>
      <c r="U34" s="39"/>
    </row>
    <row r="35" spans="1:21" ht="38.25">
      <c r="A35" s="52" t="s">
        <v>713</v>
      </c>
      <c r="B35" s="7">
        <v>8</v>
      </c>
      <c r="C35" s="31" t="s">
        <v>30</v>
      </c>
      <c r="D35" s="31" t="s">
        <v>31</v>
      </c>
      <c r="E35" s="31" t="s">
        <v>15</v>
      </c>
      <c r="F35" s="31" t="s">
        <v>16</v>
      </c>
      <c r="G35" s="31" t="s">
        <v>17</v>
      </c>
      <c r="H35" s="32" t="s">
        <v>717</v>
      </c>
      <c r="I35" s="33">
        <v>5</v>
      </c>
      <c r="J35" s="56"/>
      <c r="K35" s="7">
        <v>1</v>
      </c>
      <c r="L35" s="34"/>
      <c r="M35" s="35"/>
      <c r="N35" s="36"/>
      <c r="O35" s="37">
        <f>ROUND(ROUND(L35,4)*(1-M35),4)</f>
        <v>0</v>
      </c>
      <c r="P35" s="37">
        <f>ROUND(ROUND(O35,4)*(1+N35),4)</f>
        <v>0</v>
      </c>
      <c r="Q35" s="37">
        <f>ROUND($I35*P35,4)</f>
        <v>0</v>
      </c>
      <c r="R35" s="38"/>
      <c r="S35" s="38"/>
      <c r="T35" s="38"/>
      <c r="U35" s="39"/>
    </row>
    <row r="36" spans="1:21" ht="38.25">
      <c r="A36" s="52" t="s">
        <v>713</v>
      </c>
      <c r="B36" s="7">
        <v>9</v>
      </c>
      <c r="C36" s="31" t="s">
        <v>32</v>
      </c>
      <c r="D36" s="31" t="s">
        <v>33</v>
      </c>
      <c r="E36" s="31" t="s">
        <v>15</v>
      </c>
      <c r="F36" s="31" t="s">
        <v>16</v>
      </c>
      <c r="G36" s="31" t="s">
        <v>17</v>
      </c>
      <c r="H36" s="32" t="s">
        <v>717</v>
      </c>
      <c r="I36" s="33">
        <v>5</v>
      </c>
      <c r="J36" s="56"/>
      <c r="K36" s="7">
        <v>1</v>
      </c>
      <c r="L36" s="34"/>
      <c r="M36" s="35"/>
      <c r="N36" s="36"/>
      <c r="O36" s="37">
        <f>ROUND(ROUND(L36,4)*(1-M36),4)</f>
        <v>0</v>
      </c>
      <c r="P36" s="37">
        <f>ROUND(ROUND(O36,4)*(1+N36),4)</f>
        <v>0</v>
      </c>
      <c r="Q36" s="37">
        <f>ROUND($I36*P36,4)</f>
        <v>0</v>
      </c>
      <c r="R36" s="38"/>
      <c r="S36" s="38"/>
      <c r="T36" s="38"/>
      <c r="U36" s="39"/>
    </row>
    <row r="37" spans="1:21" ht="38.25">
      <c r="A37" s="52" t="s">
        <v>713</v>
      </c>
      <c r="B37" s="7">
        <v>10</v>
      </c>
      <c r="C37" s="31" t="s">
        <v>34</v>
      </c>
      <c r="D37" s="31" t="s">
        <v>19</v>
      </c>
      <c r="E37" s="31" t="s">
        <v>15</v>
      </c>
      <c r="F37" s="31" t="s">
        <v>16</v>
      </c>
      <c r="G37" s="31" t="s">
        <v>17</v>
      </c>
      <c r="H37" s="32" t="s">
        <v>717</v>
      </c>
      <c r="I37" s="33">
        <v>34</v>
      </c>
      <c r="J37" s="56"/>
      <c r="K37" s="7">
        <v>1</v>
      </c>
      <c r="L37" s="34"/>
      <c r="M37" s="35"/>
      <c r="N37" s="36"/>
      <c r="O37" s="37">
        <f>ROUND(ROUND(L37,4)*(1-M37),4)</f>
        <v>0</v>
      </c>
      <c r="P37" s="37">
        <f>ROUND(ROUND(O37,4)*(1+N37),4)</f>
        <v>0</v>
      </c>
      <c r="Q37" s="37">
        <f>ROUND($I37*P37,4)</f>
        <v>0</v>
      </c>
      <c r="R37" s="38"/>
      <c r="S37" s="38"/>
      <c r="T37" s="38"/>
      <c r="U37" s="39"/>
    </row>
    <row r="38" spans="1:21" ht="38.25">
      <c r="A38" s="52" t="s">
        <v>713</v>
      </c>
      <c r="B38" s="7">
        <v>11</v>
      </c>
      <c r="C38" s="31" t="s">
        <v>35</v>
      </c>
      <c r="D38" s="31" t="s">
        <v>21</v>
      </c>
      <c r="E38" s="31" t="s">
        <v>15</v>
      </c>
      <c r="F38" s="31" t="s">
        <v>16</v>
      </c>
      <c r="G38" s="31" t="s">
        <v>17</v>
      </c>
      <c r="H38" s="32" t="s">
        <v>717</v>
      </c>
      <c r="I38" s="33">
        <v>59</v>
      </c>
      <c r="J38" s="56"/>
      <c r="K38" s="7">
        <v>1</v>
      </c>
      <c r="L38" s="34"/>
      <c r="M38" s="35"/>
      <c r="N38" s="36"/>
      <c r="O38" s="37">
        <f>ROUND(ROUND(L38,4)*(1-M38),4)</f>
        <v>0</v>
      </c>
      <c r="P38" s="37">
        <f>ROUND(ROUND(O38,4)*(1+N38),4)</f>
        <v>0</v>
      </c>
      <c r="Q38" s="37">
        <f>ROUND($I38*P38,4)</f>
        <v>0</v>
      </c>
      <c r="R38" s="38"/>
      <c r="S38" s="38"/>
      <c r="T38" s="38"/>
      <c r="U38" s="39"/>
    </row>
    <row r="39" spans="1:21" ht="38.25">
      <c r="A39" s="52" t="s">
        <v>713</v>
      </c>
      <c r="B39" s="7">
        <v>12</v>
      </c>
      <c r="C39" s="31" t="s">
        <v>36</v>
      </c>
      <c r="D39" s="31" t="s">
        <v>23</v>
      </c>
      <c r="E39" s="31" t="s">
        <v>15</v>
      </c>
      <c r="F39" s="31" t="s">
        <v>16</v>
      </c>
      <c r="G39" s="31" t="s">
        <v>17</v>
      </c>
      <c r="H39" s="32" t="s">
        <v>717</v>
      </c>
      <c r="I39" s="33">
        <v>71</v>
      </c>
      <c r="J39" s="56"/>
      <c r="K39" s="7">
        <v>1</v>
      </c>
      <c r="L39" s="34"/>
      <c r="M39" s="35"/>
      <c r="N39" s="36"/>
      <c r="O39" s="37">
        <f>ROUND(ROUND(L39,4)*(1-M39),4)</f>
        <v>0</v>
      </c>
      <c r="P39" s="37">
        <f>ROUND(ROUND(O39,4)*(1+N39),4)</f>
        <v>0</v>
      </c>
      <c r="Q39" s="37">
        <f>ROUND($I39*P39,4)</f>
        <v>0</v>
      </c>
      <c r="R39" s="38"/>
      <c r="S39" s="38"/>
      <c r="T39" s="38"/>
      <c r="U39" s="39"/>
    </row>
    <row r="40" spans="1:21" ht="38.25">
      <c r="A40" s="52" t="s">
        <v>713</v>
      </c>
      <c r="B40" s="7">
        <v>13</v>
      </c>
      <c r="C40" s="31" t="s">
        <v>37</v>
      </c>
      <c r="D40" s="31" t="s">
        <v>25</v>
      </c>
      <c r="E40" s="31" t="s">
        <v>15</v>
      </c>
      <c r="F40" s="31" t="s">
        <v>16</v>
      </c>
      <c r="G40" s="31" t="s">
        <v>17</v>
      </c>
      <c r="H40" s="32" t="s">
        <v>717</v>
      </c>
      <c r="I40" s="33">
        <v>40</v>
      </c>
      <c r="J40" s="56"/>
      <c r="K40" s="7">
        <v>1</v>
      </c>
      <c r="L40" s="34"/>
      <c r="M40" s="35"/>
      <c r="N40" s="36"/>
      <c r="O40" s="37">
        <f>ROUND(ROUND(L40,4)*(1-M40),4)</f>
        <v>0</v>
      </c>
      <c r="P40" s="37">
        <f>ROUND(ROUND(O40,4)*(1+N40),4)</f>
        <v>0</v>
      </c>
      <c r="Q40" s="37">
        <f>ROUND($I40*P40,4)</f>
        <v>0</v>
      </c>
      <c r="R40" s="38"/>
      <c r="S40" s="38"/>
      <c r="T40" s="38"/>
      <c r="U40" s="39"/>
    </row>
    <row r="41" spans="1:21" ht="38.25">
      <c r="A41" s="52" t="s">
        <v>713</v>
      </c>
      <c r="B41" s="7">
        <v>14</v>
      </c>
      <c r="C41" s="31" t="s">
        <v>38</v>
      </c>
      <c r="D41" s="31" t="s">
        <v>27</v>
      </c>
      <c r="E41" s="31" t="s">
        <v>15</v>
      </c>
      <c r="F41" s="31" t="s">
        <v>16</v>
      </c>
      <c r="G41" s="31" t="s">
        <v>17</v>
      </c>
      <c r="H41" s="32" t="s">
        <v>717</v>
      </c>
      <c r="I41" s="33">
        <v>40</v>
      </c>
      <c r="J41" s="56"/>
      <c r="K41" s="7">
        <v>1</v>
      </c>
      <c r="L41" s="34"/>
      <c r="M41" s="35"/>
      <c r="N41" s="36"/>
      <c r="O41" s="37">
        <f>ROUND(ROUND(L41,4)*(1-M41),4)</f>
        <v>0</v>
      </c>
      <c r="P41" s="37">
        <f>ROUND(ROUND(O41,4)*(1+N41),4)</f>
        <v>0</v>
      </c>
      <c r="Q41" s="37">
        <f>ROUND($I41*P41,4)</f>
        <v>0</v>
      </c>
      <c r="R41" s="38"/>
      <c r="S41" s="38"/>
      <c r="T41" s="38"/>
      <c r="U41" s="39"/>
    </row>
    <row r="42" spans="1:21" ht="38.25">
      <c r="A42" s="52" t="s">
        <v>713</v>
      </c>
      <c r="B42" s="7">
        <v>15</v>
      </c>
      <c r="C42" s="31" t="s">
        <v>39</v>
      </c>
      <c r="D42" s="31" t="s">
        <v>40</v>
      </c>
      <c r="E42" s="31" t="s">
        <v>15</v>
      </c>
      <c r="F42" s="31" t="s">
        <v>16</v>
      </c>
      <c r="G42" s="31" t="s">
        <v>17</v>
      </c>
      <c r="H42" s="32" t="s">
        <v>717</v>
      </c>
      <c r="I42" s="33">
        <v>16</v>
      </c>
      <c r="J42" s="56"/>
      <c r="K42" s="7">
        <v>1</v>
      </c>
      <c r="L42" s="34"/>
      <c r="M42" s="35"/>
      <c r="N42" s="36"/>
      <c r="O42" s="37">
        <f>ROUND(ROUND(L42,4)*(1-M42),4)</f>
        <v>0</v>
      </c>
      <c r="P42" s="37">
        <f>ROUND(ROUND(O42,4)*(1+N42),4)</f>
        <v>0</v>
      </c>
      <c r="Q42" s="37">
        <f>ROUND($I42*P42,4)</f>
        <v>0</v>
      </c>
      <c r="R42" s="38"/>
      <c r="S42" s="38"/>
      <c r="T42" s="38"/>
      <c r="U42" s="39"/>
    </row>
    <row r="43" spans="1:21" ht="38.25">
      <c r="A43" s="52" t="s">
        <v>713</v>
      </c>
      <c r="B43" s="7">
        <v>16</v>
      </c>
      <c r="C43" s="31" t="s">
        <v>41</v>
      </c>
      <c r="D43" s="31" t="s">
        <v>31</v>
      </c>
      <c r="E43" s="31" t="s">
        <v>15</v>
      </c>
      <c r="F43" s="31" t="s">
        <v>16</v>
      </c>
      <c r="G43" s="31" t="s">
        <v>17</v>
      </c>
      <c r="H43" s="32" t="s">
        <v>717</v>
      </c>
      <c r="I43" s="33">
        <v>5</v>
      </c>
      <c r="J43" s="56"/>
      <c r="K43" s="7">
        <v>1</v>
      </c>
      <c r="L43" s="34"/>
      <c r="M43" s="35"/>
      <c r="N43" s="36"/>
      <c r="O43" s="37">
        <f>ROUND(ROUND(L43,4)*(1-M43),4)</f>
        <v>0</v>
      </c>
      <c r="P43" s="37">
        <f>ROUND(ROUND(O43,4)*(1+N43),4)</f>
        <v>0</v>
      </c>
      <c r="Q43" s="37">
        <f>ROUND($I43*P43,4)</f>
        <v>0</v>
      </c>
      <c r="R43" s="38"/>
      <c r="S43" s="38"/>
      <c r="T43" s="38"/>
      <c r="U43" s="39"/>
    </row>
    <row r="44" spans="1:21" ht="39" thickBot="1">
      <c r="A44" s="53" t="s">
        <v>713</v>
      </c>
      <c r="B44" s="9">
        <v>17</v>
      </c>
      <c r="C44" s="40" t="s">
        <v>42</v>
      </c>
      <c r="D44" s="40" t="s">
        <v>33</v>
      </c>
      <c r="E44" s="40" t="s">
        <v>15</v>
      </c>
      <c r="F44" s="40" t="s">
        <v>16</v>
      </c>
      <c r="G44" s="40" t="s">
        <v>17</v>
      </c>
      <c r="H44" s="41" t="s">
        <v>717</v>
      </c>
      <c r="I44" s="42">
        <v>5</v>
      </c>
      <c r="J44" s="57"/>
      <c r="K44" s="9">
        <v>1</v>
      </c>
      <c r="L44" s="43"/>
      <c r="M44" s="44"/>
      <c r="N44" s="45"/>
      <c r="O44" s="46">
        <f>ROUND(ROUND(L44,4)*(1-M44),4)</f>
        <v>0</v>
      </c>
      <c r="P44" s="46">
        <f>ROUND(ROUND(O44,4)*(1+N44),4)</f>
        <v>0</v>
      </c>
      <c r="Q44" s="46">
        <f>ROUND($I44*P44,4)</f>
        <v>0</v>
      </c>
      <c r="R44" s="47"/>
      <c r="S44" s="47"/>
      <c r="T44" s="47"/>
      <c r="U44" s="48"/>
    </row>
    <row r="45" spans="16:17" ht="13.5" thickBot="1">
      <c r="P45" s="58" t="s">
        <v>720</v>
      </c>
      <c r="Q45" s="59">
        <f>SUM(Q28:Q44)</f>
        <v>0</v>
      </c>
    </row>
    <row r="47" ht="13.5" thickBot="1"/>
    <row r="48" spans="1:21" ht="13.5" thickBot="1">
      <c r="A48" s="49" t="s">
        <v>687</v>
      </c>
      <c r="B48" s="54" t="s">
        <v>738</v>
      </c>
      <c r="C48" s="18" t="s">
        <v>43</v>
      </c>
      <c r="D48" s="18"/>
      <c r="E48" s="18"/>
      <c r="F48" s="18"/>
      <c r="G48" s="18"/>
      <c r="H48" s="18" t="s">
        <v>730</v>
      </c>
      <c r="I48" s="18"/>
      <c r="J48" s="4"/>
      <c r="K48" s="3"/>
      <c r="L48" s="18" t="s">
        <v>44</v>
      </c>
      <c r="M48" s="18"/>
      <c r="N48" s="18"/>
      <c r="O48" s="18"/>
      <c r="P48" s="18"/>
      <c r="Q48" s="18"/>
      <c r="R48" s="18"/>
      <c r="S48" s="18"/>
      <c r="T48" s="18"/>
      <c r="U48" s="4"/>
    </row>
    <row r="49" spans="1:21" ht="26.25" thickBot="1">
      <c r="A49" s="50" t="s">
        <v>692</v>
      </c>
      <c r="B49" s="19" t="s">
        <v>693</v>
      </c>
      <c r="C49" s="20" t="s">
        <v>694</v>
      </c>
      <c r="D49" s="20" t="s">
        <v>695</v>
      </c>
      <c r="E49" s="20" t="s">
        <v>696</v>
      </c>
      <c r="F49" s="20" t="s">
        <v>697</v>
      </c>
      <c r="G49" s="20" t="s">
        <v>698</v>
      </c>
      <c r="H49" s="20" t="s">
        <v>699</v>
      </c>
      <c r="I49" s="20" t="s">
        <v>700</v>
      </c>
      <c r="J49" s="21" t="s">
        <v>701</v>
      </c>
      <c r="K49" s="19" t="s">
        <v>702</v>
      </c>
      <c r="L49" s="20" t="s">
        <v>703</v>
      </c>
      <c r="M49" s="20" t="s">
        <v>704</v>
      </c>
      <c r="N49" s="20" t="s">
        <v>705</v>
      </c>
      <c r="O49" s="20" t="s">
        <v>706</v>
      </c>
      <c r="P49" s="20" t="s">
        <v>707</v>
      </c>
      <c r="Q49" s="20" t="s">
        <v>708</v>
      </c>
      <c r="R49" s="20" t="s">
        <v>709</v>
      </c>
      <c r="S49" s="20" t="s">
        <v>710</v>
      </c>
      <c r="T49" s="20" t="s">
        <v>711</v>
      </c>
      <c r="U49" s="21" t="s">
        <v>712</v>
      </c>
    </row>
    <row r="50" spans="1:21" ht="25.5">
      <c r="A50" s="51" t="s">
        <v>713</v>
      </c>
      <c r="B50" s="5">
        <v>1</v>
      </c>
      <c r="C50" s="22" t="s">
        <v>45</v>
      </c>
      <c r="D50" s="22" t="s">
        <v>46</v>
      </c>
      <c r="E50" s="22" t="s">
        <v>713</v>
      </c>
      <c r="F50" s="22" t="s">
        <v>47</v>
      </c>
      <c r="G50" s="22" t="s">
        <v>713</v>
      </c>
      <c r="H50" s="23" t="s">
        <v>717</v>
      </c>
      <c r="I50" s="24">
        <v>15000</v>
      </c>
      <c r="J50" s="55"/>
      <c r="K50" s="5">
        <v>1</v>
      </c>
      <c r="L50" s="25"/>
      <c r="M50" s="26"/>
      <c r="N50" s="27"/>
      <c r="O50" s="28">
        <f>ROUND(ROUND(L50,4)*(1-M50),4)</f>
        <v>0</v>
      </c>
      <c r="P50" s="28">
        <f>ROUND(ROUND(O50,4)*(1+N50),4)</f>
        <v>0</v>
      </c>
      <c r="Q50" s="28">
        <f>ROUND($I50*P50,4)</f>
        <v>0</v>
      </c>
      <c r="R50" s="29"/>
      <c r="S50" s="29"/>
      <c r="T50" s="29"/>
      <c r="U50" s="30"/>
    </row>
    <row r="51" spans="1:21" ht="25.5">
      <c r="A51" s="52" t="s">
        <v>713</v>
      </c>
      <c r="B51" s="7">
        <v>2</v>
      </c>
      <c r="C51" s="31" t="s">
        <v>48</v>
      </c>
      <c r="D51" s="31" t="s">
        <v>49</v>
      </c>
      <c r="E51" s="31" t="s">
        <v>50</v>
      </c>
      <c r="F51" s="31" t="s">
        <v>47</v>
      </c>
      <c r="G51" s="31" t="s">
        <v>713</v>
      </c>
      <c r="H51" s="32" t="s">
        <v>717</v>
      </c>
      <c r="I51" s="33">
        <v>200</v>
      </c>
      <c r="J51" s="56"/>
      <c r="K51" s="7">
        <v>1</v>
      </c>
      <c r="L51" s="34"/>
      <c r="M51" s="35"/>
      <c r="N51" s="36"/>
      <c r="O51" s="37">
        <f>ROUND(ROUND(L51,4)*(1-M51),4)</f>
        <v>0</v>
      </c>
      <c r="P51" s="37">
        <f>ROUND(ROUND(O51,4)*(1+N51),4)</f>
        <v>0</v>
      </c>
      <c r="Q51" s="37">
        <f>ROUND($I51*P51,4)</f>
        <v>0</v>
      </c>
      <c r="R51" s="38"/>
      <c r="S51" s="38"/>
      <c r="T51" s="38"/>
      <c r="U51" s="39"/>
    </row>
    <row r="52" spans="1:21" ht="25.5">
      <c r="A52" s="52" t="s">
        <v>713</v>
      </c>
      <c r="B52" s="7">
        <v>3</v>
      </c>
      <c r="C52" s="31" t="s">
        <v>51</v>
      </c>
      <c r="D52" s="31" t="s">
        <v>52</v>
      </c>
      <c r="E52" s="31" t="s">
        <v>53</v>
      </c>
      <c r="F52" s="31" t="s">
        <v>47</v>
      </c>
      <c r="G52" s="31" t="s">
        <v>713</v>
      </c>
      <c r="H52" s="32" t="s">
        <v>54</v>
      </c>
      <c r="I52" s="33">
        <v>200</v>
      </c>
      <c r="J52" s="56"/>
      <c r="K52" s="7">
        <v>1</v>
      </c>
      <c r="L52" s="34"/>
      <c r="M52" s="35"/>
      <c r="N52" s="36"/>
      <c r="O52" s="37">
        <f>ROUND(ROUND(L52,4)*(1-M52),4)</f>
        <v>0</v>
      </c>
      <c r="P52" s="37">
        <f>ROUND(ROUND(O52,4)*(1+N52),4)</f>
        <v>0</v>
      </c>
      <c r="Q52" s="37">
        <f>ROUND($I52*P52,4)</f>
        <v>0</v>
      </c>
      <c r="R52" s="38"/>
      <c r="S52" s="38"/>
      <c r="T52" s="38"/>
      <c r="U52" s="39"/>
    </row>
    <row r="53" spans="1:21" ht="39" thickBot="1">
      <c r="A53" s="53" t="s">
        <v>713</v>
      </c>
      <c r="B53" s="9">
        <v>4</v>
      </c>
      <c r="C53" s="40" t="s">
        <v>55</v>
      </c>
      <c r="D53" s="40" t="s">
        <v>56</v>
      </c>
      <c r="E53" s="40" t="s">
        <v>57</v>
      </c>
      <c r="F53" s="40" t="s">
        <v>47</v>
      </c>
      <c r="G53" s="40" t="s">
        <v>713</v>
      </c>
      <c r="H53" s="41" t="s">
        <v>717</v>
      </c>
      <c r="I53" s="42">
        <v>15000</v>
      </c>
      <c r="J53" s="57"/>
      <c r="K53" s="9">
        <v>1</v>
      </c>
      <c r="L53" s="43"/>
      <c r="M53" s="44"/>
      <c r="N53" s="45"/>
      <c r="O53" s="46">
        <f>ROUND(ROUND(L53,4)*(1-M53),4)</f>
        <v>0</v>
      </c>
      <c r="P53" s="46">
        <f>ROUND(ROUND(O53,4)*(1+N53),4)</f>
        <v>0</v>
      </c>
      <c r="Q53" s="46">
        <f>ROUND($I53*P53,4)</f>
        <v>0</v>
      </c>
      <c r="R53" s="47"/>
      <c r="S53" s="47"/>
      <c r="T53" s="47"/>
      <c r="U53" s="48"/>
    </row>
    <row r="54" spans="16:17" ht="13.5" thickBot="1">
      <c r="P54" s="58" t="s">
        <v>720</v>
      </c>
      <c r="Q54" s="59">
        <f>SUM(Q50:Q53)</f>
        <v>0</v>
      </c>
    </row>
    <row r="56" ht="13.5" thickBot="1"/>
    <row r="57" spans="1:21" ht="13.5" thickBot="1">
      <c r="A57" s="49" t="s">
        <v>687</v>
      </c>
      <c r="B57" s="54" t="s">
        <v>750</v>
      </c>
      <c r="C57" s="18" t="s">
        <v>58</v>
      </c>
      <c r="D57" s="18"/>
      <c r="E57" s="18"/>
      <c r="F57" s="18"/>
      <c r="G57" s="18"/>
      <c r="H57" s="18" t="s">
        <v>730</v>
      </c>
      <c r="I57" s="18"/>
      <c r="J57" s="4"/>
      <c r="K57" s="3"/>
      <c r="L57" s="18" t="s">
        <v>59</v>
      </c>
      <c r="M57" s="18"/>
      <c r="N57" s="18"/>
      <c r="O57" s="18"/>
      <c r="P57" s="18"/>
      <c r="Q57" s="18"/>
      <c r="R57" s="18"/>
      <c r="S57" s="18"/>
      <c r="T57" s="18"/>
      <c r="U57" s="4"/>
    </row>
    <row r="58" spans="1:21" ht="26.25" thickBot="1">
      <c r="A58" s="50" t="s">
        <v>692</v>
      </c>
      <c r="B58" s="19" t="s">
        <v>693</v>
      </c>
      <c r="C58" s="20" t="s">
        <v>694</v>
      </c>
      <c r="D58" s="20" t="s">
        <v>695</v>
      </c>
      <c r="E58" s="20" t="s">
        <v>696</v>
      </c>
      <c r="F58" s="20" t="s">
        <v>697</v>
      </c>
      <c r="G58" s="20" t="s">
        <v>698</v>
      </c>
      <c r="H58" s="20" t="s">
        <v>699</v>
      </c>
      <c r="I58" s="20" t="s">
        <v>700</v>
      </c>
      <c r="J58" s="21" t="s">
        <v>701</v>
      </c>
      <c r="K58" s="19" t="s">
        <v>702</v>
      </c>
      <c r="L58" s="20" t="s">
        <v>703</v>
      </c>
      <c r="M58" s="20" t="s">
        <v>704</v>
      </c>
      <c r="N58" s="20" t="s">
        <v>705</v>
      </c>
      <c r="O58" s="20" t="s">
        <v>706</v>
      </c>
      <c r="P58" s="20" t="s">
        <v>707</v>
      </c>
      <c r="Q58" s="20" t="s">
        <v>708</v>
      </c>
      <c r="R58" s="20" t="s">
        <v>709</v>
      </c>
      <c r="S58" s="20" t="s">
        <v>710</v>
      </c>
      <c r="T58" s="20" t="s">
        <v>711</v>
      </c>
      <c r="U58" s="21" t="s">
        <v>712</v>
      </c>
    </row>
    <row r="59" spans="1:21" ht="64.5" thickBot="1">
      <c r="A59" s="69" t="s">
        <v>713</v>
      </c>
      <c r="B59" s="70">
        <v>1</v>
      </c>
      <c r="C59" s="60" t="s">
        <v>60</v>
      </c>
      <c r="D59" s="60" t="s">
        <v>61</v>
      </c>
      <c r="E59" s="60" t="s">
        <v>62</v>
      </c>
      <c r="F59" s="60" t="s">
        <v>63</v>
      </c>
      <c r="G59" s="60" t="s">
        <v>64</v>
      </c>
      <c r="H59" s="61" t="s">
        <v>717</v>
      </c>
      <c r="I59" s="62">
        <v>700</v>
      </c>
      <c r="J59" s="71"/>
      <c r="K59" s="70">
        <v>1</v>
      </c>
      <c r="L59" s="63"/>
      <c r="M59" s="64"/>
      <c r="N59" s="65"/>
      <c r="O59" s="66">
        <f>ROUND(ROUND(L59,4)*(1-M59),4)</f>
        <v>0</v>
      </c>
      <c r="P59" s="66">
        <f>ROUND(ROUND(O59,4)*(1+N59),4)</f>
        <v>0</v>
      </c>
      <c r="Q59" s="66">
        <f>ROUND($I59*P59,4)</f>
        <v>0</v>
      </c>
      <c r="R59" s="67"/>
      <c r="S59" s="67"/>
      <c r="T59" s="67"/>
      <c r="U59" s="68"/>
    </row>
    <row r="60" spans="16:17" ht="13.5" thickBot="1">
      <c r="P60" s="58" t="s">
        <v>720</v>
      </c>
      <c r="Q60" s="59">
        <f>SUM(Q59:Q59)</f>
        <v>0</v>
      </c>
    </row>
    <row r="62" ht="13.5" thickBot="1"/>
    <row r="63" spans="1:21" ht="13.5" thickBot="1">
      <c r="A63" s="49" t="s">
        <v>687</v>
      </c>
      <c r="B63" s="54" t="s">
        <v>759</v>
      </c>
      <c r="C63" s="18" t="s">
        <v>65</v>
      </c>
      <c r="D63" s="18"/>
      <c r="E63" s="18"/>
      <c r="F63" s="18"/>
      <c r="G63" s="18"/>
      <c r="H63" s="18" t="s">
        <v>730</v>
      </c>
      <c r="I63" s="18"/>
      <c r="J63" s="4"/>
      <c r="K63" s="3"/>
      <c r="L63" s="18" t="s">
        <v>66</v>
      </c>
      <c r="M63" s="18"/>
      <c r="N63" s="18"/>
      <c r="O63" s="18"/>
      <c r="P63" s="18"/>
      <c r="Q63" s="18"/>
      <c r="R63" s="18"/>
      <c r="S63" s="18"/>
      <c r="T63" s="18"/>
      <c r="U63" s="4"/>
    </row>
    <row r="64" spans="1:21" ht="26.25" thickBot="1">
      <c r="A64" s="50" t="s">
        <v>692</v>
      </c>
      <c r="B64" s="19" t="s">
        <v>693</v>
      </c>
      <c r="C64" s="20" t="s">
        <v>694</v>
      </c>
      <c r="D64" s="20" t="s">
        <v>695</v>
      </c>
      <c r="E64" s="20" t="s">
        <v>696</v>
      </c>
      <c r="F64" s="20" t="s">
        <v>697</v>
      </c>
      <c r="G64" s="20" t="s">
        <v>698</v>
      </c>
      <c r="H64" s="20" t="s">
        <v>699</v>
      </c>
      <c r="I64" s="20" t="s">
        <v>700</v>
      </c>
      <c r="J64" s="21" t="s">
        <v>701</v>
      </c>
      <c r="K64" s="19" t="s">
        <v>702</v>
      </c>
      <c r="L64" s="20" t="s">
        <v>703</v>
      </c>
      <c r="M64" s="20" t="s">
        <v>704</v>
      </c>
      <c r="N64" s="20" t="s">
        <v>705</v>
      </c>
      <c r="O64" s="20" t="s">
        <v>706</v>
      </c>
      <c r="P64" s="20" t="s">
        <v>707</v>
      </c>
      <c r="Q64" s="20" t="s">
        <v>708</v>
      </c>
      <c r="R64" s="20" t="s">
        <v>709</v>
      </c>
      <c r="S64" s="20" t="s">
        <v>710</v>
      </c>
      <c r="T64" s="20" t="s">
        <v>711</v>
      </c>
      <c r="U64" s="21" t="s">
        <v>712</v>
      </c>
    </row>
    <row r="65" spans="1:21" ht="12.75">
      <c r="A65" s="51" t="s">
        <v>713</v>
      </c>
      <c r="B65" s="5">
        <v>1</v>
      </c>
      <c r="C65" s="22" t="s">
        <v>67</v>
      </c>
      <c r="D65" s="22" t="s">
        <v>68</v>
      </c>
      <c r="E65" s="22" t="s">
        <v>69</v>
      </c>
      <c r="F65" s="22" t="s">
        <v>70</v>
      </c>
      <c r="G65" s="22" t="s">
        <v>713</v>
      </c>
      <c r="H65" s="23" t="s">
        <v>717</v>
      </c>
      <c r="I65" s="24">
        <v>10000</v>
      </c>
      <c r="J65" s="55"/>
      <c r="K65" s="5">
        <v>1</v>
      </c>
      <c r="L65" s="25"/>
      <c r="M65" s="26"/>
      <c r="N65" s="27"/>
      <c r="O65" s="28">
        <f>ROUND(ROUND(L65,4)*(1-M65),4)</f>
        <v>0</v>
      </c>
      <c r="P65" s="28">
        <f>ROUND(ROUND(O65,4)*(1+N65),4)</f>
        <v>0</v>
      </c>
      <c r="Q65" s="28">
        <f>ROUND($I65*P65,4)</f>
        <v>0</v>
      </c>
      <c r="R65" s="29"/>
      <c r="S65" s="29"/>
      <c r="T65" s="29"/>
      <c r="U65" s="30"/>
    </row>
    <row r="66" spans="1:21" ht="13.5" thickBot="1">
      <c r="A66" s="53" t="s">
        <v>713</v>
      </c>
      <c r="B66" s="9">
        <v>2</v>
      </c>
      <c r="C66" s="40" t="s">
        <v>71</v>
      </c>
      <c r="D66" s="40" t="s">
        <v>72</v>
      </c>
      <c r="E66" s="40" t="s">
        <v>69</v>
      </c>
      <c r="F66" s="40" t="s">
        <v>70</v>
      </c>
      <c r="G66" s="40" t="s">
        <v>713</v>
      </c>
      <c r="H66" s="41" t="s">
        <v>717</v>
      </c>
      <c r="I66" s="42">
        <v>10000</v>
      </c>
      <c r="J66" s="57"/>
      <c r="K66" s="9">
        <v>1</v>
      </c>
      <c r="L66" s="43"/>
      <c r="M66" s="44"/>
      <c r="N66" s="45"/>
      <c r="O66" s="46">
        <f>ROUND(ROUND(L66,4)*(1-M66),4)</f>
        <v>0</v>
      </c>
      <c r="P66" s="46">
        <f>ROUND(ROUND(O66,4)*(1+N66),4)</f>
        <v>0</v>
      </c>
      <c r="Q66" s="46">
        <f>ROUND($I66*P66,4)</f>
        <v>0</v>
      </c>
      <c r="R66" s="47"/>
      <c r="S66" s="47"/>
      <c r="T66" s="47"/>
      <c r="U66" s="48"/>
    </row>
    <row r="67" spans="16:17" ht="13.5" thickBot="1">
      <c r="P67" s="58" t="s">
        <v>720</v>
      </c>
      <c r="Q67" s="59">
        <f>SUM(Q65:Q66)</f>
        <v>0</v>
      </c>
    </row>
    <row r="69" ht="13.5" thickBot="1"/>
    <row r="70" spans="1:21" ht="13.5" thickBot="1">
      <c r="A70" s="49" t="s">
        <v>687</v>
      </c>
      <c r="B70" s="54" t="s">
        <v>765</v>
      </c>
      <c r="C70" s="18" t="s">
        <v>73</v>
      </c>
      <c r="D70" s="18"/>
      <c r="E70" s="18"/>
      <c r="F70" s="18"/>
      <c r="G70" s="18"/>
      <c r="H70" s="18" t="s">
        <v>730</v>
      </c>
      <c r="I70" s="18"/>
      <c r="J70" s="4"/>
      <c r="K70" s="3"/>
      <c r="L70" s="18" t="s">
        <v>74</v>
      </c>
      <c r="M70" s="18"/>
      <c r="N70" s="18"/>
      <c r="O70" s="18"/>
      <c r="P70" s="18"/>
      <c r="Q70" s="18"/>
      <c r="R70" s="18"/>
      <c r="S70" s="18"/>
      <c r="T70" s="18"/>
      <c r="U70" s="4"/>
    </row>
    <row r="71" spans="1:21" ht="26.25" thickBot="1">
      <c r="A71" s="50" t="s">
        <v>692</v>
      </c>
      <c r="B71" s="19" t="s">
        <v>693</v>
      </c>
      <c r="C71" s="20" t="s">
        <v>694</v>
      </c>
      <c r="D71" s="20" t="s">
        <v>695</v>
      </c>
      <c r="E71" s="20" t="s">
        <v>696</v>
      </c>
      <c r="F71" s="20" t="s">
        <v>697</v>
      </c>
      <c r="G71" s="20" t="s">
        <v>698</v>
      </c>
      <c r="H71" s="20" t="s">
        <v>699</v>
      </c>
      <c r="I71" s="20" t="s">
        <v>700</v>
      </c>
      <c r="J71" s="21" t="s">
        <v>701</v>
      </c>
      <c r="K71" s="19" t="s">
        <v>702</v>
      </c>
      <c r="L71" s="20" t="s">
        <v>703</v>
      </c>
      <c r="M71" s="20" t="s">
        <v>704</v>
      </c>
      <c r="N71" s="20" t="s">
        <v>705</v>
      </c>
      <c r="O71" s="20" t="s">
        <v>706</v>
      </c>
      <c r="P71" s="20" t="s">
        <v>707</v>
      </c>
      <c r="Q71" s="20" t="s">
        <v>708</v>
      </c>
      <c r="R71" s="20" t="s">
        <v>709</v>
      </c>
      <c r="S71" s="20" t="s">
        <v>710</v>
      </c>
      <c r="T71" s="20" t="s">
        <v>711</v>
      </c>
      <c r="U71" s="21" t="s">
        <v>712</v>
      </c>
    </row>
    <row r="72" spans="1:21" ht="25.5">
      <c r="A72" s="51" t="s">
        <v>713</v>
      </c>
      <c r="B72" s="5">
        <v>1</v>
      </c>
      <c r="C72" s="22" t="s">
        <v>75</v>
      </c>
      <c r="D72" s="22" t="s">
        <v>76</v>
      </c>
      <c r="E72" s="22" t="s">
        <v>77</v>
      </c>
      <c r="F72" s="22" t="s">
        <v>78</v>
      </c>
      <c r="G72" s="22" t="s">
        <v>713</v>
      </c>
      <c r="H72" s="23" t="s">
        <v>717</v>
      </c>
      <c r="I72" s="24">
        <v>2000</v>
      </c>
      <c r="J72" s="55"/>
      <c r="K72" s="5">
        <v>1</v>
      </c>
      <c r="L72" s="25"/>
      <c r="M72" s="26"/>
      <c r="N72" s="27"/>
      <c r="O72" s="28">
        <f>ROUND(ROUND(L72,4)*(1-M72),4)</f>
        <v>0</v>
      </c>
      <c r="P72" s="28">
        <f>ROUND(ROUND(O72,4)*(1+N72),4)</f>
        <v>0</v>
      </c>
      <c r="Q72" s="28">
        <f>ROUND($I72*P72,4)</f>
        <v>0</v>
      </c>
      <c r="R72" s="29"/>
      <c r="S72" s="29"/>
      <c r="T72" s="29"/>
      <c r="U72" s="30"/>
    </row>
    <row r="73" spans="1:21" ht="25.5">
      <c r="A73" s="52" t="s">
        <v>713</v>
      </c>
      <c r="B73" s="7">
        <v>2</v>
      </c>
      <c r="C73" s="31" t="s">
        <v>79</v>
      </c>
      <c r="D73" s="31" t="s">
        <v>80</v>
      </c>
      <c r="E73" s="31" t="s">
        <v>77</v>
      </c>
      <c r="F73" s="31" t="s">
        <v>78</v>
      </c>
      <c r="G73" s="31" t="s">
        <v>713</v>
      </c>
      <c r="H73" s="32" t="s">
        <v>717</v>
      </c>
      <c r="I73" s="33">
        <v>1000</v>
      </c>
      <c r="J73" s="56"/>
      <c r="K73" s="7">
        <v>1</v>
      </c>
      <c r="L73" s="34"/>
      <c r="M73" s="35"/>
      <c r="N73" s="36"/>
      <c r="O73" s="37">
        <f>ROUND(ROUND(L73,4)*(1-M73),4)</f>
        <v>0</v>
      </c>
      <c r="P73" s="37">
        <f>ROUND(ROUND(O73,4)*(1+N73),4)</f>
        <v>0</v>
      </c>
      <c r="Q73" s="37">
        <f>ROUND($I73*P73,4)</f>
        <v>0</v>
      </c>
      <c r="R73" s="38"/>
      <c r="S73" s="38"/>
      <c r="T73" s="38"/>
      <c r="U73" s="39"/>
    </row>
    <row r="74" spans="1:21" ht="26.25" thickBot="1">
      <c r="A74" s="53" t="s">
        <v>713</v>
      </c>
      <c r="B74" s="9">
        <v>3</v>
      </c>
      <c r="C74" s="40" t="s">
        <v>81</v>
      </c>
      <c r="D74" s="40" t="s">
        <v>82</v>
      </c>
      <c r="E74" s="40" t="s">
        <v>77</v>
      </c>
      <c r="F74" s="40" t="s">
        <v>78</v>
      </c>
      <c r="G74" s="40" t="s">
        <v>713</v>
      </c>
      <c r="H74" s="41" t="s">
        <v>717</v>
      </c>
      <c r="I74" s="42">
        <v>100</v>
      </c>
      <c r="J74" s="57"/>
      <c r="K74" s="9">
        <v>1</v>
      </c>
      <c r="L74" s="43"/>
      <c r="M74" s="44"/>
      <c r="N74" s="45"/>
      <c r="O74" s="46">
        <f>ROUND(ROUND(L74,4)*(1-M74),4)</f>
        <v>0</v>
      </c>
      <c r="P74" s="46">
        <f>ROUND(ROUND(O74,4)*(1+N74),4)</f>
        <v>0</v>
      </c>
      <c r="Q74" s="46">
        <f>ROUND($I74*P74,4)</f>
        <v>0</v>
      </c>
      <c r="R74" s="47"/>
      <c r="S74" s="47"/>
      <c r="T74" s="47"/>
      <c r="U74" s="48"/>
    </row>
    <row r="75" spans="16:17" ht="13.5" thickBot="1">
      <c r="P75" s="58" t="s">
        <v>720</v>
      </c>
      <c r="Q75" s="59">
        <f>SUM(Q72:Q74)</f>
        <v>0</v>
      </c>
    </row>
    <row r="77" ht="13.5" thickBot="1"/>
    <row r="78" spans="1:21" ht="13.5" thickBot="1">
      <c r="A78" s="49" t="s">
        <v>687</v>
      </c>
      <c r="B78" s="54" t="s">
        <v>769</v>
      </c>
      <c r="C78" s="18" t="s">
        <v>83</v>
      </c>
      <c r="D78" s="18"/>
      <c r="E78" s="18"/>
      <c r="F78" s="18"/>
      <c r="G78" s="18"/>
      <c r="H78" s="18" t="s">
        <v>690</v>
      </c>
      <c r="I78" s="18"/>
      <c r="J78" s="4"/>
      <c r="K78" s="3"/>
      <c r="L78" s="18" t="s">
        <v>84</v>
      </c>
      <c r="M78" s="18"/>
      <c r="N78" s="18"/>
      <c r="O78" s="18"/>
      <c r="P78" s="18"/>
      <c r="Q78" s="18"/>
      <c r="R78" s="18"/>
      <c r="S78" s="18"/>
      <c r="T78" s="18"/>
      <c r="U78" s="4"/>
    </row>
    <row r="79" spans="1:21" ht="26.25" thickBot="1">
      <c r="A79" s="50" t="s">
        <v>692</v>
      </c>
      <c r="B79" s="19" t="s">
        <v>693</v>
      </c>
      <c r="C79" s="20" t="s">
        <v>694</v>
      </c>
      <c r="D79" s="20" t="s">
        <v>695</v>
      </c>
      <c r="E79" s="20" t="s">
        <v>696</v>
      </c>
      <c r="F79" s="20" t="s">
        <v>697</v>
      </c>
      <c r="G79" s="20" t="s">
        <v>698</v>
      </c>
      <c r="H79" s="20" t="s">
        <v>699</v>
      </c>
      <c r="I79" s="20" t="s">
        <v>700</v>
      </c>
      <c r="J79" s="21" t="s">
        <v>701</v>
      </c>
      <c r="K79" s="19" t="s">
        <v>702</v>
      </c>
      <c r="L79" s="20" t="s">
        <v>703</v>
      </c>
      <c r="M79" s="20" t="s">
        <v>704</v>
      </c>
      <c r="N79" s="20" t="s">
        <v>705</v>
      </c>
      <c r="O79" s="20" t="s">
        <v>706</v>
      </c>
      <c r="P79" s="20" t="s">
        <v>707</v>
      </c>
      <c r="Q79" s="20" t="s">
        <v>708</v>
      </c>
      <c r="R79" s="20" t="s">
        <v>709</v>
      </c>
      <c r="S79" s="20" t="s">
        <v>710</v>
      </c>
      <c r="T79" s="20" t="s">
        <v>711</v>
      </c>
      <c r="U79" s="21" t="s">
        <v>712</v>
      </c>
    </row>
    <row r="80" spans="1:21" ht="51">
      <c r="A80" s="51" t="s">
        <v>713</v>
      </c>
      <c r="B80" s="5">
        <v>1</v>
      </c>
      <c r="C80" s="22" t="s">
        <v>85</v>
      </c>
      <c r="D80" s="22" t="s">
        <v>86</v>
      </c>
      <c r="E80" s="22" t="s">
        <v>87</v>
      </c>
      <c r="F80" s="22" t="s">
        <v>16</v>
      </c>
      <c r="G80" s="22" t="s">
        <v>88</v>
      </c>
      <c r="H80" s="23" t="s">
        <v>717</v>
      </c>
      <c r="I80" s="24">
        <v>15</v>
      </c>
      <c r="J80" s="55"/>
      <c r="K80" s="5">
        <v>1</v>
      </c>
      <c r="L80" s="25"/>
      <c r="M80" s="26"/>
      <c r="N80" s="27"/>
      <c r="O80" s="28">
        <f>ROUND(ROUND(L80,4)*(1-M80),4)</f>
        <v>0</v>
      </c>
      <c r="P80" s="28">
        <f>ROUND(ROUND(O80,4)*(1+N80),4)</f>
        <v>0</v>
      </c>
      <c r="Q80" s="28">
        <f>ROUND($I80*P80,4)</f>
        <v>0</v>
      </c>
      <c r="R80" s="29"/>
      <c r="S80" s="29"/>
      <c r="T80" s="29"/>
      <c r="U80" s="30"/>
    </row>
    <row r="81" spans="1:21" ht="51">
      <c r="A81" s="52" t="s">
        <v>713</v>
      </c>
      <c r="B81" s="7">
        <v>2</v>
      </c>
      <c r="C81" s="31" t="s">
        <v>89</v>
      </c>
      <c r="D81" s="31" t="s">
        <v>86</v>
      </c>
      <c r="E81" s="31" t="s">
        <v>87</v>
      </c>
      <c r="F81" s="31" t="s">
        <v>16</v>
      </c>
      <c r="G81" s="31" t="s">
        <v>88</v>
      </c>
      <c r="H81" s="32" t="s">
        <v>717</v>
      </c>
      <c r="I81" s="33">
        <v>15</v>
      </c>
      <c r="J81" s="56"/>
      <c r="K81" s="7">
        <v>1</v>
      </c>
      <c r="L81" s="34"/>
      <c r="M81" s="35"/>
      <c r="N81" s="36"/>
      <c r="O81" s="37">
        <f>ROUND(ROUND(L81,4)*(1-M81),4)</f>
        <v>0</v>
      </c>
      <c r="P81" s="37">
        <f>ROUND(ROUND(O81,4)*(1+N81),4)</f>
        <v>0</v>
      </c>
      <c r="Q81" s="37">
        <f>ROUND($I81*P81,4)</f>
        <v>0</v>
      </c>
      <c r="R81" s="38"/>
      <c r="S81" s="38"/>
      <c r="T81" s="38"/>
      <c r="U81" s="39"/>
    </row>
    <row r="82" spans="1:21" ht="51">
      <c r="A82" s="52" t="s">
        <v>713</v>
      </c>
      <c r="B82" s="7">
        <v>3</v>
      </c>
      <c r="C82" s="31" t="s">
        <v>90</v>
      </c>
      <c r="D82" s="31" t="s">
        <v>86</v>
      </c>
      <c r="E82" s="31" t="s">
        <v>87</v>
      </c>
      <c r="F82" s="31" t="s">
        <v>16</v>
      </c>
      <c r="G82" s="31" t="s">
        <v>88</v>
      </c>
      <c r="H82" s="32" t="s">
        <v>717</v>
      </c>
      <c r="I82" s="33">
        <v>15</v>
      </c>
      <c r="J82" s="56"/>
      <c r="K82" s="7">
        <v>1</v>
      </c>
      <c r="L82" s="34"/>
      <c r="M82" s="35"/>
      <c r="N82" s="36"/>
      <c r="O82" s="37">
        <f>ROUND(ROUND(L82,4)*(1-M82),4)</f>
        <v>0</v>
      </c>
      <c r="P82" s="37">
        <f>ROUND(ROUND(O82,4)*(1+N82),4)</f>
        <v>0</v>
      </c>
      <c r="Q82" s="37">
        <f>ROUND($I82*P82,4)</f>
        <v>0</v>
      </c>
      <c r="R82" s="38"/>
      <c r="S82" s="38"/>
      <c r="T82" s="38"/>
      <c r="U82" s="39"/>
    </row>
    <row r="83" spans="1:21" ht="51">
      <c r="A83" s="52" t="s">
        <v>713</v>
      </c>
      <c r="B83" s="7">
        <v>4</v>
      </c>
      <c r="C83" s="31" t="s">
        <v>91</v>
      </c>
      <c r="D83" s="31" t="s">
        <v>86</v>
      </c>
      <c r="E83" s="31" t="s">
        <v>87</v>
      </c>
      <c r="F83" s="31" t="s">
        <v>16</v>
      </c>
      <c r="G83" s="31" t="s">
        <v>88</v>
      </c>
      <c r="H83" s="32" t="s">
        <v>717</v>
      </c>
      <c r="I83" s="33">
        <v>15</v>
      </c>
      <c r="J83" s="56"/>
      <c r="K83" s="7">
        <v>1</v>
      </c>
      <c r="L83" s="34"/>
      <c r="M83" s="35"/>
      <c r="N83" s="36"/>
      <c r="O83" s="37">
        <f>ROUND(ROUND(L83,4)*(1-M83),4)</f>
        <v>0</v>
      </c>
      <c r="P83" s="37">
        <f>ROUND(ROUND(O83,4)*(1+N83),4)</f>
        <v>0</v>
      </c>
      <c r="Q83" s="37">
        <f>ROUND($I83*P83,4)</f>
        <v>0</v>
      </c>
      <c r="R83" s="38"/>
      <c r="S83" s="38"/>
      <c r="T83" s="38"/>
      <c r="U83" s="39"/>
    </row>
    <row r="84" spans="1:21" ht="51">
      <c r="A84" s="52" t="s">
        <v>713</v>
      </c>
      <c r="B84" s="7">
        <v>5</v>
      </c>
      <c r="C84" s="31" t="s">
        <v>92</v>
      </c>
      <c r="D84" s="31" t="s">
        <v>86</v>
      </c>
      <c r="E84" s="31" t="s">
        <v>87</v>
      </c>
      <c r="F84" s="31" t="s">
        <v>16</v>
      </c>
      <c r="G84" s="31" t="s">
        <v>88</v>
      </c>
      <c r="H84" s="32" t="s">
        <v>717</v>
      </c>
      <c r="I84" s="33">
        <v>15</v>
      </c>
      <c r="J84" s="56"/>
      <c r="K84" s="7">
        <v>1</v>
      </c>
      <c r="L84" s="34"/>
      <c r="M84" s="35"/>
      <c r="N84" s="36"/>
      <c r="O84" s="37">
        <f>ROUND(ROUND(L84,4)*(1-M84),4)</f>
        <v>0</v>
      </c>
      <c r="P84" s="37">
        <f>ROUND(ROUND(O84,4)*(1+N84),4)</f>
        <v>0</v>
      </c>
      <c r="Q84" s="37">
        <f>ROUND($I84*P84,4)</f>
        <v>0</v>
      </c>
      <c r="R84" s="38"/>
      <c r="S84" s="38"/>
      <c r="T84" s="38"/>
      <c r="U84" s="39"/>
    </row>
    <row r="85" spans="1:21" ht="51.75" thickBot="1">
      <c r="A85" s="53" t="s">
        <v>713</v>
      </c>
      <c r="B85" s="9">
        <v>6</v>
      </c>
      <c r="C85" s="40" t="s">
        <v>93</v>
      </c>
      <c r="D85" s="40" t="s">
        <v>86</v>
      </c>
      <c r="E85" s="40" t="s">
        <v>87</v>
      </c>
      <c r="F85" s="40" t="s">
        <v>16</v>
      </c>
      <c r="G85" s="40" t="s">
        <v>88</v>
      </c>
      <c r="H85" s="41" t="s">
        <v>717</v>
      </c>
      <c r="I85" s="42">
        <v>15</v>
      </c>
      <c r="J85" s="57"/>
      <c r="K85" s="9">
        <v>1</v>
      </c>
      <c r="L85" s="43"/>
      <c r="M85" s="44"/>
      <c r="N85" s="45"/>
      <c r="O85" s="46">
        <f>ROUND(ROUND(L85,4)*(1-M85),4)</f>
        <v>0</v>
      </c>
      <c r="P85" s="46">
        <f>ROUND(ROUND(O85,4)*(1+N85),4)</f>
        <v>0</v>
      </c>
      <c r="Q85" s="46">
        <f>ROUND($I85*P85,4)</f>
        <v>0</v>
      </c>
      <c r="R85" s="47"/>
      <c r="S85" s="47"/>
      <c r="T85" s="47"/>
      <c r="U85" s="48"/>
    </row>
    <row r="86" spans="16:17" ht="13.5" thickBot="1">
      <c r="P86" s="58" t="s">
        <v>720</v>
      </c>
      <c r="Q86" s="59">
        <f>SUM(Q80:Q85)</f>
        <v>0</v>
      </c>
    </row>
    <row r="88" ht="13.5" thickBot="1"/>
    <row r="89" spans="1:21" ht="13.5" thickBot="1">
      <c r="A89" s="49" t="s">
        <v>687</v>
      </c>
      <c r="B89" s="54" t="s">
        <v>775</v>
      </c>
      <c r="C89" s="18" t="s">
        <v>94</v>
      </c>
      <c r="D89" s="18"/>
      <c r="E89" s="18"/>
      <c r="F89" s="18"/>
      <c r="G89" s="18"/>
      <c r="H89" s="18" t="s">
        <v>730</v>
      </c>
      <c r="I89" s="18"/>
      <c r="J89" s="4"/>
      <c r="K89" s="3"/>
      <c r="L89" s="18" t="s">
        <v>95</v>
      </c>
      <c r="M89" s="18"/>
      <c r="N89" s="18"/>
      <c r="O89" s="18"/>
      <c r="P89" s="18"/>
      <c r="Q89" s="18"/>
      <c r="R89" s="18"/>
      <c r="S89" s="18"/>
      <c r="T89" s="18"/>
      <c r="U89" s="4"/>
    </row>
    <row r="90" spans="1:21" ht="26.25" thickBot="1">
      <c r="A90" s="50" t="s">
        <v>692</v>
      </c>
      <c r="B90" s="19" t="s">
        <v>693</v>
      </c>
      <c r="C90" s="20" t="s">
        <v>694</v>
      </c>
      <c r="D90" s="20" t="s">
        <v>695</v>
      </c>
      <c r="E90" s="20" t="s">
        <v>696</v>
      </c>
      <c r="F90" s="20" t="s">
        <v>697</v>
      </c>
      <c r="G90" s="20" t="s">
        <v>698</v>
      </c>
      <c r="H90" s="20" t="s">
        <v>699</v>
      </c>
      <c r="I90" s="20" t="s">
        <v>700</v>
      </c>
      <c r="J90" s="21" t="s">
        <v>701</v>
      </c>
      <c r="K90" s="19" t="s">
        <v>702</v>
      </c>
      <c r="L90" s="20" t="s">
        <v>703</v>
      </c>
      <c r="M90" s="20" t="s">
        <v>704</v>
      </c>
      <c r="N90" s="20" t="s">
        <v>705</v>
      </c>
      <c r="O90" s="20" t="s">
        <v>706</v>
      </c>
      <c r="P90" s="20" t="s">
        <v>707</v>
      </c>
      <c r="Q90" s="20" t="s">
        <v>708</v>
      </c>
      <c r="R90" s="20" t="s">
        <v>709</v>
      </c>
      <c r="S90" s="20" t="s">
        <v>710</v>
      </c>
      <c r="T90" s="20" t="s">
        <v>711</v>
      </c>
      <c r="U90" s="21" t="s">
        <v>712</v>
      </c>
    </row>
    <row r="91" spans="1:21" ht="26.25" thickBot="1">
      <c r="A91" s="69" t="s">
        <v>713</v>
      </c>
      <c r="B91" s="70">
        <v>1</v>
      </c>
      <c r="C91" s="60" t="s">
        <v>96</v>
      </c>
      <c r="D91" s="60" t="s">
        <v>97</v>
      </c>
      <c r="E91" s="60" t="s">
        <v>98</v>
      </c>
      <c r="F91" s="60" t="s">
        <v>713</v>
      </c>
      <c r="G91" s="60" t="s">
        <v>713</v>
      </c>
      <c r="H91" s="61" t="s">
        <v>717</v>
      </c>
      <c r="I91" s="62">
        <v>1500</v>
      </c>
      <c r="J91" s="71"/>
      <c r="K91" s="70">
        <v>1</v>
      </c>
      <c r="L91" s="63"/>
      <c r="M91" s="64"/>
      <c r="N91" s="65"/>
      <c r="O91" s="66">
        <f>ROUND(ROUND(L91,4)*(1-M91),4)</f>
        <v>0</v>
      </c>
      <c r="P91" s="66">
        <f>ROUND(ROUND(O91,4)*(1+N91),4)</f>
        <v>0</v>
      </c>
      <c r="Q91" s="66">
        <f>ROUND($I91*P91,4)</f>
        <v>0</v>
      </c>
      <c r="R91" s="67"/>
      <c r="S91" s="67"/>
      <c r="T91" s="67"/>
      <c r="U91" s="68"/>
    </row>
    <row r="92" spans="16:17" ht="13.5" thickBot="1">
      <c r="P92" s="58" t="s">
        <v>720</v>
      </c>
      <c r="Q92" s="59">
        <f>SUM(Q91:Q91)</f>
        <v>0</v>
      </c>
    </row>
    <row r="94" ht="13.5" thickBot="1"/>
    <row r="95" spans="1:21" ht="13.5" thickBot="1">
      <c r="A95" s="49" t="s">
        <v>687</v>
      </c>
      <c r="B95" s="54" t="s">
        <v>780</v>
      </c>
      <c r="C95" s="18" t="s">
        <v>99</v>
      </c>
      <c r="D95" s="18"/>
      <c r="E95" s="18"/>
      <c r="F95" s="18"/>
      <c r="G95" s="18"/>
      <c r="H95" s="18" t="s">
        <v>730</v>
      </c>
      <c r="I95" s="18"/>
      <c r="J95" s="4"/>
      <c r="K95" s="3"/>
      <c r="L95" s="18" t="s">
        <v>100</v>
      </c>
      <c r="M95" s="18"/>
      <c r="N95" s="18"/>
      <c r="O95" s="18"/>
      <c r="P95" s="18"/>
      <c r="Q95" s="18"/>
      <c r="R95" s="18"/>
      <c r="S95" s="18"/>
      <c r="T95" s="18"/>
      <c r="U95" s="4"/>
    </row>
    <row r="96" spans="1:21" ht="26.25" thickBot="1">
      <c r="A96" s="50" t="s">
        <v>692</v>
      </c>
      <c r="B96" s="19" t="s">
        <v>693</v>
      </c>
      <c r="C96" s="20" t="s">
        <v>694</v>
      </c>
      <c r="D96" s="20" t="s">
        <v>695</v>
      </c>
      <c r="E96" s="20" t="s">
        <v>696</v>
      </c>
      <c r="F96" s="20" t="s">
        <v>697</v>
      </c>
      <c r="G96" s="20" t="s">
        <v>698</v>
      </c>
      <c r="H96" s="20" t="s">
        <v>699</v>
      </c>
      <c r="I96" s="20" t="s">
        <v>700</v>
      </c>
      <c r="J96" s="21" t="s">
        <v>701</v>
      </c>
      <c r="K96" s="19" t="s">
        <v>702</v>
      </c>
      <c r="L96" s="20" t="s">
        <v>703</v>
      </c>
      <c r="M96" s="20" t="s">
        <v>704</v>
      </c>
      <c r="N96" s="20" t="s">
        <v>705</v>
      </c>
      <c r="O96" s="20" t="s">
        <v>706</v>
      </c>
      <c r="P96" s="20" t="s">
        <v>707</v>
      </c>
      <c r="Q96" s="20" t="s">
        <v>708</v>
      </c>
      <c r="R96" s="20" t="s">
        <v>709</v>
      </c>
      <c r="S96" s="20" t="s">
        <v>710</v>
      </c>
      <c r="T96" s="20" t="s">
        <v>711</v>
      </c>
      <c r="U96" s="21" t="s">
        <v>712</v>
      </c>
    </row>
    <row r="97" spans="1:21" ht="77.25" thickBot="1">
      <c r="A97" s="69" t="s">
        <v>713</v>
      </c>
      <c r="B97" s="70">
        <v>1</v>
      </c>
      <c r="C97" s="60" t="s">
        <v>101</v>
      </c>
      <c r="D97" s="60" t="s">
        <v>102</v>
      </c>
      <c r="E97" s="60" t="s">
        <v>103</v>
      </c>
      <c r="F97" s="60" t="s">
        <v>104</v>
      </c>
      <c r="G97" s="60" t="s">
        <v>713</v>
      </c>
      <c r="H97" s="61" t="s">
        <v>717</v>
      </c>
      <c r="I97" s="62">
        <v>1000</v>
      </c>
      <c r="J97" s="71"/>
      <c r="K97" s="70">
        <v>1</v>
      </c>
      <c r="L97" s="63"/>
      <c r="M97" s="64"/>
      <c r="N97" s="65"/>
      <c r="O97" s="66">
        <f>ROUND(ROUND(L97,4)*(1-M97),4)</f>
        <v>0</v>
      </c>
      <c r="P97" s="66">
        <f>ROUND(ROUND(O97,4)*(1+N97),4)</f>
        <v>0</v>
      </c>
      <c r="Q97" s="66">
        <f>ROUND($I97*P97,4)</f>
        <v>0</v>
      </c>
      <c r="R97" s="67"/>
      <c r="S97" s="67"/>
      <c r="T97" s="67"/>
      <c r="U97" s="68"/>
    </row>
    <row r="98" spans="16:17" ht="13.5" thickBot="1">
      <c r="P98" s="58" t="s">
        <v>720</v>
      </c>
      <c r="Q98" s="59">
        <f>SUM(Q97:Q97)</f>
        <v>0</v>
      </c>
    </row>
    <row r="100" ht="13.5" thickBot="1"/>
    <row r="101" spans="1:21" ht="13.5" thickBot="1">
      <c r="A101" s="49" t="s">
        <v>687</v>
      </c>
      <c r="B101" s="54" t="s">
        <v>785</v>
      </c>
      <c r="C101" s="18" t="s">
        <v>105</v>
      </c>
      <c r="D101" s="18"/>
      <c r="E101" s="18"/>
      <c r="F101" s="18"/>
      <c r="G101" s="18"/>
      <c r="H101" s="18" t="s">
        <v>730</v>
      </c>
      <c r="I101" s="18"/>
      <c r="J101" s="4"/>
      <c r="K101" s="3"/>
      <c r="L101" s="18" t="s">
        <v>106</v>
      </c>
      <c r="M101" s="18"/>
      <c r="N101" s="18"/>
      <c r="O101" s="18"/>
      <c r="P101" s="18"/>
      <c r="Q101" s="18"/>
      <c r="R101" s="18"/>
      <c r="S101" s="18"/>
      <c r="T101" s="18"/>
      <c r="U101" s="4"/>
    </row>
    <row r="102" spans="1:21" ht="26.25" thickBot="1">
      <c r="A102" s="50" t="s">
        <v>692</v>
      </c>
      <c r="B102" s="19" t="s">
        <v>693</v>
      </c>
      <c r="C102" s="20" t="s">
        <v>694</v>
      </c>
      <c r="D102" s="20" t="s">
        <v>695</v>
      </c>
      <c r="E102" s="20" t="s">
        <v>696</v>
      </c>
      <c r="F102" s="20" t="s">
        <v>697</v>
      </c>
      <c r="G102" s="20" t="s">
        <v>698</v>
      </c>
      <c r="H102" s="20" t="s">
        <v>699</v>
      </c>
      <c r="I102" s="20" t="s">
        <v>700</v>
      </c>
      <c r="J102" s="21" t="s">
        <v>701</v>
      </c>
      <c r="K102" s="19" t="s">
        <v>702</v>
      </c>
      <c r="L102" s="20" t="s">
        <v>703</v>
      </c>
      <c r="M102" s="20" t="s">
        <v>704</v>
      </c>
      <c r="N102" s="20" t="s">
        <v>705</v>
      </c>
      <c r="O102" s="20" t="s">
        <v>706</v>
      </c>
      <c r="P102" s="20" t="s">
        <v>707</v>
      </c>
      <c r="Q102" s="20" t="s">
        <v>708</v>
      </c>
      <c r="R102" s="20" t="s">
        <v>709</v>
      </c>
      <c r="S102" s="20" t="s">
        <v>710</v>
      </c>
      <c r="T102" s="20" t="s">
        <v>711</v>
      </c>
      <c r="U102" s="21" t="s">
        <v>712</v>
      </c>
    </row>
    <row r="103" spans="1:21" ht="63.75">
      <c r="A103" s="51" t="s">
        <v>713</v>
      </c>
      <c r="B103" s="5">
        <v>1</v>
      </c>
      <c r="C103" s="22" t="s">
        <v>107</v>
      </c>
      <c r="D103" s="22" t="s">
        <v>108</v>
      </c>
      <c r="E103" s="22" t="s">
        <v>109</v>
      </c>
      <c r="F103" s="22" t="s">
        <v>110</v>
      </c>
      <c r="G103" s="22" t="s">
        <v>111</v>
      </c>
      <c r="H103" s="23" t="s">
        <v>717</v>
      </c>
      <c r="I103" s="24">
        <v>1000</v>
      </c>
      <c r="J103" s="55"/>
      <c r="K103" s="5">
        <v>1</v>
      </c>
      <c r="L103" s="25"/>
      <c r="M103" s="26"/>
      <c r="N103" s="27"/>
      <c r="O103" s="28">
        <f>ROUND(ROUND(L103,4)*(1-M103),4)</f>
        <v>0</v>
      </c>
      <c r="P103" s="28">
        <f>ROUND(ROUND(O103,4)*(1+N103),4)</f>
        <v>0</v>
      </c>
      <c r="Q103" s="28">
        <f>ROUND($I103*P103,4)</f>
        <v>0</v>
      </c>
      <c r="R103" s="29"/>
      <c r="S103" s="29"/>
      <c r="T103" s="29"/>
      <c r="U103" s="30"/>
    </row>
    <row r="104" spans="1:21" ht="90" thickBot="1">
      <c r="A104" s="53" t="s">
        <v>713</v>
      </c>
      <c r="B104" s="9">
        <v>2</v>
      </c>
      <c r="C104" s="40" t="s">
        <v>112</v>
      </c>
      <c r="D104" s="40" t="s">
        <v>113</v>
      </c>
      <c r="E104" s="40" t="s">
        <v>114</v>
      </c>
      <c r="F104" s="40" t="s">
        <v>115</v>
      </c>
      <c r="G104" s="40" t="s">
        <v>116</v>
      </c>
      <c r="H104" s="41" t="s">
        <v>717</v>
      </c>
      <c r="I104" s="42">
        <v>50</v>
      </c>
      <c r="J104" s="57"/>
      <c r="K104" s="9">
        <v>1</v>
      </c>
      <c r="L104" s="43"/>
      <c r="M104" s="44"/>
      <c r="N104" s="45"/>
      <c r="O104" s="46">
        <f>ROUND(ROUND(L104,4)*(1-M104),4)</f>
        <v>0</v>
      </c>
      <c r="P104" s="46">
        <f>ROUND(ROUND(O104,4)*(1+N104),4)</f>
        <v>0</v>
      </c>
      <c r="Q104" s="46">
        <f>ROUND($I104*P104,4)</f>
        <v>0</v>
      </c>
      <c r="R104" s="47"/>
      <c r="S104" s="47"/>
      <c r="T104" s="47"/>
      <c r="U104" s="48"/>
    </row>
    <row r="105" spans="16:17" ht="13.5" thickBot="1">
      <c r="P105" s="58" t="s">
        <v>720</v>
      </c>
      <c r="Q105" s="59">
        <f>SUM(Q103:Q104)</f>
        <v>0</v>
      </c>
    </row>
    <row r="107" ht="13.5" thickBot="1"/>
    <row r="108" spans="1:21" ht="13.5" thickBot="1">
      <c r="A108" s="49" t="s">
        <v>687</v>
      </c>
      <c r="B108" s="54" t="s">
        <v>790</v>
      </c>
      <c r="C108" s="18" t="s">
        <v>117</v>
      </c>
      <c r="D108" s="18"/>
      <c r="E108" s="18"/>
      <c r="F108" s="18"/>
      <c r="G108" s="18"/>
      <c r="H108" s="18" t="s">
        <v>730</v>
      </c>
      <c r="I108" s="18"/>
      <c r="J108" s="4"/>
      <c r="K108" s="3"/>
      <c r="L108" s="18" t="s">
        <v>118</v>
      </c>
      <c r="M108" s="18"/>
      <c r="N108" s="18"/>
      <c r="O108" s="18"/>
      <c r="P108" s="18"/>
      <c r="Q108" s="18"/>
      <c r="R108" s="18"/>
      <c r="S108" s="18"/>
      <c r="T108" s="18"/>
      <c r="U108" s="4"/>
    </row>
    <row r="109" spans="1:21" ht="26.25" thickBot="1">
      <c r="A109" s="50" t="s">
        <v>692</v>
      </c>
      <c r="B109" s="19" t="s">
        <v>693</v>
      </c>
      <c r="C109" s="20" t="s">
        <v>694</v>
      </c>
      <c r="D109" s="20" t="s">
        <v>695</v>
      </c>
      <c r="E109" s="20" t="s">
        <v>696</v>
      </c>
      <c r="F109" s="20" t="s">
        <v>697</v>
      </c>
      <c r="G109" s="20" t="s">
        <v>698</v>
      </c>
      <c r="H109" s="20" t="s">
        <v>699</v>
      </c>
      <c r="I109" s="20" t="s">
        <v>700</v>
      </c>
      <c r="J109" s="21" t="s">
        <v>701</v>
      </c>
      <c r="K109" s="19" t="s">
        <v>702</v>
      </c>
      <c r="L109" s="20" t="s">
        <v>703</v>
      </c>
      <c r="M109" s="20" t="s">
        <v>704</v>
      </c>
      <c r="N109" s="20" t="s">
        <v>705</v>
      </c>
      <c r="O109" s="20" t="s">
        <v>706</v>
      </c>
      <c r="P109" s="20" t="s">
        <v>707</v>
      </c>
      <c r="Q109" s="20" t="s">
        <v>708</v>
      </c>
      <c r="R109" s="20" t="s">
        <v>709</v>
      </c>
      <c r="S109" s="20" t="s">
        <v>710</v>
      </c>
      <c r="T109" s="20" t="s">
        <v>711</v>
      </c>
      <c r="U109" s="21" t="s">
        <v>712</v>
      </c>
    </row>
    <row r="110" spans="1:21" ht="26.25" thickBot="1">
      <c r="A110" s="69" t="s">
        <v>713</v>
      </c>
      <c r="B110" s="70">
        <v>1</v>
      </c>
      <c r="C110" s="60" t="s">
        <v>119</v>
      </c>
      <c r="D110" s="60" t="s">
        <v>120</v>
      </c>
      <c r="E110" s="60" t="s">
        <v>98</v>
      </c>
      <c r="F110" s="60" t="s">
        <v>121</v>
      </c>
      <c r="G110" s="60" t="s">
        <v>713</v>
      </c>
      <c r="H110" s="61" t="s">
        <v>717</v>
      </c>
      <c r="I110" s="62">
        <v>300</v>
      </c>
      <c r="J110" s="71"/>
      <c r="K110" s="70">
        <v>1</v>
      </c>
      <c r="L110" s="63"/>
      <c r="M110" s="64"/>
      <c r="N110" s="65"/>
      <c r="O110" s="66">
        <f>ROUND(ROUND(L110,4)*(1-M110),4)</f>
        <v>0</v>
      </c>
      <c r="P110" s="66">
        <f>ROUND(ROUND(O110,4)*(1+N110),4)</f>
        <v>0</v>
      </c>
      <c r="Q110" s="66">
        <f>ROUND($I110*P110,4)</f>
        <v>0</v>
      </c>
      <c r="R110" s="67"/>
      <c r="S110" s="67"/>
      <c r="T110" s="67"/>
      <c r="U110" s="68"/>
    </row>
    <row r="111" spans="16:17" ht="13.5" thickBot="1">
      <c r="P111" s="58" t="s">
        <v>720</v>
      </c>
      <c r="Q111" s="59">
        <f>SUM(Q110:Q110)</f>
        <v>0</v>
      </c>
    </row>
    <row r="113" ht="13.5" thickBot="1"/>
    <row r="114" spans="1:21" ht="13.5" thickBot="1">
      <c r="A114" s="49" t="s">
        <v>687</v>
      </c>
      <c r="B114" s="54" t="s">
        <v>802</v>
      </c>
      <c r="C114" s="18" t="s">
        <v>122</v>
      </c>
      <c r="D114" s="18"/>
      <c r="E114" s="18"/>
      <c r="F114" s="18"/>
      <c r="G114" s="18"/>
      <c r="H114" s="18" t="s">
        <v>730</v>
      </c>
      <c r="I114" s="18"/>
      <c r="J114" s="4"/>
      <c r="K114" s="3"/>
      <c r="L114" s="18" t="s">
        <v>123</v>
      </c>
      <c r="M114" s="18"/>
      <c r="N114" s="18"/>
      <c r="O114" s="18"/>
      <c r="P114" s="18"/>
      <c r="Q114" s="18"/>
      <c r="R114" s="18"/>
      <c r="S114" s="18"/>
      <c r="T114" s="18"/>
      <c r="U114" s="4"/>
    </row>
    <row r="115" spans="1:21" ht="26.25" thickBot="1">
      <c r="A115" s="50" t="s">
        <v>692</v>
      </c>
      <c r="B115" s="19" t="s">
        <v>693</v>
      </c>
      <c r="C115" s="20" t="s">
        <v>694</v>
      </c>
      <c r="D115" s="20" t="s">
        <v>695</v>
      </c>
      <c r="E115" s="20" t="s">
        <v>696</v>
      </c>
      <c r="F115" s="20" t="s">
        <v>697</v>
      </c>
      <c r="G115" s="20" t="s">
        <v>698</v>
      </c>
      <c r="H115" s="20" t="s">
        <v>699</v>
      </c>
      <c r="I115" s="20" t="s">
        <v>700</v>
      </c>
      <c r="J115" s="21" t="s">
        <v>701</v>
      </c>
      <c r="K115" s="19" t="s">
        <v>702</v>
      </c>
      <c r="L115" s="20" t="s">
        <v>703</v>
      </c>
      <c r="M115" s="20" t="s">
        <v>704</v>
      </c>
      <c r="N115" s="20" t="s">
        <v>705</v>
      </c>
      <c r="O115" s="20" t="s">
        <v>706</v>
      </c>
      <c r="P115" s="20" t="s">
        <v>707</v>
      </c>
      <c r="Q115" s="20" t="s">
        <v>708</v>
      </c>
      <c r="R115" s="20" t="s">
        <v>709</v>
      </c>
      <c r="S115" s="20" t="s">
        <v>710</v>
      </c>
      <c r="T115" s="20" t="s">
        <v>711</v>
      </c>
      <c r="U115" s="21" t="s">
        <v>712</v>
      </c>
    </row>
    <row r="116" spans="1:21" ht="39" thickBot="1">
      <c r="A116" s="69" t="s">
        <v>713</v>
      </c>
      <c r="B116" s="70">
        <v>1</v>
      </c>
      <c r="C116" s="60" t="s">
        <v>124</v>
      </c>
      <c r="D116" s="60" t="s">
        <v>125</v>
      </c>
      <c r="E116" s="60" t="s">
        <v>98</v>
      </c>
      <c r="F116" s="60" t="s">
        <v>713</v>
      </c>
      <c r="G116" s="60" t="s">
        <v>713</v>
      </c>
      <c r="H116" s="61" t="s">
        <v>717</v>
      </c>
      <c r="I116" s="62">
        <v>1000</v>
      </c>
      <c r="J116" s="71"/>
      <c r="K116" s="70">
        <v>1</v>
      </c>
      <c r="L116" s="63"/>
      <c r="M116" s="64"/>
      <c r="N116" s="65"/>
      <c r="O116" s="66">
        <f>ROUND(ROUND(L116,4)*(1-M116),4)</f>
        <v>0</v>
      </c>
      <c r="P116" s="66">
        <f>ROUND(ROUND(O116,4)*(1+N116),4)</f>
        <v>0</v>
      </c>
      <c r="Q116" s="66">
        <f>ROUND($I116*P116,4)</f>
        <v>0</v>
      </c>
      <c r="R116" s="67"/>
      <c r="S116" s="67"/>
      <c r="T116" s="67"/>
      <c r="U116" s="68"/>
    </row>
    <row r="117" spans="16:17" ht="13.5" thickBot="1">
      <c r="P117" s="58" t="s">
        <v>720</v>
      </c>
      <c r="Q117" s="59">
        <f>SUM(Q116:Q116)</f>
        <v>0</v>
      </c>
    </row>
    <row r="119" ht="13.5" thickBot="1"/>
    <row r="120" spans="1:21" ht="13.5" thickBot="1">
      <c r="A120" s="49" t="s">
        <v>687</v>
      </c>
      <c r="B120" s="54" t="s">
        <v>126</v>
      </c>
      <c r="C120" s="18" t="s">
        <v>127</v>
      </c>
      <c r="D120" s="18"/>
      <c r="E120" s="18"/>
      <c r="F120" s="18"/>
      <c r="G120" s="18"/>
      <c r="H120" s="18" t="s">
        <v>730</v>
      </c>
      <c r="I120" s="18"/>
      <c r="J120" s="4"/>
      <c r="K120" s="3"/>
      <c r="L120" s="18" t="s">
        <v>128</v>
      </c>
      <c r="M120" s="18"/>
      <c r="N120" s="18"/>
      <c r="O120" s="18"/>
      <c r="P120" s="18"/>
      <c r="Q120" s="18"/>
      <c r="R120" s="18"/>
      <c r="S120" s="18"/>
      <c r="T120" s="18"/>
      <c r="U120" s="4"/>
    </row>
    <row r="121" spans="1:21" ht="26.25" thickBot="1">
      <c r="A121" s="50" t="s">
        <v>692</v>
      </c>
      <c r="B121" s="19" t="s">
        <v>693</v>
      </c>
      <c r="C121" s="20" t="s">
        <v>694</v>
      </c>
      <c r="D121" s="20" t="s">
        <v>695</v>
      </c>
      <c r="E121" s="20" t="s">
        <v>696</v>
      </c>
      <c r="F121" s="20" t="s">
        <v>697</v>
      </c>
      <c r="G121" s="20" t="s">
        <v>698</v>
      </c>
      <c r="H121" s="20" t="s">
        <v>699</v>
      </c>
      <c r="I121" s="20" t="s">
        <v>700</v>
      </c>
      <c r="J121" s="21" t="s">
        <v>701</v>
      </c>
      <c r="K121" s="19" t="s">
        <v>702</v>
      </c>
      <c r="L121" s="20" t="s">
        <v>703</v>
      </c>
      <c r="M121" s="20" t="s">
        <v>704</v>
      </c>
      <c r="N121" s="20" t="s">
        <v>705</v>
      </c>
      <c r="O121" s="20" t="s">
        <v>706</v>
      </c>
      <c r="P121" s="20" t="s">
        <v>707</v>
      </c>
      <c r="Q121" s="20" t="s">
        <v>708</v>
      </c>
      <c r="R121" s="20" t="s">
        <v>709</v>
      </c>
      <c r="S121" s="20" t="s">
        <v>710</v>
      </c>
      <c r="T121" s="20" t="s">
        <v>711</v>
      </c>
      <c r="U121" s="21" t="s">
        <v>712</v>
      </c>
    </row>
    <row r="122" spans="1:21" ht="51.75" thickBot="1">
      <c r="A122" s="69" t="s">
        <v>713</v>
      </c>
      <c r="B122" s="70">
        <v>1</v>
      </c>
      <c r="C122" s="60" t="s">
        <v>129</v>
      </c>
      <c r="D122" s="60" t="s">
        <v>130</v>
      </c>
      <c r="E122" s="60" t="s">
        <v>131</v>
      </c>
      <c r="F122" s="60" t="s">
        <v>132</v>
      </c>
      <c r="G122" s="60" t="s">
        <v>713</v>
      </c>
      <c r="H122" s="61" t="s">
        <v>717</v>
      </c>
      <c r="I122" s="62">
        <v>10000</v>
      </c>
      <c r="J122" s="71"/>
      <c r="K122" s="70">
        <v>1</v>
      </c>
      <c r="L122" s="63"/>
      <c r="M122" s="64"/>
      <c r="N122" s="65"/>
      <c r="O122" s="66">
        <f>ROUND(ROUND(L122,4)*(1-M122),4)</f>
        <v>0</v>
      </c>
      <c r="P122" s="66">
        <f>ROUND(ROUND(O122,4)*(1+N122),4)</f>
        <v>0</v>
      </c>
      <c r="Q122" s="66">
        <f>ROUND($I122*P122,4)</f>
        <v>0</v>
      </c>
      <c r="R122" s="67"/>
      <c r="S122" s="67"/>
      <c r="T122" s="67"/>
      <c r="U122" s="68"/>
    </row>
    <row r="123" spans="16:17" ht="13.5" thickBot="1">
      <c r="P123" s="58" t="s">
        <v>720</v>
      </c>
      <c r="Q123" s="59">
        <f>SUM(Q122:Q122)</f>
        <v>0</v>
      </c>
    </row>
    <row r="125" ht="13.5" thickBot="1"/>
    <row r="126" spans="1:21" ht="13.5" thickBot="1">
      <c r="A126" s="49" t="s">
        <v>687</v>
      </c>
      <c r="B126" s="54" t="s">
        <v>133</v>
      </c>
      <c r="C126" s="18" t="s">
        <v>134</v>
      </c>
      <c r="D126" s="18"/>
      <c r="E126" s="18"/>
      <c r="F126" s="18"/>
      <c r="G126" s="18"/>
      <c r="H126" s="18" t="s">
        <v>730</v>
      </c>
      <c r="I126" s="18"/>
      <c r="J126" s="4"/>
      <c r="K126" s="3"/>
      <c r="L126" s="18" t="s">
        <v>135</v>
      </c>
      <c r="M126" s="18"/>
      <c r="N126" s="18"/>
      <c r="O126" s="18"/>
      <c r="P126" s="18"/>
      <c r="Q126" s="18"/>
      <c r="R126" s="18"/>
      <c r="S126" s="18"/>
      <c r="T126" s="18"/>
      <c r="U126" s="4"/>
    </row>
    <row r="127" spans="1:21" ht="26.25" thickBot="1">
      <c r="A127" s="50" t="s">
        <v>692</v>
      </c>
      <c r="B127" s="19" t="s">
        <v>693</v>
      </c>
      <c r="C127" s="20" t="s">
        <v>694</v>
      </c>
      <c r="D127" s="20" t="s">
        <v>695</v>
      </c>
      <c r="E127" s="20" t="s">
        <v>696</v>
      </c>
      <c r="F127" s="20" t="s">
        <v>697</v>
      </c>
      <c r="G127" s="20" t="s">
        <v>698</v>
      </c>
      <c r="H127" s="20" t="s">
        <v>699</v>
      </c>
      <c r="I127" s="20" t="s">
        <v>700</v>
      </c>
      <c r="J127" s="21" t="s">
        <v>701</v>
      </c>
      <c r="K127" s="19" t="s">
        <v>702</v>
      </c>
      <c r="L127" s="20" t="s">
        <v>703</v>
      </c>
      <c r="M127" s="20" t="s">
        <v>704</v>
      </c>
      <c r="N127" s="20" t="s">
        <v>705</v>
      </c>
      <c r="O127" s="20" t="s">
        <v>706</v>
      </c>
      <c r="P127" s="20" t="s">
        <v>707</v>
      </c>
      <c r="Q127" s="20" t="s">
        <v>708</v>
      </c>
      <c r="R127" s="20" t="s">
        <v>709</v>
      </c>
      <c r="S127" s="20" t="s">
        <v>710</v>
      </c>
      <c r="T127" s="20" t="s">
        <v>711</v>
      </c>
      <c r="U127" s="21" t="s">
        <v>712</v>
      </c>
    </row>
    <row r="128" spans="1:21" ht="39" thickBot="1">
      <c r="A128" s="69" t="s">
        <v>713</v>
      </c>
      <c r="B128" s="70">
        <v>1</v>
      </c>
      <c r="C128" s="60" t="s">
        <v>135</v>
      </c>
      <c r="D128" s="60" t="s">
        <v>136</v>
      </c>
      <c r="E128" s="60" t="s">
        <v>137</v>
      </c>
      <c r="F128" s="60" t="s">
        <v>138</v>
      </c>
      <c r="G128" s="60" t="s">
        <v>139</v>
      </c>
      <c r="H128" s="61" t="s">
        <v>140</v>
      </c>
      <c r="I128" s="62">
        <v>1</v>
      </c>
      <c r="J128" s="71"/>
      <c r="K128" s="70">
        <v>1</v>
      </c>
      <c r="L128" s="63"/>
      <c r="M128" s="64"/>
      <c r="N128" s="65"/>
      <c r="O128" s="66">
        <f>ROUND(ROUND(L128,4)*(1-M128),4)</f>
        <v>0</v>
      </c>
      <c r="P128" s="66">
        <f>ROUND(ROUND(O128,4)*(1+N128),4)</f>
        <v>0</v>
      </c>
      <c r="Q128" s="66">
        <f>ROUND($I128*P128,4)</f>
        <v>0</v>
      </c>
      <c r="R128" s="67"/>
      <c r="S128" s="67"/>
      <c r="T128" s="67"/>
      <c r="U128" s="68"/>
    </row>
    <row r="129" spans="16:17" ht="13.5" thickBot="1">
      <c r="P129" s="58" t="s">
        <v>720</v>
      </c>
      <c r="Q129" s="59">
        <f>SUM(Q128:Q128)</f>
        <v>0</v>
      </c>
    </row>
    <row r="131" ht="13.5" thickBot="1"/>
    <row r="132" spans="1:21" ht="13.5" thickBot="1">
      <c r="A132" s="49" t="s">
        <v>687</v>
      </c>
      <c r="B132" s="54" t="s">
        <v>141</v>
      </c>
      <c r="C132" s="18" t="s">
        <v>142</v>
      </c>
      <c r="D132" s="18"/>
      <c r="E132" s="18"/>
      <c r="F132" s="18"/>
      <c r="G132" s="18"/>
      <c r="H132" s="18" t="s">
        <v>730</v>
      </c>
      <c r="I132" s="18"/>
      <c r="J132" s="4"/>
      <c r="K132" s="3"/>
      <c r="L132" s="18" t="s">
        <v>143</v>
      </c>
      <c r="M132" s="18"/>
      <c r="N132" s="18"/>
      <c r="O132" s="18"/>
      <c r="P132" s="18"/>
      <c r="Q132" s="18"/>
      <c r="R132" s="18"/>
      <c r="S132" s="18"/>
      <c r="T132" s="18"/>
      <c r="U132" s="4"/>
    </row>
    <row r="133" spans="1:21" ht="26.25" thickBot="1">
      <c r="A133" s="50" t="s">
        <v>692</v>
      </c>
      <c r="B133" s="19" t="s">
        <v>693</v>
      </c>
      <c r="C133" s="20" t="s">
        <v>694</v>
      </c>
      <c r="D133" s="20" t="s">
        <v>695</v>
      </c>
      <c r="E133" s="20" t="s">
        <v>696</v>
      </c>
      <c r="F133" s="20" t="s">
        <v>697</v>
      </c>
      <c r="G133" s="20" t="s">
        <v>698</v>
      </c>
      <c r="H133" s="20" t="s">
        <v>699</v>
      </c>
      <c r="I133" s="20" t="s">
        <v>700</v>
      </c>
      <c r="J133" s="21" t="s">
        <v>701</v>
      </c>
      <c r="K133" s="19" t="s">
        <v>702</v>
      </c>
      <c r="L133" s="20" t="s">
        <v>703</v>
      </c>
      <c r="M133" s="20" t="s">
        <v>704</v>
      </c>
      <c r="N133" s="20" t="s">
        <v>705</v>
      </c>
      <c r="O133" s="20" t="s">
        <v>706</v>
      </c>
      <c r="P133" s="20" t="s">
        <v>707</v>
      </c>
      <c r="Q133" s="20" t="s">
        <v>708</v>
      </c>
      <c r="R133" s="20" t="s">
        <v>709</v>
      </c>
      <c r="S133" s="20" t="s">
        <v>710</v>
      </c>
      <c r="T133" s="20" t="s">
        <v>711</v>
      </c>
      <c r="U133" s="21" t="s">
        <v>712</v>
      </c>
    </row>
    <row r="134" spans="1:21" ht="39" thickBot="1">
      <c r="A134" s="69" t="s">
        <v>713</v>
      </c>
      <c r="B134" s="70">
        <v>1</v>
      </c>
      <c r="C134" s="60" t="s">
        <v>144</v>
      </c>
      <c r="D134" s="60" t="s">
        <v>145</v>
      </c>
      <c r="E134" s="60" t="s">
        <v>146</v>
      </c>
      <c r="F134" s="60" t="s">
        <v>147</v>
      </c>
      <c r="G134" s="60" t="s">
        <v>148</v>
      </c>
      <c r="H134" s="61" t="s">
        <v>717</v>
      </c>
      <c r="I134" s="62">
        <v>100</v>
      </c>
      <c r="J134" s="71"/>
      <c r="K134" s="70">
        <v>1</v>
      </c>
      <c r="L134" s="63"/>
      <c r="M134" s="64"/>
      <c r="N134" s="65"/>
      <c r="O134" s="66">
        <f>ROUND(ROUND(L134,4)*(1-M134),4)</f>
        <v>0</v>
      </c>
      <c r="P134" s="66">
        <f>ROUND(ROUND(O134,4)*(1+N134),4)</f>
        <v>0</v>
      </c>
      <c r="Q134" s="66">
        <f>ROUND($I134*P134,4)</f>
        <v>0</v>
      </c>
      <c r="R134" s="67"/>
      <c r="S134" s="67"/>
      <c r="T134" s="67"/>
      <c r="U134" s="68"/>
    </row>
    <row r="135" spans="16:17" ht="13.5" thickBot="1">
      <c r="P135" s="58" t="s">
        <v>720</v>
      </c>
      <c r="Q135" s="59">
        <f>SUM(Q134:Q134)</f>
        <v>0</v>
      </c>
    </row>
    <row r="137" ht="13.5" thickBot="1"/>
    <row r="138" spans="1:21" ht="13.5" thickBot="1">
      <c r="A138" s="49" t="s">
        <v>687</v>
      </c>
      <c r="B138" s="54" t="s">
        <v>149</v>
      </c>
      <c r="C138" s="18" t="s">
        <v>150</v>
      </c>
      <c r="D138" s="18"/>
      <c r="E138" s="18"/>
      <c r="F138" s="18"/>
      <c r="G138" s="18"/>
      <c r="H138" s="18" t="s">
        <v>730</v>
      </c>
      <c r="I138" s="18"/>
      <c r="J138" s="4"/>
      <c r="K138" s="3"/>
      <c r="L138" s="18" t="s">
        <v>151</v>
      </c>
      <c r="M138" s="18"/>
      <c r="N138" s="18"/>
      <c r="O138" s="18"/>
      <c r="P138" s="18"/>
      <c r="Q138" s="18"/>
      <c r="R138" s="18"/>
      <c r="S138" s="18"/>
      <c r="T138" s="18"/>
      <c r="U138" s="4"/>
    </row>
    <row r="139" spans="1:21" ht="26.25" thickBot="1">
      <c r="A139" s="50" t="s">
        <v>692</v>
      </c>
      <c r="B139" s="19" t="s">
        <v>693</v>
      </c>
      <c r="C139" s="20" t="s">
        <v>694</v>
      </c>
      <c r="D139" s="20" t="s">
        <v>695</v>
      </c>
      <c r="E139" s="20" t="s">
        <v>696</v>
      </c>
      <c r="F139" s="20" t="s">
        <v>697</v>
      </c>
      <c r="G139" s="20" t="s">
        <v>698</v>
      </c>
      <c r="H139" s="20" t="s">
        <v>699</v>
      </c>
      <c r="I139" s="20" t="s">
        <v>700</v>
      </c>
      <c r="J139" s="21" t="s">
        <v>701</v>
      </c>
      <c r="K139" s="19" t="s">
        <v>702</v>
      </c>
      <c r="L139" s="20" t="s">
        <v>703</v>
      </c>
      <c r="M139" s="20" t="s">
        <v>704</v>
      </c>
      <c r="N139" s="20" t="s">
        <v>705</v>
      </c>
      <c r="O139" s="20" t="s">
        <v>706</v>
      </c>
      <c r="P139" s="20" t="s">
        <v>707</v>
      </c>
      <c r="Q139" s="20" t="s">
        <v>708</v>
      </c>
      <c r="R139" s="20" t="s">
        <v>709</v>
      </c>
      <c r="S139" s="20" t="s">
        <v>710</v>
      </c>
      <c r="T139" s="20" t="s">
        <v>711</v>
      </c>
      <c r="U139" s="21" t="s">
        <v>712</v>
      </c>
    </row>
    <row r="140" spans="1:21" ht="39" thickBot="1">
      <c r="A140" s="69" t="s">
        <v>713</v>
      </c>
      <c r="B140" s="70">
        <v>1</v>
      </c>
      <c r="C140" s="60" t="s">
        <v>151</v>
      </c>
      <c r="D140" s="60" t="s">
        <v>152</v>
      </c>
      <c r="E140" s="60" t="s">
        <v>153</v>
      </c>
      <c r="F140" s="60" t="s">
        <v>147</v>
      </c>
      <c r="G140" s="60" t="s">
        <v>154</v>
      </c>
      <c r="H140" s="61" t="s">
        <v>717</v>
      </c>
      <c r="I140" s="62">
        <v>5</v>
      </c>
      <c r="J140" s="71"/>
      <c r="K140" s="70">
        <v>1</v>
      </c>
      <c r="L140" s="63"/>
      <c r="M140" s="64"/>
      <c r="N140" s="65"/>
      <c r="O140" s="66">
        <f>ROUND(ROUND(L140,4)*(1-M140),4)</f>
        <v>0</v>
      </c>
      <c r="P140" s="66">
        <f>ROUND(ROUND(O140,4)*(1+N140),4)</f>
        <v>0</v>
      </c>
      <c r="Q140" s="66">
        <f>ROUND($I140*P140,4)</f>
        <v>0</v>
      </c>
      <c r="R140" s="67"/>
      <c r="S140" s="67"/>
      <c r="T140" s="67"/>
      <c r="U140" s="68"/>
    </row>
    <row r="141" spans="16:17" ht="13.5" thickBot="1">
      <c r="P141" s="58" t="s">
        <v>720</v>
      </c>
      <c r="Q141" s="59">
        <f>SUM(Q140:Q140)</f>
        <v>0</v>
      </c>
    </row>
    <row r="143" ht="13.5" thickBot="1"/>
    <row r="144" spans="1:21" ht="13.5" thickBot="1">
      <c r="A144" s="49" t="s">
        <v>687</v>
      </c>
      <c r="B144" s="54" t="s">
        <v>155</v>
      </c>
      <c r="C144" s="18" t="s">
        <v>156</v>
      </c>
      <c r="D144" s="18"/>
      <c r="E144" s="18"/>
      <c r="F144" s="18"/>
      <c r="G144" s="18"/>
      <c r="H144" s="18" t="s">
        <v>730</v>
      </c>
      <c r="I144" s="18"/>
      <c r="J144" s="4"/>
      <c r="K144" s="3"/>
      <c r="L144" s="18" t="s">
        <v>157</v>
      </c>
      <c r="M144" s="18"/>
      <c r="N144" s="18"/>
      <c r="O144" s="18"/>
      <c r="P144" s="18"/>
      <c r="Q144" s="18"/>
      <c r="R144" s="18"/>
      <c r="S144" s="18"/>
      <c r="T144" s="18"/>
      <c r="U144" s="4"/>
    </row>
    <row r="145" spans="1:21" ht="26.25" thickBot="1">
      <c r="A145" s="50" t="s">
        <v>692</v>
      </c>
      <c r="B145" s="19" t="s">
        <v>693</v>
      </c>
      <c r="C145" s="20" t="s">
        <v>694</v>
      </c>
      <c r="D145" s="20" t="s">
        <v>695</v>
      </c>
      <c r="E145" s="20" t="s">
        <v>696</v>
      </c>
      <c r="F145" s="20" t="s">
        <v>697</v>
      </c>
      <c r="G145" s="20" t="s">
        <v>698</v>
      </c>
      <c r="H145" s="20" t="s">
        <v>699</v>
      </c>
      <c r="I145" s="20" t="s">
        <v>700</v>
      </c>
      <c r="J145" s="21" t="s">
        <v>701</v>
      </c>
      <c r="K145" s="19" t="s">
        <v>702</v>
      </c>
      <c r="L145" s="20" t="s">
        <v>703</v>
      </c>
      <c r="M145" s="20" t="s">
        <v>704</v>
      </c>
      <c r="N145" s="20" t="s">
        <v>705</v>
      </c>
      <c r="O145" s="20" t="s">
        <v>706</v>
      </c>
      <c r="P145" s="20" t="s">
        <v>707</v>
      </c>
      <c r="Q145" s="20" t="s">
        <v>708</v>
      </c>
      <c r="R145" s="20" t="s">
        <v>709</v>
      </c>
      <c r="S145" s="20" t="s">
        <v>710</v>
      </c>
      <c r="T145" s="20" t="s">
        <v>711</v>
      </c>
      <c r="U145" s="21" t="s">
        <v>712</v>
      </c>
    </row>
    <row r="146" spans="1:21" ht="26.25" thickBot="1">
      <c r="A146" s="69" t="s">
        <v>713</v>
      </c>
      <c r="B146" s="70">
        <v>1</v>
      </c>
      <c r="C146" s="60" t="s">
        <v>158</v>
      </c>
      <c r="D146" s="60" t="s">
        <v>159</v>
      </c>
      <c r="E146" s="60" t="s">
        <v>160</v>
      </c>
      <c r="F146" s="60" t="s">
        <v>713</v>
      </c>
      <c r="G146" s="60" t="s">
        <v>713</v>
      </c>
      <c r="H146" s="61" t="s">
        <v>717</v>
      </c>
      <c r="I146" s="62">
        <v>10000</v>
      </c>
      <c r="J146" s="71"/>
      <c r="K146" s="70">
        <v>1</v>
      </c>
      <c r="L146" s="63"/>
      <c r="M146" s="64"/>
      <c r="N146" s="65"/>
      <c r="O146" s="66">
        <f>ROUND(ROUND(L146,4)*(1-M146),4)</f>
        <v>0</v>
      </c>
      <c r="P146" s="66">
        <f>ROUND(ROUND(O146,4)*(1+N146),4)</f>
        <v>0</v>
      </c>
      <c r="Q146" s="66">
        <f>ROUND($I146*P146,4)</f>
        <v>0</v>
      </c>
      <c r="R146" s="67"/>
      <c r="S146" s="67"/>
      <c r="T146" s="67"/>
      <c r="U146" s="68"/>
    </row>
    <row r="147" spans="16:17" ht="13.5" thickBot="1">
      <c r="P147" s="58" t="s">
        <v>720</v>
      </c>
      <c r="Q147" s="59">
        <f>SUM(Q146:Q146)</f>
        <v>0</v>
      </c>
    </row>
    <row r="149" ht="13.5" thickBot="1"/>
    <row r="150" spans="1:21" ht="13.5" thickBot="1">
      <c r="A150" s="49" t="s">
        <v>687</v>
      </c>
      <c r="B150" s="54" t="s">
        <v>161</v>
      </c>
      <c r="C150" s="18" t="s">
        <v>162</v>
      </c>
      <c r="D150" s="18"/>
      <c r="E150" s="18"/>
      <c r="F150" s="18"/>
      <c r="G150" s="18"/>
      <c r="H150" s="18" t="s">
        <v>730</v>
      </c>
      <c r="I150" s="18"/>
      <c r="J150" s="4"/>
      <c r="K150" s="3"/>
      <c r="L150" s="18" t="s">
        <v>163</v>
      </c>
      <c r="M150" s="18"/>
      <c r="N150" s="18"/>
      <c r="O150" s="18"/>
      <c r="P150" s="18"/>
      <c r="Q150" s="18"/>
      <c r="R150" s="18"/>
      <c r="S150" s="18"/>
      <c r="T150" s="18"/>
      <c r="U150" s="4"/>
    </row>
    <row r="151" spans="1:21" ht="26.25" thickBot="1">
      <c r="A151" s="50" t="s">
        <v>692</v>
      </c>
      <c r="B151" s="19" t="s">
        <v>693</v>
      </c>
      <c r="C151" s="20" t="s">
        <v>694</v>
      </c>
      <c r="D151" s="20" t="s">
        <v>695</v>
      </c>
      <c r="E151" s="20" t="s">
        <v>696</v>
      </c>
      <c r="F151" s="20" t="s">
        <v>697</v>
      </c>
      <c r="G151" s="20" t="s">
        <v>698</v>
      </c>
      <c r="H151" s="20" t="s">
        <v>699</v>
      </c>
      <c r="I151" s="20" t="s">
        <v>700</v>
      </c>
      <c r="J151" s="21" t="s">
        <v>701</v>
      </c>
      <c r="K151" s="19" t="s">
        <v>702</v>
      </c>
      <c r="L151" s="20" t="s">
        <v>703</v>
      </c>
      <c r="M151" s="20" t="s">
        <v>704</v>
      </c>
      <c r="N151" s="20" t="s">
        <v>705</v>
      </c>
      <c r="O151" s="20" t="s">
        <v>706</v>
      </c>
      <c r="P151" s="20" t="s">
        <v>707</v>
      </c>
      <c r="Q151" s="20" t="s">
        <v>708</v>
      </c>
      <c r="R151" s="20" t="s">
        <v>709</v>
      </c>
      <c r="S151" s="20" t="s">
        <v>710</v>
      </c>
      <c r="T151" s="20" t="s">
        <v>711</v>
      </c>
      <c r="U151" s="21" t="s">
        <v>712</v>
      </c>
    </row>
    <row r="152" spans="1:21" ht="25.5">
      <c r="A152" s="51" t="s">
        <v>713</v>
      </c>
      <c r="B152" s="5">
        <v>1</v>
      </c>
      <c r="C152" s="22" t="s">
        <v>164</v>
      </c>
      <c r="D152" s="22" t="s">
        <v>165</v>
      </c>
      <c r="E152" s="22" t="s">
        <v>166</v>
      </c>
      <c r="F152" s="22" t="s">
        <v>167</v>
      </c>
      <c r="G152" s="22" t="s">
        <v>713</v>
      </c>
      <c r="H152" s="23" t="s">
        <v>717</v>
      </c>
      <c r="I152" s="24">
        <v>5</v>
      </c>
      <c r="J152" s="55"/>
      <c r="K152" s="5">
        <v>1</v>
      </c>
      <c r="L152" s="25"/>
      <c r="M152" s="26"/>
      <c r="N152" s="27"/>
      <c r="O152" s="28">
        <f>ROUND(ROUND(L152,4)*(1-M152),4)</f>
        <v>0</v>
      </c>
      <c r="P152" s="28">
        <f>ROUND(ROUND(O152,4)*(1+N152),4)</f>
        <v>0</v>
      </c>
      <c r="Q152" s="28">
        <f>ROUND($I152*P152,4)</f>
        <v>0</v>
      </c>
      <c r="R152" s="29"/>
      <c r="S152" s="29"/>
      <c r="T152" s="29"/>
      <c r="U152" s="30"/>
    </row>
    <row r="153" spans="1:21" ht="25.5">
      <c r="A153" s="52" t="s">
        <v>713</v>
      </c>
      <c r="B153" s="7">
        <v>2</v>
      </c>
      <c r="C153" s="31" t="s">
        <v>168</v>
      </c>
      <c r="D153" s="31" t="s">
        <v>165</v>
      </c>
      <c r="E153" s="31" t="s">
        <v>166</v>
      </c>
      <c r="F153" s="31" t="s">
        <v>167</v>
      </c>
      <c r="G153" s="31" t="s">
        <v>713</v>
      </c>
      <c r="H153" s="32" t="s">
        <v>717</v>
      </c>
      <c r="I153" s="33">
        <v>5</v>
      </c>
      <c r="J153" s="56"/>
      <c r="K153" s="7">
        <v>1</v>
      </c>
      <c r="L153" s="34"/>
      <c r="M153" s="35"/>
      <c r="N153" s="36"/>
      <c r="O153" s="37">
        <f>ROUND(ROUND(L153,4)*(1-M153),4)</f>
        <v>0</v>
      </c>
      <c r="P153" s="37">
        <f>ROUND(ROUND(O153,4)*(1+N153),4)</f>
        <v>0</v>
      </c>
      <c r="Q153" s="37">
        <f>ROUND($I153*P153,4)</f>
        <v>0</v>
      </c>
      <c r="R153" s="38"/>
      <c r="S153" s="38"/>
      <c r="T153" s="38"/>
      <c r="U153" s="39"/>
    </row>
    <row r="154" spans="1:21" ht="25.5">
      <c r="A154" s="52" t="s">
        <v>713</v>
      </c>
      <c r="B154" s="7">
        <v>3</v>
      </c>
      <c r="C154" s="31" t="s">
        <v>169</v>
      </c>
      <c r="D154" s="31" t="s">
        <v>165</v>
      </c>
      <c r="E154" s="31" t="s">
        <v>166</v>
      </c>
      <c r="F154" s="31" t="s">
        <v>167</v>
      </c>
      <c r="G154" s="31" t="s">
        <v>713</v>
      </c>
      <c r="H154" s="32" t="s">
        <v>717</v>
      </c>
      <c r="I154" s="33">
        <v>5</v>
      </c>
      <c r="J154" s="56"/>
      <c r="K154" s="7">
        <v>1</v>
      </c>
      <c r="L154" s="34"/>
      <c r="M154" s="35"/>
      <c r="N154" s="36"/>
      <c r="O154" s="37">
        <f>ROUND(ROUND(L154,4)*(1-M154),4)</f>
        <v>0</v>
      </c>
      <c r="P154" s="37">
        <f>ROUND(ROUND(O154,4)*(1+N154),4)</f>
        <v>0</v>
      </c>
      <c r="Q154" s="37">
        <f>ROUND($I154*P154,4)</f>
        <v>0</v>
      </c>
      <c r="R154" s="38"/>
      <c r="S154" s="38"/>
      <c r="T154" s="38"/>
      <c r="U154" s="39"/>
    </row>
    <row r="155" spans="1:21" ht="25.5">
      <c r="A155" s="52" t="s">
        <v>713</v>
      </c>
      <c r="B155" s="7">
        <v>4</v>
      </c>
      <c r="C155" s="31" t="s">
        <v>170</v>
      </c>
      <c r="D155" s="31" t="s">
        <v>165</v>
      </c>
      <c r="E155" s="31" t="s">
        <v>166</v>
      </c>
      <c r="F155" s="31" t="s">
        <v>167</v>
      </c>
      <c r="G155" s="31" t="s">
        <v>713</v>
      </c>
      <c r="H155" s="32" t="s">
        <v>717</v>
      </c>
      <c r="I155" s="33">
        <v>5</v>
      </c>
      <c r="J155" s="56"/>
      <c r="K155" s="7">
        <v>1</v>
      </c>
      <c r="L155" s="34"/>
      <c r="M155" s="35"/>
      <c r="N155" s="36"/>
      <c r="O155" s="37">
        <f>ROUND(ROUND(L155,4)*(1-M155),4)</f>
        <v>0</v>
      </c>
      <c r="P155" s="37">
        <f>ROUND(ROUND(O155,4)*(1+N155),4)</f>
        <v>0</v>
      </c>
      <c r="Q155" s="37">
        <f>ROUND($I155*P155,4)</f>
        <v>0</v>
      </c>
      <c r="R155" s="38"/>
      <c r="S155" s="38"/>
      <c r="T155" s="38"/>
      <c r="U155" s="39"/>
    </row>
    <row r="156" spans="1:21" ht="38.25">
      <c r="A156" s="52" t="s">
        <v>713</v>
      </c>
      <c r="B156" s="7">
        <v>5</v>
      </c>
      <c r="C156" s="31" t="s">
        <v>171</v>
      </c>
      <c r="D156" s="31" t="s">
        <v>165</v>
      </c>
      <c r="E156" s="31" t="s">
        <v>166</v>
      </c>
      <c r="F156" s="31" t="s">
        <v>167</v>
      </c>
      <c r="G156" s="31" t="s">
        <v>713</v>
      </c>
      <c r="H156" s="32" t="s">
        <v>717</v>
      </c>
      <c r="I156" s="33">
        <v>5</v>
      </c>
      <c r="J156" s="56"/>
      <c r="K156" s="7">
        <v>1</v>
      </c>
      <c r="L156" s="34"/>
      <c r="M156" s="35"/>
      <c r="N156" s="36"/>
      <c r="O156" s="37">
        <f>ROUND(ROUND(L156,4)*(1-M156),4)</f>
        <v>0</v>
      </c>
      <c r="P156" s="37">
        <f>ROUND(ROUND(O156,4)*(1+N156),4)</f>
        <v>0</v>
      </c>
      <c r="Q156" s="37">
        <f>ROUND($I156*P156,4)</f>
        <v>0</v>
      </c>
      <c r="R156" s="38"/>
      <c r="S156" s="38"/>
      <c r="T156" s="38"/>
      <c r="U156" s="39"/>
    </row>
    <row r="157" spans="1:21" ht="39" thickBot="1">
      <c r="A157" s="53" t="s">
        <v>713</v>
      </c>
      <c r="B157" s="9">
        <v>6</v>
      </c>
      <c r="C157" s="40" t="s">
        <v>172</v>
      </c>
      <c r="D157" s="40" t="s">
        <v>173</v>
      </c>
      <c r="E157" s="40" t="s">
        <v>713</v>
      </c>
      <c r="F157" s="40" t="s">
        <v>174</v>
      </c>
      <c r="G157" s="40" t="s">
        <v>713</v>
      </c>
      <c r="H157" s="41" t="s">
        <v>717</v>
      </c>
      <c r="I157" s="42">
        <v>6</v>
      </c>
      <c r="J157" s="57"/>
      <c r="K157" s="9">
        <v>1</v>
      </c>
      <c r="L157" s="43"/>
      <c r="M157" s="44"/>
      <c r="N157" s="45"/>
      <c r="O157" s="46">
        <f>ROUND(ROUND(L157,4)*(1-M157),4)</f>
        <v>0</v>
      </c>
      <c r="P157" s="46">
        <f>ROUND(ROUND(O157,4)*(1+N157),4)</f>
        <v>0</v>
      </c>
      <c r="Q157" s="46">
        <f>ROUND($I157*P157,4)</f>
        <v>0</v>
      </c>
      <c r="R157" s="47"/>
      <c r="S157" s="47"/>
      <c r="T157" s="47"/>
      <c r="U157" s="48"/>
    </row>
    <row r="158" spans="16:17" ht="13.5" thickBot="1">
      <c r="P158" s="58" t="s">
        <v>720</v>
      </c>
      <c r="Q158" s="59">
        <f>SUM(Q152:Q157)</f>
        <v>0</v>
      </c>
    </row>
    <row r="160" ht="13.5" thickBot="1"/>
    <row r="161" spans="1:21" ht="13.5" thickBot="1">
      <c r="A161" s="49" t="s">
        <v>687</v>
      </c>
      <c r="B161" s="54" t="s">
        <v>175</v>
      </c>
      <c r="C161" s="18" t="s">
        <v>176</v>
      </c>
      <c r="D161" s="18"/>
      <c r="E161" s="18"/>
      <c r="F161" s="18"/>
      <c r="G161" s="18"/>
      <c r="H161" s="18" t="s">
        <v>730</v>
      </c>
      <c r="I161" s="18"/>
      <c r="J161" s="4"/>
      <c r="K161" s="3"/>
      <c r="L161" s="18" t="s">
        <v>177</v>
      </c>
      <c r="M161" s="18"/>
      <c r="N161" s="18"/>
      <c r="O161" s="18"/>
      <c r="P161" s="18"/>
      <c r="Q161" s="18"/>
      <c r="R161" s="18"/>
      <c r="S161" s="18"/>
      <c r="T161" s="18"/>
      <c r="U161" s="4"/>
    </row>
    <row r="162" spans="1:21" ht="26.25" thickBot="1">
      <c r="A162" s="50" t="s">
        <v>692</v>
      </c>
      <c r="B162" s="19" t="s">
        <v>693</v>
      </c>
      <c r="C162" s="20" t="s">
        <v>694</v>
      </c>
      <c r="D162" s="20" t="s">
        <v>695</v>
      </c>
      <c r="E162" s="20" t="s">
        <v>696</v>
      </c>
      <c r="F162" s="20" t="s">
        <v>697</v>
      </c>
      <c r="G162" s="20" t="s">
        <v>698</v>
      </c>
      <c r="H162" s="20" t="s">
        <v>699</v>
      </c>
      <c r="I162" s="20" t="s">
        <v>700</v>
      </c>
      <c r="J162" s="21" t="s">
        <v>701</v>
      </c>
      <c r="K162" s="19" t="s">
        <v>702</v>
      </c>
      <c r="L162" s="20" t="s">
        <v>703</v>
      </c>
      <c r="M162" s="20" t="s">
        <v>704</v>
      </c>
      <c r="N162" s="20" t="s">
        <v>705</v>
      </c>
      <c r="O162" s="20" t="s">
        <v>706</v>
      </c>
      <c r="P162" s="20" t="s">
        <v>707</v>
      </c>
      <c r="Q162" s="20" t="s">
        <v>708</v>
      </c>
      <c r="R162" s="20" t="s">
        <v>709</v>
      </c>
      <c r="S162" s="20" t="s">
        <v>710</v>
      </c>
      <c r="T162" s="20" t="s">
        <v>711</v>
      </c>
      <c r="U162" s="21" t="s">
        <v>712</v>
      </c>
    </row>
    <row r="163" spans="1:21" ht="12.75">
      <c r="A163" s="51" t="s">
        <v>713</v>
      </c>
      <c r="B163" s="5">
        <v>1</v>
      </c>
      <c r="C163" s="22" t="s">
        <v>178</v>
      </c>
      <c r="D163" s="22" t="s">
        <v>179</v>
      </c>
      <c r="E163" s="22" t="s">
        <v>180</v>
      </c>
      <c r="F163" s="22" t="s">
        <v>713</v>
      </c>
      <c r="G163" s="22" t="s">
        <v>713</v>
      </c>
      <c r="H163" s="23" t="s">
        <v>717</v>
      </c>
      <c r="I163" s="24">
        <v>20</v>
      </c>
      <c r="J163" s="55"/>
      <c r="K163" s="5">
        <v>1</v>
      </c>
      <c r="L163" s="25"/>
      <c r="M163" s="26"/>
      <c r="N163" s="27"/>
      <c r="O163" s="28">
        <f>ROUND(ROUND(L163,4)*(1-M163),4)</f>
        <v>0</v>
      </c>
      <c r="P163" s="28">
        <f>ROUND(ROUND(O163,4)*(1+N163),4)</f>
        <v>0</v>
      </c>
      <c r="Q163" s="28">
        <f>ROUND($I163*P163,4)</f>
        <v>0</v>
      </c>
      <c r="R163" s="29"/>
      <c r="S163" s="29"/>
      <c r="T163" s="29"/>
      <c r="U163" s="30"/>
    </row>
    <row r="164" spans="1:21" ht="39" thickBot="1">
      <c r="A164" s="53" t="s">
        <v>713</v>
      </c>
      <c r="B164" s="9">
        <v>2</v>
      </c>
      <c r="C164" s="40" t="s">
        <v>181</v>
      </c>
      <c r="D164" s="40" t="s">
        <v>182</v>
      </c>
      <c r="E164" s="40" t="s">
        <v>183</v>
      </c>
      <c r="F164" s="40" t="s">
        <v>184</v>
      </c>
      <c r="G164" s="40" t="s">
        <v>713</v>
      </c>
      <c r="H164" s="41" t="s">
        <v>717</v>
      </c>
      <c r="I164" s="42">
        <v>20</v>
      </c>
      <c r="J164" s="57"/>
      <c r="K164" s="9">
        <v>1</v>
      </c>
      <c r="L164" s="43"/>
      <c r="M164" s="44"/>
      <c r="N164" s="45"/>
      <c r="O164" s="46">
        <f>ROUND(ROUND(L164,4)*(1-M164),4)</f>
        <v>0</v>
      </c>
      <c r="P164" s="46">
        <f>ROUND(ROUND(O164,4)*(1+N164),4)</f>
        <v>0</v>
      </c>
      <c r="Q164" s="46">
        <f>ROUND($I164*P164,4)</f>
        <v>0</v>
      </c>
      <c r="R164" s="47"/>
      <c r="S164" s="47"/>
      <c r="T164" s="47"/>
      <c r="U164" s="48"/>
    </row>
    <row r="165" spans="16:17" ht="13.5" thickBot="1">
      <c r="P165" s="58" t="s">
        <v>720</v>
      </c>
      <c r="Q165" s="59">
        <f>SUM(Q163:Q164)</f>
        <v>0</v>
      </c>
    </row>
    <row r="167" ht="13.5" thickBot="1"/>
    <row r="168" spans="1:21" ht="13.5" thickBot="1">
      <c r="A168" s="49" t="s">
        <v>687</v>
      </c>
      <c r="B168" s="54" t="s">
        <v>185</v>
      </c>
      <c r="C168" s="18" t="s">
        <v>186</v>
      </c>
      <c r="D168" s="18"/>
      <c r="E168" s="18"/>
      <c r="F168" s="18"/>
      <c r="G168" s="18"/>
      <c r="H168" s="18" t="s">
        <v>730</v>
      </c>
      <c r="I168" s="18"/>
      <c r="J168" s="4"/>
      <c r="K168" s="3"/>
      <c r="L168" s="18" t="s">
        <v>187</v>
      </c>
      <c r="M168" s="18"/>
      <c r="N168" s="18"/>
      <c r="O168" s="18"/>
      <c r="P168" s="18"/>
      <c r="Q168" s="18"/>
      <c r="R168" s="18"/>
      <c r="S168" s="18"/>
      <c r="T168" s="18"/>
      <c r="U168" s="4"/>
    </row>
    <row r="169" spans="1:21" ht="26.25" thickBot="1">
      <c r="A169" s="50" t="s">
        <v>692</v>
      </c>
      <c r="B169" s="19" t="s">
        <v>693</v>
      </c>
      <c r="C169" s="20" t="s">
        <v>694</v>
      </c>
      <c r="D169" s="20" t="s">
        <v>695</v>
      </c>
      <c r="E169" s="20" t="s">
        <v>696</v>
      </c>
      <c r="F169" s="20" t="s">
        <v>697</v>
      </c>
      <c r="G169" s="20" t="s">
        <v>698</v>
      </c>
      <c r="H169" s="20" t="s">
        <v>699</v>
      </c>
      <c r="I169" s="20" t="s">
        <v>700</v>
      </c>
      <c r="J169" s="21" t="s">
        <v>701</v>
      </c>
      <c r="K169" s="19" t="s">
        <v>702</v>
      </c>
      <c r="L169" s="20" t="s">
        <v>703</v>
      </c>
      <c r="M169" s="20" t="s">
        <v>704</v>
      </c>
      <c r="N169" s="20" t="s">
        <v>705</v>
      </c>
      <c r="O169" s="20" t="s">
        <v>706</v>
      </c>
      <c r="P169" s="20" t="s">
        <v>707</v>
      </c>
      <c r="Q169" s="20" t="s">
        <v>708</v>
      </c>
      <c r="R169" s="20" t="s">
        <v>709</v>
      </c>
      <c r="S169" s="20" t="s">
        <v>710</v>
      </c>
      <c r="T169" s="20" t="s">
        <v>711</v>
      </c>
      <c r="U169" s="21" t="s">
        <v>712</v>
      </c>
    </row>
    <row r="170" spans="1:21" ht="51.75" thickBot="1">
      <c r="A170" s="69" t="s">
        <v>713</v>
      </c>
      <c r="B170" s="70">
        <v>1</v>
      </c>
      <c r="C170" s="60" t="s">
        <v>187</v>
      </c>
      <c r="D170" s="60" t="s">
        <v>188</v>
      </c>
      <c r="E170" s="60" t="s">
        <v>189</v>
      </c>
      <c r="F170" s="60" t="s">
        <v>190</v>
      </c>
      <c r="G170" s="60" t="s">
        <v>191</v>
      </c>
      <c r="H170" s="61" t="s">
        <v>717</v>
      </c>
      <c r="I170" s="62">
        <v>50</v>
      </c>
      <c r="J170" s="71"/>
      <c r="K170" s="70">
        <v>1</v>
      </c>
      <c r="L170" s="63"/>
      <c r="M170" s="64"/>
      <c r="N170" s="65"/>
      <c r="O170" s="66">
        <f>ROUND(ROUND(L170,4)*(1-M170),4)</f>
        <v>0</v>
      </c>
      <c r="P170" s="66">
        <f>ROUND(ROUND(O170,4)*(1+N170),4)</f>
        <v>0</v>
      </c>
      <c r="Q170" s="66">
        <f>ROUND($I170*P170,4)</f>
        <v>0</v>
      </c>
      <c r="R170" s="67"/>
      <c r="S170" s="67"/>
      <c r="T170" s="67"/>
      <c r="U170" s="68"/>
    </row>
    <row r="171" spans="16:17" ht="13.5" thickBot="1">
      <c r="P171" s="58" t="s">
        <v>720</v>
      </c>
      <c r="Q171" s="59">
        <f>SUM(Q170:Q170)</f>
        <v>0</v>
      </c>
    </row>
    <row r="173" ht="13.5" thickBot="1"/>
    <row r="174" spans="1:21" ht="13.5" thickBot="1">
      <c r="A174" s="49" t="s">
        <v>687</v>
      </c>
      <c r="B174" s="54" t="s">
        <v>192</v>
      </c>
      <c r="C174" s="18" t="s">
        <v>193</v>
      </c>
      <c r="D174" s="18"/>
      <c r="E174" s="18"/>
      <c r="F174" s="18"/>
      <c r="G174" s="18"/>
      <c r="H174" s="18" t="s">
        <v>730</v>
      </c>
      <c r="I174" s="18"/>
      <c r="J174" s="4"/>
      <c r="K174" s="3"/>
      <c r="L174" s="18" t="s">
        <v>194</v>
      </c>
      <c r="M174" s="18"/>
      <c r="N174" s="18"/>
      <c r="O174" s="18"/>
      <c r="P174" s="18"/>
      <c r="Q174" s="18"/>
      <c r="R174" s="18"/>
      <c r="S174" s="18"/>
      <c r="T174" s="18"/>
      <c r="U174" s="4"/>
    </row>
    <row r="175" spans="1:21" ht="26.25" thickBot="1">
      <c r="A175" s="50" t="s">
        <v>692</v>
      </c>
      <c r="B175" s="19" t="s">
        <v>693</v>
      </c>
      <c r="C175" s="20" t="s">
        <v>694</v>
      </c>
      <c r="D175" s="20" t="s">
        <v>695</v>
      </c>
      <c r="E175" s="20" t="s">
        <v>696</v>
      </c>
      <c r="F175" s="20" t="s">
        <v>697</v>
      </c>
      <c r="G175" s="20" t="s">
        <v>698</v>
      </c>
      <c r="H175" s="20" t="s">
        <v>699</v>
      </c>
      <c r="I175" s="20" t="s">
        <v>700</v>
      </c>
      <c r="J175" s="21" t="s">
        <v>701</v>
      </c>
      <c r="K175" s="19" t="s">
        <v>702</v>
      </c>
      <c r="L175" s="20" t="s">
        <v>703</v>
      </c>
      <c r="M175" s="20" t="s">
        <v>704</v>
      </c>
      <c r="N175" s="20" t="s">
        <v>705</v>
      </c>
      <c r="O175" s="20" t="s">
        <v>706</v>
      </c>
      <c r="P175" s="20" t="s">
        <v>707</v>
      </c>
      <c r="Q175" s="20" t="s">
        <v>708</v>
      </c>
      <c r="R175" s="20" t="s">
        <v>709</v>
      </c>
      <c r="S175" s="20" t="s">
        <v>710</v>
      </c>
      <c r="T175" s="20" t="s">
        <v>711</v>
      </c>
      <c r="U175" s="21" t="s">
        <v>712</v>
      </c>
    </row>
    <row r="176" spans="1:21" ht="38.25">
      <c r="A176" s="51" t="s">
        <v>713</v>
      </c>
      <c r="B176" s="5">
        <v>1</v>
      </c>
      <c r="C176" s="22" t="s">
        <v>195</v>
      </c>
      <c r="D176" s="22" t="s">
        <v>196</v>
      </c>
      <c r="E176" s="22" t="s">
        <v>189</v>
      </c>
      <c r="F176" s="22" t="s">
        <v>190</v>
      </c>
      <c r="G176" s="22" t="s">
        <v>713</v>
      </c>
      <c r="H176" s="23" t="s">
        <v>717</v>
      </c>
      <c r="I176" s="24">
        <v>25</v>
      </c>
      <c r="J176" s="55"/>
      <c r="K176" s="5">
        <v>1</v>
      </c>
      <c r="L176" s="25"/>
      <c r="M176" s="26"/>
      <c r="N176" s="27"/>
      <c r="O176" s="28">
        <f>ROUND(ROUND(L176,4)*(1-M176),4)</f>
        <v>0</v>
      </c>
      <c r="P176" s="28">
        <f>ROUND(ROUND(O176,4)*(1+N176),4)</f>
        <v>0</v>
      </c>
      <c r="Q176" s="28">
        <f>ROUND($I176*P176,4)</f>
        <v>0</v>
      </c>
      <c r="R176" s="29"/>
      <c r="S176" s="29"/>
      <c r="T176" s="29"/>
      <c r="U176" s="30"/>
    </row>
    <row r="177" spans="1:21" ht="39" thickBot="1">
      <c r="A177" s="53" t="s">
        <v>713</v>
      </c>
      <c r="B177" s="9">
        <v>2</v>
      </c>
      <c r="C177" s="40" t="s">
        <v>197</v>
      </c>
      <c r="D177" s="40" t="s">
        <v>196</v>
      </c>
      <c r="E177" s="40" t="s">
        <v>189</v>
      </c>
      <c r="F177" s="40" t="s">
        <v>198</v>
      </c>
      <c r="G177" s="40" t="s">
        <v>713</v>
      </c>
      <c r="H177" s="41" t="s">
        <v>717</v>
      </c>
      <c r="I177" s="42">
        <v>25</v>
      </c>
      <c r="J177" s="57"/>
      <c r="K177" s="9">
        <v>1</v>
      </c>
      <c r="L177" s="43"/>
      <c r="M177" s="44"/>
      <c r="N177" s="45"/>
      <c r="O177" s="46">
        <f>ROUND(ROUND(L177,4)*(1-M177),4)</f>
        <v>0</v>
      </c>
      <c r="P177" s="46">
        <f>ROUND(ROUND(O177,4)*(1+N177),4)</f>
        <v>0</v>
      </c>
      <c r="Q177" s="46">
        <f>ROUND($I177*P177,4)</f>
        <v>0</v>
      </c>
      <c r="R177" s="47"/>
      <c r="S177" s="47"/>
      <c r="T177" s="47"/>
      <c r="U177" s="48"/>
    </row>
    <row r="178" spans="16:17" ht="13.5" thickBot="1">
      <c r="P178" s="58" t="s">
        <v>720</v>
      </c>
      <c r="Q178" s="59">
        <f>SUM(Q176:Q177)</f>
        <v>0</v>
      </c>
    </row>
  </sheetData>
  <sheetProtection password="EA4D" sheet="1" objects="1" scenarios="1"/>
  <printOptions/>
  <pageMargins left="0.7874015702141656" right="0.7874015702141656" top="0.7874015702141656" bottom="0.7874015702141656" header="0.5905511644151475" footer="0.5905511644151475"/>
  <pageSetup fitToHeight="0" fitToWidth="1" horizontalDpi="600" verticalDpi="600" orientation="landscape" pageOrder="overThenDown" paperSize="9" scale="34" r:id="rId2"/>
  <headerFooter alignWithMargins="0">
    <oddHeader>&amp;ROBR-8A</oddHeader>
    <oddFooter>&amp;LJN št. 16-53/11, 1. OBDOBJE: 1.6.2012 - 31.5.2013&amp;RStran &amp;P od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4:U50"/>
  <sheetViews>
    <sheetView workbookViewId="0" topLeftCell="B1">
      <selection activeCell="A1" sqref="A1"/>
    </sheetView>
  </sheetViews>
  <sheetFormatPr defaultColWidth="9.00390625" defaultRowHeight="12.75"/>
  <cols>
    <col min="1" max="1" width="15.75390625" style="1" hidden="1" customWidth="1"/>
    <col min="2" max="2" width="7.25390625" style="1" customWidth="1"/>
    <col min="3" max="3" width="32.00390625" style="1" customWidth="1"/>
    <col min="4" max="4" width="39.75390625" style="1" customWidth="1"/>
    <col min="5" max="5" width="22.00390625" style="1" customWidth="1"/>
    <col min="6" max="7" width="11.00390625" style="1" customWidth="1"/>
    <col min="8" max="8" width="5.75390625" style="1" customWidth="1"/>
    <col min="9" max="9" width="10.00390625" style="1" customWidth="1"/>
    <col min="10" max="10" width="7.25390625" style="1" customWidth="1"/>
    <col min="11" max="11" width="4.75390625" style="1" customWidth="1"/>
    <col min="12" max="12" width="13.75390625" style="1" customWidth="1"/>
    <col min="13" max="13" width="10.75390625" style="1" customWidth="1"/>
    <col min="14" max="14" width="7.75390625" style="1" customWidth="1"/>
    <col min="15" max="16" width="13.75390625" style="1" customWidth="1"/>
    <col min="17" max="17" width="17.25390625" style="1" customWidth="1"/>
    <col min="18" max="18" width="20.75390625" style="1" customWidth="1"/>
    <col min="19" max="19" width="25.75390625" style="1" customWidth="1"/>
    <col min="20" max="20" width="12.75390625" style="1" customWidth="1"/>
    <col min="21" max="21" width="25.75390625" style="1" customWidth="1"/>
    <col min="22" max="16384" width="9.125" style="1" customWidth="1"/>
  </cols>
  <sheetData>
    <row r="1" ht="12.75"/>
    <row r="2" ht="12.75"/>
    <row r="3" ht="12.75"/>
    <row r="4" ht="15.75">
      <c r="C4" s="72" t="s">
        <v>684</v>
      </c>
    </row>
    <row r="5" spans="2:3" ht="18">
      <c r="B5" s="73" t="s">
        <v>199</v>
      </c>
      <c r="C5" s="14" t="s">
        <v>200</v>
      </c>
    </row>
    <row r="7" ht="12.75">
      <c r="C7" s="74">
        <f>IF('2. Podatki o ponudniku'!C5&lt;&gt;"","Naziv ponudnika: "&amp;'2. Podatki o ponudniku'!C5,"")</f>
      </c>
    </row>
    <row r="8" ht="12.75">
      <c r="C8" s="74">
        <f>IF('2. Podatki o ponudniku'!C7&lt;&gt;"","Identifikacijska številka za DDV: "&amp;'2. Podatki o ponudniku'!C7,"")</f>
      </c>
    </row>
    <row r="10" ht="13.5" thickBot="1"/>
    <row r="11" spans="1:21" ht="13.5" thickBot="1">
      <c r="A11" s="49" t="s">
        <v>687</v>
      </c>
      <c r="B11" s="54" t="s">
        <v>688</v>
      </c>
      <c r="C11" s="18" t="s">
        <v>201</v>
      </c>
      <c r="D11" s="18"/>
      <c r="E11" s="18"/>
      <c r="F11" s="18"/>
      <c r="G11" s="18"/>
      <c r="H11" s="18" t="s">
        <v>690</v>
      </c>
      <c r="I11" s="18"/>
      <c r="J11" s="4"/>
      <c r="K11" s="3"/>
      <c r="L11" s="18" t="s">
        <v>202</v>
      </c>
      <c r="M11" s="18"/>
      <c r="N11" s="18"/>
      <c r="O11" s="18"/>
      <c r="P11" s="18"/>
      <c r="Q11" s="18"/>
      <c r="R11" s="18"/>
      <c r="S11" s="18"/>
      <c r="T11" s="18"/>
      <c r="U11" s="4"/>
    </row>
    <row r="12" spans="1:21" ht="26.25" thickBot="1">
      <c r="A12" s="50" t="s">
        <v>692</v>
      </c>
      <c r="B12" s="19" t="s">
        <v>693</v>
      </c>
      <c r="C12" s="20" t="s">
        <v>694</v>
      </c>
      <c r="D12" s="20" t="s">
        <v>695</v>
      </c>
      <c r="E12" s="20" t="s">
        <v>696</v>
      </c>
      <c r="F12" s="20" t="s">
        <v>697</v>
      </c>
      <c r="G12" s="20" t="s">
        <v>698</v>
      </c>
      <c r="H12" s="20" t="s">
        <v>699</v>
      </c>
      <c r="I12" s="20" t="s">
        <v>700</v>
      </c>
      <c r="J12" s="21" t="s">
        <v>701</v>
      </c>
      <c r="K12" s="19" t="s">
        <v>702</v>
      </c>
      <c r="L12" s="20" t="s">
        <v>703</v>
      </c>
      <c r="M12" s="20" t="s">
        <v>704</v>
      </c>
      <c r="N12" s="20" t="s">
        <v>705</v>
      </c>
      <c r="O12" s="20" t="s">
        <v>706</v>
      </c>
      <c r="P12" s="20" t="s">
        <v>707</v>
      </c>
      <c r="Q12" s="20" t="s">
        <v>708</v>
      </c>
      <c r="R12" s="20" t="s">
        <v>709</v>
      </c>
      <c r="S12" s="20" t="s">
        <v>710</v>
      </c>
      <c r="T12" s="20" t="s">
        <v>711</v>
      </c>
      <c r="U12" s="21" t="s">
        <v>712</v>
      </c>
    </row>
    <row r="13" spans="1:21" ht="63.75">
      <c r="A13" s="51" t="s">
        <v>713</v>
      </c>
      <c r="B13" s="5">
        <v>1</v>
      </c>
      <c r="C13" s="22" t="s">
        <v>203</v>
      </c>
      <c r="D13" s="22" t="s">
        <v>204</v>
      </c>
      <c r="E13" s="22" t="s">
        <v>713</v>
      </c>
      <c r="F13" s="22" t="s">
        <v>713</v>
      </c>
      <c r="G13" s="22" t="s">
        <v>713</v>
      </c>
      <c r="H13" s="23" t="s">
        <v>717</v>
      </c>
      <c r="I13" s="24">
        <v>4400</v>
      </c>
      <c r="J13" s="55"/>
      <c r="K13" s="5">
        <v>1</v>
      </c>
      <c r="L13" s="25"/>
      <c r="M13" s="26"/>
      <c r="N13" s="27"/>
      <c r="O13" s="28">
        <f>ROUND(ROUND(L13,4)*(1-M13),4)</f>
        <v>0</v>
      </c>
      <c r="P13" s="28">
        <f>ROUND(ROUND(O13,4)*(1+N13),4)</f>
        <v>0</v>
      </c>
      <c r="Q13" s="28">
        <f>ROUND($I13*P13,4)</f>
        <v>0</v>
      </c>
      <c r="R13" s="29"/>
      <c r="S13" s="29"/>
      <c r="T13" s="29"/>
      <c r="U13" s="30"/>
    </row>
    <row r="14" spans="1:21" ht="63.75">
      <c r="A14" s="52" t="s">
        <v>713</v>
      </c>
      <c r="B14" s="7">
        <v>2</v>
      </c>
      <c r="C14" s="31" t="s">
        <v>205</v>
      </c>
      <c r="D14" s="31" t="s">
        <v>204</v>
      </c>
      <c r="E14" s="31" t="s">
        <v>713</v>
      </c>
      <c r="F14" s="31" t="s">
        <v>713</v>
      </c>
      <c r="G14" s="31" t="s">
        <v>713</v>
      </c>
      <c r="H14" s="32" t="s">
        <v>717</v>
      </c>
      <c r="I14" s="33">
        <v>5000</v>
      </c>
      <c r="J14" s="56"/>
      <c r="K14" s="7">
        <v>1</v>
      </c>
      <c r="L14" s="34"/>
      <c r="M14" s="35"/>
      <c r="N14" s="36"/>
      <c r="O14" s="37">
        <f>ROUND(ROUND(L14,4)*(1-M14),4)</f>
        <v>0</v>
      </c>
      <c r="P14" s="37">
        <f>ROUND(ROUND(O14,4)*(1+N14),4)</f>
        <v>0</v>
      </c>
      <c r="Q14" s="37">
        <f>ROUND($I14*P14,4)</f>
        <v>0</v>
      </c>
      <c r="R14" s="38"/>
      <c r="S14" s="38"/>
      <c r="T14" s="38"/>
      <c r="U14" s="39"/>
    </row>
    <row r="15" spans="1:21" ht="63.75">
      <c r="A15" s="52" t="s">
        <v>713</v>
      </c>
      <c r="B15" s="7">
        <v>3</v>
      </c>
      <c r="C15" s="31" t="s">
        <v>206</v>
      </c>
      <c r="D15" s="31" t="s">
        <v>204</v>
      </c>
      <c r="E15" s="31" t="s">
        <v>713</v>
      </c>
      <c r="F15" s="31" t="s">
        <v>713</v>
      </c>
      <c r="G15" s="31" t="s">
        <v>713</v>
      </c>
      <c r="H15" s="32" t="s">
        <v>717</v>
      </c>
      <c r="I15" s="33">
        <v>5700</v>
      </c>
      <c r="J15" s="56"/>
      <c r="K15" s="7">
        <v>1</v>
      </c>
      <c r="L15" s="34"/>
      <c r="M15" s="35"/>
      <c r="N15" s="36"/>
      <c r="O15" s="37">
        <f>ROUND(ROUND(L15,4)*(1-M15),4)</f>
        <v>0</v>
      </c>
      <c r="P15" s="37">
        <f>ROUND(ROUND(O15,4)*(1+N15),4)</f>
        <v>0</v>
      </c>
      <c r="Q15" s="37">
        <f>ROUND($I15*P15,4)</f>
        <v>0</v>
      </c>
      <c r="R15" s="38"/>
      <c r="S15" s="38"/>
      <c r="T15" s="38"/>
      <c r="U15" s="39"/>
    </row>
    <row r="16" spans="1:21" ht="64.5" thickBot="1">
      <c r="A16" s="53" t="s">
        <v>713</v>
      </c>
      <c r="B16" s="9">
        <v>4</v>
      </c>
      <c r="C16" s="40" t="s">
        <v>207</v>
      </c>
      <c r="D16" s="40" t="s">
        <v>204</v>
      </c>
      <c r="E16" s="40" t="s">
        <v>713</v>
      </c>
      <c r="F16" s="40" t="s">
        <v>713</v>
      </c>
      <c r="G16" s="40" t="s">
        <v>713</v>
      </c>
      <c r="H16" s="41" t="s">
        <v>717</v>
      </c>
      <c r="I16" s="42">
        <v>4200</v>
      </c>
      <c r="J16" s="57"/>
      <c r="K16" s="9">
        <v>1</v>
      </c>
      <c r="L16" s="43"/>
      <c r="M16" s="44"/>
      <c r="N16" s="45"/>
      <c r="O16" s="46">
        <f>ROUND(ROUND(L16,4)*(1-M16),4)</f>
        <v>0</v>
      </c>
      <c r="P16" s="46">
        <f>ROUND(ROUND(O16,4)*(1+N16),4)</f>
        <v>0</v>
      </c>
      <c r="Q16" s="46">
        <f>ROUND($I16*P16,4)</f>
        <v>0</v>
      </c>
      <c r="R16" s="47"/>
      <c r="S16" s="47"/>
      <c r="T16" s="47"/>
      <c r="U16" s="48"/>
    </row>
    <row r="17" spans="16:17" ht="13.5" thickBot="1">
      <c r="P17" s="58" t="s">
        <v>720</v>
      </c>
      <c r="Q17" s="59">
        <f>SUM(Q13:Q16)</f>
        <v>0</v>
      </c>
    </row>
    <row r="19" ht="13.5" thickBot="1"/>
    <row r="20" spans="1:21" ht="13.5" thickBot="1">
      <c r="A20" s="49" t="s">
        <v>687</v>
      </c>
      <c r="B20" s="54" t="s">
        <v>721</v>
      </c>
      <c r="C20" s="18" t="s">
        <v>208</v>
      </c>
      <c r="D20" s="18"/>
      <c r="E20" s="18"/>
      <c r="F20" s="18"/>
      <c r="G20" s="18"/>
      <c r="H20" s="18" t="s">
        <v>690</v>
      </c>
      <c r="I20" s="18"/>
      <c r="J20" s="4"/>
      <c r="K20" s="3"/>
      <c r="L20" s="18" t="s">
        <v>209</v>
      </c>
      <c r="M20" s="18"/>
      <c r="N20" s="18"/>
      <c r="O20" s="18"/>
      <c r="P20" s="18"/>
      <c r="Q20" s="18"/>
      <c r="R20" s="18"/>
      <c r="S20" s="18"/>
      <c r="T20" s="18"/>
      <c r="U20" s="4"/>
    </row>
    <row r="21" spans="1:21" ht="26.25" thickBot="1">
      <c r="A21" s="50" t="s">
        <v>692</v>
      </c>
      <c r="B21" s="19" t="s">
        <v>693</v>
      </c>
      <c r="C21" s="20" t="s">
        <v>694</v>
      </c>
      <c r="D21" s="20" t="s">
        <v>695</v>
      </c>
      <c r="E21" s="20" t="s">
        <v>696</v>
      </c>
      <c r="F21" s="20" t="s">
        <v>697</v>
      </c>
      <c r="G21" s="20" t="s">
        <v>698</v>
      </c>
      <c r="H21" s="20" t="s">
        <v>699</v>
      </c>
      <c r="I21" s="20" t="s">
        <v>700</v>
      </c>
      <c r="J21" s="21" t="s">
        <v>701</v>
      </c>
      <c r="K21" s="19" t="s">
        <v>702</v>
      </c>
      <c r="L21" s="20" t="s">
        <v>703</v>
      </c>
      <c r="M21" s="20" t="s">
        <v>704</v>
      </c>
      <c r="N21" s="20" t="s">
        <v>705</v>
      </c>
      <c r="O21" s="20" t="s">
        <v>706</v>
      </c>
      <c r="P21" s="20" t="s">
        <v>707</v>
      </c>
      <c r="Q21" s="20" t="s">
        <v>708</v>
      </c>
      <c r="R21" s="20" t="s">
        <v>709</v>
      </c>
      <c r="S21" s="20" t="s">
        <v>710</v>
      </c>
      <c r="T21" s="20" t="s">
        <v>711</v>
      </c>
      <c r="U21" s="21" t="s">
        <v>712</v>
      </c>
    </row>
    <row r="22" spans="1:21" ht="51">
      <c r="A22" s="51" t="s">
        <v>713</v>
      </c>
      <c r="B22" s="5">
        <v>1</v>
      </c>
      <c r="C22" s="22" t="s">
        <v>210</v>
      </c>
      <c r="D22" s="22" t="s">
        <v>211</v>
      </c>
      <c r="E22" s="22" t="s">
        <v>713</v>
      </c>
      <c r="F22" s="22" t="s">
        <v>713</v>
      </c>
      <c r="G22" s="22" t="s">
        <v>713</v>
      </c>
      <c r="H22" s="23" t="s">
        <v>717</v>
      </c>
      <c r="I22" s="24">
        <v>8700</v>
      </c>
      <c r="J22" s="55"/>
      <c r="K22" s="5">
        <v>1</v>
      </c>
      <c r="L22" s="25"/>
      <c r="M22" s="26"/>
      <c r="N22" s="27"/>
      <c r="O22" s="28">
        <f>ROUND(ROUND(L22,4)*(1-M22),4)</f>
        <v>0</v>
      </c>
      <c r="P22" s="28">
        <f>ROUND(ROUND(O22,4)*(1+N22),4)</f>
        <v>0</v>
      </c>
      <c r="Q22" s="28">
        <f>ROUND($I22*P22,4)</f>
        <v>0</v>
      </c>
      <c r="R22" s="29"/>
      <c r="S22" s="29"/>
      <c r="T22" s="29"/>
      <c r="U22" s="30"/>
    </row>
    <row r="23" spans="1:21" ht="51">
      <c r="A23" s="52" t="s">
        <v>713</v>
      </c>
      <c r="B23" s="7">
        <v>2</v>
      </c>
      <c r="C23" s="31" t="s">
        <v>212</v>
      </c>
      <c r="D23" s="31" t="s">
        <v>211</v>
      </c>
      <c r="E23" s="31" t="s">
        <v>713</v>
      </c>
      <c r="F23" s="31" t="s">
        <v>713</v>
      </c>
      <c r="G23" s="31" t="s">
        <v>713</v>
      </c>
      <c r="H23" s="32" t="s">
        <v>717</v>
      </c>
      <c r="I23" s="33">
        <v>24900</v>
      </c>
      <c r="J23" s="56"/>
      <c r="K23" s="7">
        <v>1</v>
      </c>
      <c r="L23" s="34"/>
      <c r="M23" s="35"/>
      <c r="N23" s="36"/>
      <c r="O23" s="37">
        <f>ROUND(ROUND(L23,4)*(1-M23),4)</f>
        <v>0</v>
      </c>
      <c r="P23" s="37">
        <f>ROUND(ROUND(O23,4)*(1+N23),4)</f>
        <v>0</v>
      </c>
      <c r="Q23" s="37">
        <f>ROUND($I23*P23,4)</f>
        <v>0</v>
      </c>
      <c r="R23" s="38"/>
      <c r="S23" s="38"/>
      <c r="T23" s="38"/>
      <c r="U23" s="39"/>
    </row>
    <row r="24" spans="1:21" ht="51">
      <c r="A24" s="52" t="s">
        <v>713</v>
      </c>
      <c r="B24" s="7">
        <v>3</v>
      </c>
      <c r="C24" s="31" t="s">
        <v>213</v>
      </c>
      <c r="D24" s="31" t="s">
        <v>211</v>
      </c>
      <c r="E24" s="31" t="s">
        <v>713</v>
      </c>
      <c r="F24" s="31" t="s">
        <v>713</v>
      </c>
      <c r="G24" s="31" t="s">
        <v>713</v>
      </c>
      <c r="H24" s="32" t="s">
        <v>717</v>
      </c>
      <c r="I24" s="33">
        <v>21300</v>
      </c>
      <c r="J24" s="56"/>
      <c r="K24" s="7">
        <v>1</v>
      </c>
      <c r="L24" s="34"/>
      <c r="M24" s="35"/>
      <c r="N24" s="36"/>
      <c r="O24" s="37">
        <f>ROUND(ROUND(L24,4)*(1-M24),4)</f>
        <v>0</v>
      </c>
      <c r="P24" s="37">
        <f>ROUND(ROUND(O24,4)*(1+N24),4)</f>
        <v>0</v>
      </c>
      <c r="Q24" s="37">
        <f>ROUND($I24*P24,4)</f>
        <v>0</v>
      </c>
      <c r="R24" s="38"/>
      <c r="S24" s="38"/>
      <c r="T24" s="38"/>
      <c r="U24" s="39"/>
    </row>
    <row r="25" spans="1:21" ht="51.75" thickBot="1">
      <c r="A25" s="53" t="s">
        <v>713</v>
      </c>
      <c r="B25" s="9">
        <v>4</v>
      </c>
      <c r="C25" s="40" t="s">
        <v>214</v>
      </c>
      <c r="D25" s="40" t="s">
        <v>211</v>
      </c>
      <c r="E25" s="40" t="s">
        <v>713</v>
      </c>
      <c r="F25" s="40" t="s">
        <v>713</v>
      </c>
      <c r="G25" s="40" t="s">
        <v>713</v>
      </c>
      <c r="H25" s="41" t="s">
        <v>717</v>
      </c>
      <c r="I25" s="42">
        <v>1700</v>
      </c>
      <c r="J25" s="57"/>
      <c r="K25" s="9">
        <v>1</v>
      </c>
      <c r="L25" s="43"/>
      <c r="M25" s="44"/>
      <c r="N25" s="45"/>
      <c r="O25" s="46">
        <f>ROUND(ROUND(L25,4)*(1-M25),4)</f>
        <v>0</v>
      </c>
      <c r="P25" s="46">
        <f>ROUND(ROUND(O25,4)*(1+N25),4)</f>
        <v>0</v>
      </c>
      <c r="Q25" s="46">
        <f>ROUND($I25*P25,4)</f>
        <v>0</v>
      </c>
      <c r="R25" s="47"/>
      <c r="S25" s="47"/>
      <c r="T25" s="47"/>
      <c r="U25" s="48"/>
    </row>
    <row r="26" spans="16:17" ht="13.5" thickBot="1">
      <c r="P26" s="58" t="s">
        <v>720</v>
      </c>
      <c r="Q26" s="59">
        <f>SUM(Q22:Q25)</f>
        <v>0</v>
      </c>
    </row>
    <row r="28" ht="13.5" thickBot="1"/>
    <row r="29" spans="1:21" ht="13.5" thickBot="1">
      <c r="A29" s="49" t="s">
        <v>687</v>
      </c>
      <c r="B29" s="54" t="s">
        <v>728</v>
      </c>
      <c r="C29" s="18" t="s">
        <v>215</v>
      </c>
      <c r="D29" s="18"/>
      <c r="E29" s="18"/>
      <c r="F29" s="18"/>
      <c r="G29" s="18"/>
      <c r="H29" s="18" t="s">
        <v>690</v>
      </c>
      <c r="I29" s="18"/>
      <c r="J29" s="4"/>
      <c r="K29" s="3"/>
      <c r="L29" s="18" t="s">
        <v>216</v>
      </c>
      <c r="M29" s="18"/>
      <c r="N29" s="18"/>
      <c r="O29" s="18"/>
      <c r="P29" s="18"/>
      <c r="Q29" s="18"/>
      <c r="R29" s="18"/>
      <c r="S29" s="18"/>
      <c r="T29" s="18"/>
      <c r="U29" s="4"/>
    </row>
    <row r="30" spans="1:21" ht="26.25" thickBot="1">
      <c r="A30" s="50" t="s">
        <v>692</v>
      </c>
      <c r="B30" s="19" t="s">
        <v>693</v>
      </c>
      <c r="C30" s="20" t="s">
        <v>694</v>
      </c>
      <c r="D30" s="20" t="s">
        <v>695</v>
      </c>
      <c r="E30" s="20" t="s">
        <v>696</v>
      </c>
      <c r="F30" s="20" t="s">
        <v>697</v>
      </c>
      <c r="G30" s="20" t="s">
        <v>698</v>
      </c>
      <c r="H30" s="20" t="s">
        <v>699</v>
      </c>
      <c r="I30" s="20" t="s">
        <v>700</v>
      </c>
      <c r="J30" s="21" t="s">
        <v>701</v>
      </c>
      <c r="K30" s="19" t="s">
        <v>702</v>
      </c>
      <c r="L30" s="20" t="s">
        <v>703</v>
      </c>
      <c r="M30" s="20" t="s">
        <v>704</v>
      </c>
      <c r="N30" s="20" t="s">
        <v>705</v>
      </c>
      <c r="O30" s="20" t="s">
        <v>706</v>
      </c>
      <c r="P30" s="20" t="s">
        <v>707</v>
      </c>
      <c r="Q30" s="20" t="s">
        <v>708</v>
      </c>
      <c r="R30" s="20" t="s">
        <v>709</v>
      </c>
      <c r="S30" s="20" t="s">
        <v>710</v>
      </c>
      <c r="T30" s="20" t="s">
        <v>711</v>
      </c>
      <c r="U30" s="21" t="s">
        <v>712</v>
      </c>
    </row>
    <row r="31" spans="1:21" ht="39" thickBot="1">
      <c r="A31" s="69" t="s">
        <v>713</v>
      </c>
      <c r="B31" s="70">
        <v>1</v>
      </c>
      <c r="C31" s="60" t="s">
        <v>217</v>
      </c>
      <c r="D31" s="60" t="s">
        <v>218</v>
      </c>
      <c r="E31" s="60" t="s">
        <v>713</v>
      </c>
      <c r="F31" s="60" t="s">
        <v>713</v>
      </c>
      <c r="G31" s="60" t="s">
        <v>713</v>
      </c>
      <c r="H31" s="61" t="s">
        <v>717</v>
      </c>
      <c r="I31" s="62">
        <v>30</v>
      </c>
      <c r="J31" s="71"/>
      <c r="K31" s="70">
        <v>1</v>
      </c>
      <c r="L31" s="63"/>
      <c r="M31" s="64"/>
      <c r="N31" s="65"/>
      <c r="O31" s="66">
        <f>ROUND(ROUND(L31,4)*(1-M31),4)</f>
        <v>0</v>
      </c>
      <c r="P31" s="66">
        <f>ROUND(ROUND(O31,4)*(1+N31),4)</f>
        <v>0</v>
      </c>
      <c r="Q31" s="66">
        <f>ROUND($I31*P31,4)</f>
        <v>0</v>
      </c>
      <c r="R31" s="67"/>
      <c r="S31" s="67"/>
      <c r="T31" s="67"/>
      <c r="U31" s="68"/>
    </row>
    <row r="32" spans="16:17" ht="13.5" thickBot="1">
      <c r="P32" s="58" t="s">
        <v>720</v>
      </c>
      <c r="Q32" s="59">
        <f>SUM(Q31:Q31)</f>
        <v>0</v>
      </c>
    </row>
    <row r="34" ht="13.5" thickBot="1"/>
    <row r="35" spans="1:21" ht="13.5" thickBot="1">
      <c r="A35" s="49" t="s">
        <v>687</v>
      </c>
      <c r="B35" s="54" t="s">
        <v>738</v>
      </c>
      <c r="C35" s="18" t="s">
        <v>219</v>
      </c>
      <c r="D35" s="18"/>
      <c r="E35" s="18"/>
      <c r="F35" s="18"/>
      <c r="G35" s="18"/>
      <c r="H35" s="18" t="s">
        <v>690</v>
      </c>
      <c r="I35" s="18"/>
      <c r="J35" s="4"/>
      <c r="K35" s="3"/>
      <c r="L35" s="18" t="s">
        <v>220</v>
      </c>
      <c r="M35" s="18"/>
      <c r="N35" s="18"/>
      <c r="O35" s="18"/>
      <c r="P35" s="18"/>
      <c r="Q35" s="18"/>
      <c r="R35" s="18"/>
      <c r="S35" s="18"/>
      <c r="T35" s="18"/>
      <c r="U35" s="4"/>
    </row>
    <row r="36" spans="1:21" ht="26.25" thickBot="1">
      <c r="A36" s="50" t="s">
        <v>692</v>
      </c>
      <c r="B36" s="19" t="s">
        <v>693</v>
      </c>
      <c r="C36" s="20" t="s">
        <v>694</v>
      </c>
      <c r="D36" s="20" t="s">
        <v>695</v>
      </c>
      <c r="E36" s="20" t="s">
        <v>696</v>
      </c>
      <c r="F36" s="20" t="s">
        <v>697</v>
      </c>
      <c r="G36" s="20" t="s">
        <v>698</v>
      </c>
      <c r="H36" s="20" t="s">
        <v>699</v>
      </c>
      <c r="I36" s="20" t="s">
        <v>700</v>
      </c>
      <c r="J36" s="21" t="s">
        <v>701</v>
      </c>
      <c r="K36" s="19" t="s">
        <v>702</v>
      </c>
      <c r="L36" s="20" t="s">
        <v>703</v>
      </c>
      <c r="M36" s="20" t="s">
        <v>704</v>
      </c>
      <c r="N36" s="20" t="s">
        <v>705</v>
      </c>
      <c r="O36" s="20" t="s">
        <v>706</v>
      </c>
      <c r="P36" s="20" t="s">
        <v>707</v>
      </c>
      <c r="Q36" s="20" t="s">
        <v>708</v>
      </c>
      <c r="R36" s="20" t="s">
        <v>709</v>
      </c>
      <c r="S36" s="20" t="s">
        <v>710</v>
      </c>
      <c r="T36" s="20" t="s">
        <v>711</v>
      </c>
      <c r="U36" s="21" t="s">
        <v>712</v>
      </c>
    </row>
    <row r="37" spans="1:21" ht="51.75" thickBot="1">
      <c r="A37" s="69" t="s">
        <v>713</v>
      </c>
      <c r="B37" s="70">
        <v>1</v>
      </c>
      <c r="C37" s="60" t="s">
        <v>221</v>
      </c>
      <c r="D37" s="60" t="s">
        <v>211</v>
      </c>
      <c r="E37" s="60" t="s">
        <v>713</v>
      </c>
      <c r="F37" s="60" t="s">
        <v>713</v>
      </c>
      <c r="G37" s="60" t="s">
        <v>713</v>
      </c>
      <c r="H37" s="61" t="s">
        <v>717</v>
      </c>
      <c r="I37" s="62">
        <v>50</v>
      </c>
      <c r="J37" s="71"/>
      <c r="K37" s="70">
        <v>1</v>
      </c>
      <c r="L37" s="63"/>
      <c r="M37" s="64"/>
      <c r="N37" s="65"/>
      <c r="O37" s="66">
        <f>ROUND(ROUND(L37,4)*(1-M37),4)</f>
        <v>0</v>
      </c>
      <c r="P37" s="66">
        <f>ROUND(ROUND(O37,4)*(1+N37),4)</f>
        <v>0</v>
      </c>
      <c r="Q37" s="66">
        <f>ROUND($I37*P37,4)</f>
        <v>0</v>
      </c>
      <c r="R37" s="67"/>
      <c r="S37" s="67"/>
      <c r="T37" s="67"/>
      <c r="U37" s="68"/>
    </row>
    <row r="38" spans="16:17" ht="13.5" thickBot="1">
      <c r="P38" s="58" t="s">
        <v>720</v>
      </c>
      <c r="Q38" s="59">
        <f>SUM(Q37:Q37)</f>
        <v>0</v>
      </c>
    </row>
    <row r="40" ht="13.5" thickBot="1"/>
    <row r="41" spans="1:21" ht="13.5" thickBot="1">
      <c r="A41" s="49" t="s">
        <v>687</v>
      </c>
      <c r="B41" s="54" t="s">
        <v>750</v>
      </c>
      <c r="C41" s="18" t="s">
        <v>222</v>
      </c>
      <c r="D41" s="18"/>
      <c r="E41" s="18"/>
      <c r="F41" s="18"/>
      <c r="G41" s="18"/>
      <c r="H41" s="18" t="s">
        <v>690</v>
      </c>
      <c r="I41" s="18"/>
      <c r="J41" s="4"/>
      <c r="K41" s="3"/>
      <c r="L41" s="18" t="s">
        <v>223</v>
      </c>
      <c r="M41" s="18"/>
      <c r="N41" s="18"/>
      <c r="O41" s="18"/>
      <c r="P41" s="18"/>
      <c r="Q41" s="18"/>
      <c r="R41" s="18"/>
      <c r="S41" s="18"/>
      <c r="T41" s="18"/>
      <c r="U41" s="4"/>
    </row>
    <row r="42" spans="1:21" ht="26.25" thickBot="1">
      <c r="A42" s="50" t="s">
        <v>692</v>
      </c>
      <c r="B42" s="19" t="s">
        <v>693</v>
      </c>
      <c r="C42" s="20" t="s">
        <v>694</v>
      </c>
      <c r="D42" s="20" t="s">
        <v>695</v>
      </c>
      <c r="E42" s="20" t="s">
        <v>696</v>
      </c>
      <c r="F42" s="20" t="s">
        <v>697</v>
      </c>
      <c r="G42" s="20" t="s">
        <v>698</v>
      </c>
      <c r="H42" s="20" t="s">
        <v>699</v>
      </c>
      <c r="I42" s="20" t="s">
        <v>700</v>
      </c>
      <c r="J42" s="21" t="s">
        <v>701</v>
      </c>
      <c r="K42" s="19" t="s">
        <v>702</v>
      </c>
      <c r="L42" s="20" t="s">
        <v>703</v>
      </c>
      <c r="M42" s="20" t="s">
        <v>704</v>
      </c>
      <c r="N42" s="20" t="s">
        <v>705</v>
      </c>
      <c r="O42" s="20" t="s">
        <v>706</v>
      </c>
      <c r="P42" s="20" t="s">
        <v>707</v>
      </c>
      <c r="Q42" s="20" t="s">
        <v>708</v>
      </c>
      <c r="R42" s="20" t="s">
        <v>709</v>
      </c>
      <c r="S42" s="20" t="s">
        <v>710</v>
      </c>
      <c r="T42" s="20" t="s">
        <v>711</v>
      </c>
      <c r="U42" s="21" t="s">
        <v>712</v>
      </c>
    </row>
    <row r="43" spans="1:21" ht="12.75">
      <c r="A43" s="51" t="s">
        <v>713</v>
      </c>
      <c r="B43" s="5">
        <v>1</v>
      </c>
      <c r="C43" s="22" t="s">
        <v>224</v>
      </c>
      <c r="D43" s="22" t="s">
        <v>225</v>
      </c>
      <c r="E43" s="22" t="s">
        <v>713</v>
      </c>
      <c r="F43" s="22" t="s">
        <v>713</v>
      </c>
      <c r="G43" s="22" t="s">
        <v>713</v>
      </c>
      <c r="H43" s="23" t="s">
        <v>717</v>
      </c>
      <c r="I43" s="24">
        <v>25</v>
      </c>
      <c r="J43" s="55"/>
      <c r="K43" s="5">
        <v>1</v>
      </c>
      <c r="L43" s="25"/>
      <c r="M43" s="26"/>
      <c r="N43" s="27"/>
      <c r="O43" s="28">
        <f>ROUND(ROUND(L43,4)*(1-M43),4)</f>
        <v>0</v>
      </c>
      <c r="P43" s="28">
        <f>ROUND(ROUND(O43,4)*(1+N43),4)</f>
        <v>0</v>
      </c>
      <c r="Q43" s="28">
        <f>ROUND($I43*P43,4)</f>
        <v>0</v>
      </c>
      <c r="R43" s="29"/>
      <c r="S43" s="29"/>
      <c r="T43" s="29"/>
      <c r="U43" s="30"/>
    </row>
    <row r="44" spans="1:21" ht="12.75">
      <c r="A44" s="52" t="s">
        <v>713</v>
      </c>
      <c r="B44" s="7">
        <v>2</v>
      </c>
      <c r="C44" s="31" t="s">
        <v>226</v>
      </c>
      <c r="D44" s="31" t="s">
        <v>227</v>
      </c>
      <c r="E44" s="31" t="s">
        <v>713</v>
      </c>
      <c r="F44" s="31" t="s">
        <v>713</v>
      </c>
      <c r="G44" s="31" t="s">
        <v>713</v>
      </c>
      <c r="H44" s="32" t="s">
        <v>717</v>
      </c>
      <c r="I44" s="33">
        <v>25</v>
      </c>
      <c r="J44" s="56"/>
      <c r="K44" s="7">
        <v>1</v>
      </c>
      <c r="L44" s="34"/>
      <c r="M44" s="35"/>
      <c r="N44" s="36"/>
      <c r="O44" s="37">
        <f>ROUND(ROUND(L44,4)*(1-M44),4)</f>
        <v>0</v>
      </c>
      <c r="P44" s="37">
        <f>ROUND(ROUND(O44,4)*(1+N44),4)</f>
        <v>0</v>
      </c>
      <c r="Q44" s="37">
        <f>ROUND($I44*P44,4)</f>
        <v>0</v>
      </c>
      <c r="R44" s="38"/>
      <c r="S44" s="38"/>
      <c r="T44" s="38"/>
      <c r="U44" s="39"/>
    </row>
    <row r="45" spans="1:21" ht="12.75">
      <c r="A45" s="52" t="s">
        <v>713</v>
      </c>
      <c r="B45" s="7">
        <v>3</v>
      </c>
      <c r="C45" s="31" t="s">
        <v>228</v>
      </c>
      <c r="D45" s="31" t="s">
        <v>229</v>
      </c>
      <c r="E45" s="31" t="s">
        <v>713</v>
      </c>
      <c r="F45" s="31" t="s">
        <v>713</v>
      </c>
      <c r="G45" s="31" t="s">
        <v>713</v>
      </c>
      <c r="H45" s="32" t="s">
        <v>717</v>
      </c>
      <c r="I45" s="33">
        <v>300</v>
      </c>
      <c r="J45" s="56"/>
      <c r="K45" s="7">
        <v>1</v>
      </c>
      <c r="L45" s="34"/>
      <c r="M45" s="35"/>
      <c r="N45" s="36"/>
      <c r="O45" s="37">
        <f>ROUND(ROUND(L45,4)*(1-M45),4)</f>
        <v>0</v>
      </c>
      <c r="P45" s="37">
        <f>ROUND(ROUND(O45,4)*(1+N45),4)</f>
        <v>0</v>
      </c>
      <c r="Q45" s="37">
        <f>ROUND($I45*P45,4)</f>
        <v>0</v>
      </c>
      <c r="R45" s="38"/>
      <c r="S45" s="38"/>
      <c r="T45" s="38"/>
      <c r="U45" s="39"/>
    </row>
    <row r="46" spans="1:21" ht="25.5">
      <c r="A46" s="52" t="s">
        <v>713</v>
      </c>
      <c r="B46" s="7">
        <v>4</v>
      </c>
      <c r="C46" s="31" t="s">
        <v>230</v>
      </c>
      <c r="D46" s="31" t="s">
        <v>231</v>
      </c>
      <c r="E46" s="31" t="s">
        <v>713</v>
      </c>
      <c r="F46" s="31" t="s">
        <v>713</v>
      </c>
      <c r="G46" s="31" t="s">
        <v>713</v>
      </c>
      <c r="H46" s="32" t="s">
        <v>717</v>
      </c>
      <c r="I46" s="33">
        <v>1500</v>
      </c>
      <c r="J46" s="56"/>
      <c r="K46" s="7">
        <v>1</v>
      </c>
      <c r="L46" s="34"/>
      <c r="M46" s="35"/>
      <c r="N46" s="36"/>
      <c r="O46" s="37">
        <f>ROUND(ROUND(L46,4)*(1-M46),4)</f>
        <v>0</v>
      </c>
      <c r="P46" s="37">
        <f>ROUND(ROUND(O46,4)*(1+N46),4)</f>
        <v>0</v>
      </c>
      <c r="Q46" s="37">
        <f>ROUND($I46*P46,4)</f>
        <v>0</v>
      </c>
      <c r="R46" s="38"/>
      <c r="S46" s="38"/>
      <c r="T46" s="38"/>
      <c r="U46" s="39"/>
    </row>
    <row r="47" spans="1:21" ht="25.5">
      <c r="A47" s="52" t="s">
        <v>713</v>
      </c>
      <c r="B47" s="7">
        <v>5</v>
      </c>
      <c r="C47" s="31" t="s">
        <v>232</v>
      </c>
      <c r="D47" s="31" t="s">
        <v>233</v>
      </c>
      <c r="E47" s="31" t="s">
        <v>713</v>
      </c>
      <c r="F47" s="31" t="s">
        <v>713</v>
      </c>
      <c r="G47" s="31" t="s">
        <v>713</v>
      </c>
      <c r="H47" s="32" t="s">
        <v>717</v>
      </c>
      <c r="I47" s="33">
        <v>3</v>
      </c>
      <c r="J47" s="56"/>
      <c r="K47" s="7">
        <v>1</v>
      </c>
      <c r="L47" s="34"/>
      <c r="M47" s="35"/>
      <c r="N47" s="36"/>
      <c r="O47" s="37">
        <f>ROUND(ROUND(L47,4)*(1-M47),4)</f>
        <v>0</v>
      </c>
      <c r="P47" s="37">
        <f>ROUND(ROUND(O47,4)*(1+N47),4)</f>
        <v>0</v>
      </c>
      <c r="Q47" s="37">
        <f>ROUND($I47*P47,4)</f>
        <v>0</v>
      </c>
      <c r="R47" s="38"/>
      <c r="S47" s="38"/>
      <c r="T47" s="38"/>
      <c r="U47" s="39"/>
    </row>
    <row r="48" spans="1:21" ht="25.5">
      <c r="A48" s="52" t="s">
        <v>713</v>
      </c>
      <c r="B48" s="7">
        <v>6</v>
      </c>
      <c r="C48" s="31" t="s">
        <v>234</v>
      </c>
      <c r="D48" s="31" t="s">
        <v>235</v>
      </c>
      <c r="E48" s="31" t="s">
        <v>713</v>
      </c>
      <c r="F48" s="31" t="s">
        <v>713</v>
      </c>
      <c r="G48" s="31" t="s">
        <v>713</v>
      </c>
      <c r="H48" s="32" t="s">
        <v>717</v>
      </c>
      <c r="I48" s="33">
        <v>3</v>
      </c>
      <c r="J48" s="56"/>
      <c r="K48" s="7">
        <v>1</v>
      </c>
      <c r="L48" s="34"/>
      <c r="M48" s="35"/>
      <c r="N48" s="36"/>
      <c r="O48" s="37">
        <f>ROUND(ROUND(L48,4)*(1-M48),4)</f>
        <v>0</v>
      </c>
      <c r="P48" s="37">
        <f>ROUND(ROUND(O48,4)*(1+N48),4)</f>
        <v>0</v>
      </c>
      <c r="Q48" s="37">
        <f>ROUND($I48*P48,4)</f>
        <v>0</v>
      </c>
      <c r="R48" s="38"/>
      <c r="S48" s="38"/>
      <c r="T48" s="38"/>
      <c r="U48" s="39"/>
    </row>
    <row r="49" spans="1:21" ht="13.5" thickBot="1">
      <c r="A49" s="53" t="s">
        <v>713</v>
      </c>
      <c r="B49" s="9">
        <v>7</v>
      </c>
      <c r="C49" s="40" t="s">
        <v>236</v>
      </c>
      <c r="D49" s="40" t="s">
        <v>237</v>
      </c>
      <c r="E49" s="40" t="s">
        <v>713</v>
      </c>
      <c r="F49" s="40" t="s">
        <v>713</v>
      </c>
      <c r="G49" s="40" t="s">
        <v>713</v>
      </c>
      <c r="H49" s="41" t="s">
        <v>717</v>
      </c>
      <c r="I49" s="42">
        <v>20</v>
      </c>
      <c r="J49" s="57"/>
      <c r="K49" s="9">
        <v>1</v>
      </c>
      <c r="L49" s="43"/>
      <c r="M49" s="44"/>
      <c r="N49" s="45"/>
      <c r="O49" s="46">
        <f>ROUND(ROUND(L49,4)*(1-M49),4)</f>
        <v>0</v>
      </c>
      <c r="P49" s="46">
        <f>ROUND(ROUND(O49,4)*(1+N49),4)</f>
        <v>0</v>
      </c>
      <c r="Q49" s="46">
        <f>ROUND($I49*P49,4)</f>
        <v>0</v>
      </c>
      <c r="R49" s="47"/>
      <c r="S49" s="47"/>
      <c r="T49" s="47"/>
      <c r="U49" s="48"/>
    </row>
    <row r="50" spans="16:17" ht="13.5" thickBot="1">
      <c r="P50" s="58" t="s">
        <v>720</v>
      </c>
      <c r="Q50" s="59">
        <f>SUM(Q43:Q49)</f>
        <v>0</v>
      </c>
    </row>
  </sheetData>
  <sheetProtection password="EA4D" sheet="1" objects="1" scenarios="1"/>
  <printOptions/>
  <pageMargins left="0.7874015702141656" right="0.7874015702141656" top="0.7874015702141656" bottom="0.7874015702141656" header="0.5905511644151475" footer="0.5905511644151475"/>
  <pageSetup fitToHeight="0" fitToWidth="1" horizontalDpi="600" verticalDpi="600" orientation="landscape" pageOrder="overThenDown" paperSize="9" scale="41" r:id="rId2"/>
  <headerFooter alignWithMargins="0">
    <oddHeader>&amp;ROBR-8A</oddHeader>
    <oddFooter>&amp;LJN št. 16-53/11, 1. OBDOBJE: 1.6.2012 - 31.5.2013&amp;RStran &amp;P od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4:U104"/>
  <sheetViews>
    <sheetView workbookViewId="0" topLeftCell="B1">
      <selection activeCell="A1" sqref="A1"/>
    </sheetView>
  </sheetViews>
  <sheetFormatPr defaultColWidth="9.00390625" defaultRowHeight="12.75"/>
  <cols>
    <col min="1" max="1" width="15.75390625" style="1" hidden="1" customWidth="1"/>
    <col min="2" max="2" width="7.25390625" style="1" customWidth="1"/>
    <col min="3" max="3" width="35.625" style="1" customWidth="1"/>
    <col min="4" max="4" width="40.75390625" style="1" customWidth="1"/>
    <col min="5" max="5" width="30.75390625" style="1" customWidth="1"/>
    <col min="6" max="7" width="10.75390625" style="1" customWidth="1"/>
    <col min="8" max="8" width="5.75390625" style="1" customWidth="1"/>
    <col min="9" max="9" width="10.00390625" style="1" customWidth="1"/>
    <col min="10" max="10" width="7.25390625" style="1" customWidth="1"/>
    <col min="11" max="11" width="4.75390625" style="1" customWidth="1"/>
    <col min="12" max="12" width="13.75390625" style="1" customWidth="1"/>
    <col min="13" max="13" width="10.75390625" style="1" customWidth="1"/>
    <col min="14" max="14" width="7.75390625" style="1" customWidth="1"/>
    <col min="15" max="16" width="13.75390625" style="1" customWidth="1"/>
    <col min="17" max="17" width="17.25390625" style="1" customWidth="1"/>
    <col min="18" max="18" width="20.75390625" style="1" customWidth="1"/>
    <col min="19" max="19" width="25.75390625" style="1" customWidth="1"/>
    <col min="20" max="20" width="12.75390625" style="1" customWidth="1"/>
    <col min="21" max="21" width="25.75390625" style="1" customWidth="1"/>
    <col min="22" max="16384" width="9.125" style="1" customWidth="1"/>
  </cols>
  <sheetData>
    <row r="1" ht="12.75"/>
    <row r="2" ht="12.75"/>
    <row r="3" ht="12.75"/>
    <row r="4" ht="15.75">
      <c r="C4" s="72" t="s">
        <v>684</v>
      </c>
    </row>
    <row r="5" spans="2:3" ht="18">
      <c r="B5" s="73" t="s">
        <v>238</v>
      </c>
      <c r="C5" s="14" t="s">
        <v>239</v>
      </c>
    </row>
    <row r="7" ht="12.75">
      <c r="C7" s="74">
        <f>IF('2. Podatki o ponudniku'!C5&lt;&gt;"","Naziv ponudnika: "&amp;'2. Podatki o ponudniku'!C5,"")</f>
      </c>
    </row>
    <row r="8" ht="12.75">
      <c r="C8" s="74">
        <f>IF('2. Podatki o ponudniku'!C7&lt;&gt;"","Identifikacijska številka za DDV: "&amp;'2. Podatki o ponudniku'!C7,"")</f>
      </c>
    </row>
    <row r="10" ht="13.5" thickBot="1"/>
    <row r="11" spans="1:21" ht="13.5" thickBot="1">
      <c r="A11" s="49" t="s">
        <v>687</v>
      </c>
      <c r="B11" s="54" t="s">
        <v>688</v>
      </c>
      <c r="C11" s="18" t="s">
        <v>240</v>
      </c>
      <c r="D11" s="18"/>
      <c r="E11" s="18"/>
      <c r="F11" s="18"/>
      <c r="G11" s="18"/>
      <c r="H11" s="18" t="s">
        <v>730</v>
      </c>
      <c r="I11" s="18"/>
      <c r="J11" s="4"/>
      <c r="K11" s="3"/>
      <c r="L11" s="18" t="s">
        <v>241</v>
      </c>
      <c r="M11" s="18"/>
      <c r="N11" s="18"/>
      <c r="O11" s="18"/>
      <c r="P11" s="18"/>
      <c r="Q11" s="18"/>
      <c r="R11" s="18"/>
      <c r="S11" s="18"/>
      <c r="T11" s="18"/>
      <c r="U11" s="4"/>
    </row>
    <row r="12" spans="1:21" ht="26.25" thickBot="1">
      <c r="A12" s="50" t="s">
        <v>692</v>
      </c>
      <c r="B12" s="19" t="s">
        <v>693</v>
      </c>
      <c r="C12" s="20" t="s">
        <v>694</v>
      </c>
      <c r="D12" s="20" t="s">
        <v>695</v>
      </c>
      <c r="E12" s="20" t="s">
        <v>696</v>
      </c>
      <c r="F12" s="20" t="s">
        <v>697</v>
      </c>
      <c r="G12" s="20" t="s">
        <v>698</v>
      </c>
      <c r="H12" s="20" t="s">
        <v>699</v>
      </c>
      <c r="I12" s="20" t="s">
        <v>700</v>
      </c>
      <c r="J12" s="21" t="s">
        <v>701</v>
      </c>
      <c r="K12" s="19" t="s">
        <v>702</v>
      </c>
      <c r="L12" s="20" t="s">
        <v>703</v>
      </c>
      <c r="M12" s="20" t="s">
        <v>704</v>
      </c>
      <c r="N12" s="20" t="s">
        <v>705</v>
      </c>
      <c r="O12" s="20" t="s">
        <v>706</v>
      </c>
      <c r="P12" s="20" t="s">
        <v>707</v>
      </c>
      <c r="Q12" s="20" t="s">
        <v>708</v>
      </c>
      <c r="R12" s="20" t="s">
        <v>709</v>
      </c>
      <c r="S12" s="20" t="s">
        <v>710</v>
      </c>
      <c r="T12" s="20" t="s">
        <v>711</v>
      </c>
      <c r="U12" s="21" t="s">
        <v>712</v>
      </c>
    </row>
    <row r="13" spans="1:21" ht="128.25" thickBot="1">
      <c r="A13" s="69" t="s">
        <v>242</v>
      </c>
      <c r="B13" s="70">
        <v>1</v>
      </c>
      <c r="C13" s="60" t="s">
        <v>243</v>
      </c>
      <c r="D13" s="60" t="s">
        <v>244</v>
      </c>
      <c r="E13" s="60" t="s">
        <v>713</v>
      </c>
      <c r="F13" s="60" t="s">
        <v>713</v>
      </c>
      <c r="G13" s="60" t="s">
        <v>713</v>
      </c>
      <c r="H13" s="61" t="s">
        <v>717</v>
      </c>
      <c r="I13" s="62">
        <v>200</v>
      </c>
      <c r="J13" s="71"/>
      <c r="K13" s="70">
        <v>1</v>
      </c>
      <c r="L13" s="63"/>
      <c r="M13" s="64"/>
      <c r="N13" s="65"/>
      <c r="O13" s="66">
        <f>ROUND(ROUND(L13,4)*(1-M13),4)</f>
        <v>0</v>
      </c>
      <c r="P13" s="66">
        <f>ROUND(ROUND(O13,4)*(1+N13),4)</f>
        <v>0</v>
      </c>
      <c r="Q13" s="66">
        <f>ROUND($I13*P13,4)</f>
        <v>0</v>
      </c>
      <c r="R13" s="67"/>
      <c r="S13" s="67"/>
      <c r="T13" s="67"/>
      <c r="U13" s="68"/>
    </row>
    <row r="14" spans="16:17" ht="13.5" thickBot="1">
      <c r="P14" s="58" t="s">
        <v>720</v>
      </c>
      <c r="Q14" s="59">
        <f>SUM(Q13:Q13)</f>
        <v>0</v>
      </c>
    </row>
    <row r="16" ht="13.5" thickBot="1"/>
    <row r="17" spans="1:21" ht="13.5" thickBot="1">
      <c r="A17" s="49" t="s">
        <v>687</v>
      </c>
      <c r="B17" s="54" t="s">
        <v>721</v>
      </c>
      <c r="C17" s="18" t="s">
        <v>245</v>
      </c>
      <c r="D17" s="18"/>
      <c r="E17" s="18"/>
      <c r="F17" s="18"/>
      <c r="G17" s="18"/>
      <c r="H17" s="18" t="s">
        <v>730</v>
      </c>
      <c r="I17" s="18"/>
      <c r="J17" s="4"/>
      <c r="K17" s="3"/>
      <c r="L17" s="18" t="s">
        <v>246</v>
      </c>
      <c r="M17" s="18"/>
      <c r="N17" s="18"/>
      <c r="O17" s="18"/>
      <c r="P17" s="18"/>
      <c r="Q17" s="18"/>
      <c r="R17" s="18"/>
      <c r="S17" s="18"/>
      <c r="T17" s="18"/>
      <c r="U17" s="4"/>
    </row>
    <row r="18" spans="1:21" ht="26.25" thickBot="1">
      <c r="A18" s="50" t="s">
        <v>692</v>
      </c>
      <c r="B18" s="19" t="s">
        <v>693</v>
      </c>
      <c r="C18" s="20" t="s">
        <v>694</v>
      </c>
      <c r="D18" s="20" t="s">
        <v>695</v>
      </c>
      <c r="E18" s="20" t="s">
        <v>696</v>
      </c>
      <c r="F18" s="20" t="s">
        <v>697</v>
      </c>
      <c r="G18" s="20" t="s">
        <v>698</v>
      </c>
      <c r="H18" s="20" t="s">
        <v>699</v>
      </c>
      <c r="I18" s="20" t="s">
        <v>700</v>
      </c>
      <c r="J18" s="21" t="s">
        <v>701</v>
      </c>
      <c r="K18" s="19" t="s">
        <v>702</v>
      </c>
      <c r="L18" s="20" t="s">
        <v>703</v>
      </c>
      <c r="M18" s="20" t="s">
        <v>704</v>
      </c>
      <c r="N18" s="20" t="s">
        <v>705</v>
      </c>
      <c r="O18" s="20" t="s">
        <v>706</v>
      </c>
      <c r="P18" s="20" t="s">
        <v>707</v>
      </c>
      <c r="Q18" s="20" t="s">
        <v>708</v>
      </c>
      <c r="R18" s="20" t="s">
        <v>709</v>
      </c>
      <c r="S18" s="20" t="s">
        <v>710</v>
      </c>
      <c r="T18" s="20" t="s">
        <v>711</v>
      </c>
      <c r="U18" s="21" t="s">
        <v>712</v>
      </c>
    </row>
    <row r="19" spans="1:21" ht="51">
      <c r="A19" s="51" t="s">
        <v>247</v>
      </c>
      <c r="B19" s="5">
        <v>1</v>
      </c>
      <c r="C19" s="22" t="s">
        <v>248</v>
      </c>
      <c r="D19" s="22" t="s">
        <v>249</v>
      </c>
      <c r="E19" s="22" t="s">
        <v>713</v>
      </c>
      <c r="F19" s="22" t="s">
        <v>713</v>
      </c>
      <c r="G19" s="22" t="s">
        <v>713</v>
      </c>
      <c r="H19" s="23" t="s">
        <v>717</v>
      </c>
      <c r="I19" s="24">
        <v>140</v>
      </c>
      <c r="J19" s="55"/>
      <c r="K19" s="5">
        <v>1</v>
      </c>
      <c r="L19" s="25"/>
      <c r="M19" s="26"/>
      <c r="N19" s="27"/>
      <c r="O19" s="28">
        <f>ROUND(ROUND(L19,4)*(1-M19),4)</f>
        <v>0</v>
      </c>
      <c r="P19" s="28">
        <f>ROUND(ROUND(O19,4)*(1+N19),4)</f>
        <v>0</v>
      </c>
      <c r="Q19" s="28">
        <f>ROUND($I19*P19,4)</f>
        <v>0</v>
      </c>
      <c r="R19" s="29"/>
      <c r="S19" s="29"/>
      <c r="T19" s="29"/>
      <c r="U19" s="30"/>
    </row>
    <row r="20" spans="1:21" ht="38.25">
      <c r="A20" s="52" t="s">
        <v>250</v>
      </c>
      <c r="B20" s="7">
        <v>2</v>
      </c>
      <c r="C20" s="31" t="s">
        <v>251</v>
      </c>
      <c r="D20" s="31" t="s">
        <v>252</v>
      </c>
      <c r="E20" s="31" t="s">
        <v>713</v>
      </c>
      <c r="F20" s="31" t="s">
        <v>713</v>
      </c>
      <c r="G20" s="31" t="s">
        <v>713</v>
      </c>
      <c r="H20" s="32" t="s">
        <v>717</v>
      </c>
      <c r="I20" s="33">
        <v>1400</v>
      </c>
      <c r="J20" s="56"/>
      <c r="K20" s="7">
        <v>1</v>
      </c>
      <c r="L20" s="34"/>
      <c r="M20" s="35"/>
      <c r="N20" s="36"/>
      <c r="O20" s="37">
        <f>ROUND(ROUND(L20,4)*(1-M20),4)</f>
        <v>0</v>
      </c>
      <c r="P20" s="37">
        <f>ROUND(ROUND(O20,4)*(1+N20),4)</f>
        <v>0</v>
      </c>
      <c r="Q20" s="37">
        <f>ROUND($I20*P20,4)</f>
        <v>0</v>
      </c>
      <c r="R20" s="38"/>
      <c r="S20" s="38"/>
      <c r="T20" s="38"/>
      <c r="U20" s="39"/>
    </row>
    <row r="21" spans="1:21" ht="38.25">
      <c r="A21" s="52" t="s">
        <v>253</v>
      </c>
      <c r="B21" s="7">
        <v>3</v>
      </c>
      <c r="C21" s="31" t="s">
        <v>254</v>
      </c>
      <c r="D21" s="31" t="s">
        <v>255</v>
      </c>
      <c r="E21" s="31" t="s">
        <v>713</v>
      </c>
      <c r="F21" s="31" t="s">
        <v>713</v>
      </c>
      <c r="G21" s="31" t="s">
        <v>713</v>
      </c>
      <c r="H21" s="32" t="s">
        <v>717</v>
      </c>
      <c r="I21" s="33">
        <v>550</v>
      </c>
      <c r="J21" s="56"/>
      <c r="K21" s="7">
        <v>1</v>
      </c>
      <c r="L21" s="34"/>
      <c r="M21" s="35"/>
      <c r="N21" s="36"/>
      <c r="O21" s="37">
        <f>ROUND(ROUND(L21,4)*(1-M21),4)</f>
        <v>0</v>
      </c>
      <c r="P21" s="37">
        <f>ROUND(ROUND(O21,4)*(1+N21),4)</f>
        <v>0</v>
      </c>
      <c r="Q21" s="37">
        <f>ROUND($I21*P21,4)</f>
        <v>0</v>
      </c>
      <c r="R21" s="38"/>
      <c r="S21" s="38"/>
      <c r="T21" s="38"/>
      <c r="U21" s="39"/>
    </row>
    <row r="22" spans="1:21" ht="90" thickBot="1">
      <c r="A22" s="53" t="s">
        <v>256</v>
      </c>
      <c r="B22" s="9">
        <v>4</v>
      </c>
      <c r="C22" s="40" t="s">
        <v>257</v>
      </c>
      <c r="D22" s="40" t="s">
        <v>258</v>
      </c>
      <c r="E22" s="40" t="s">
        <v>713</v>
      </c>
      <c r="F22" s="40" t="s">
        <v>713</v>
      </c>
      <c r="G22" s="40" t="s">
        <v>713</v>
      </c>
      <c r="H22" s="41" t="s">
        <v>717</v>
      </c>
      <c r="I22" s="42">
        <v>37</v>
      </c>
      <c r="J22" s="57"/>
      <c r="K22" s="9">
        <v>1</v>
      </c>
      <c r="L22" s="43"/>
      <c r="M22" s="44"/>
      <c r="N22" s="45"/>
      <c r="O22" s="46">
        <f>ROUND(ROUND(L22,4)*(1-M22),4)</f>
        <v>0</v>
      </c>
      <c r="P22" s="46">
        <f>ROUND(ROUND(O22,4)*(1+N22),4)</f>
        <v>0</v>
      </c>
      <c r="Q22" s="46">
        <f>ROUND($I22*P22,4)</f>
        <v>0</v>
      </c>
      <c r="R22" s="47"/>
      <c r="S22" s="47"/>
      <c r="T22" s="47"/>
      <c r="U22" s="48"/>
    </row>
    <row r="23" spans="16:17" ht="13.5" thickBot="1">
      <c r="P23" s="58" t="s">
        <v>720</v>
      </c>
      <c r="Q23" s="59">
        <f>SUM(Q19:Q22)</f>
        <v>0</v>
      </c>
    </row>
    <row r="25" ht="13.5" thickBot="1"/>
    <row r="26" spans="1:21" ht="13.5" thickBot="1">
      <c r="A26" s="49" t="s">
        <v>687</v>
      </c>
      <c r="B26" s="54" t="s">
        <v>728</v>
      </c>
      <c r="C26" s="18" t="s">
        <v>259</v>
      </c>
      <c r="D26" s="18"/>
      <c r="E26" s="18"/>
      <c r="F26" s="18"/>
      <c r="G26" s="18"/>
      <c r="H26" s="18" t="s">
        <v>730</v>
      </c>
      <c r="I26" s="18"/>
      <c r="J26" s="4"/>
      <c r="K26" s="3"/>
      <c r="L26" s="18" t="s">
        <v>260</v>
      </c>
      <c r="M26" s="18"/>
      <c r="N26" s="18"/>
      <c r="O26" s="18"/>
      <c r="P26" s="18"/>
      <c r="Q26" s="18"/>
      <c r="R26" s="18"/>
      <c r="S26" s="18"/>
      <c r="T26" s="18"/>
      <c r="U26" s="4"/>
    </row>
    <row r="27" spans="1:21" ht="26.25" thickBot="1">
      <c r="A27" s="50" t="s">
        <v>692</v>
      </c>
      <c r="B27" s="19" t="s">
        <v>693</v>
      </c>
      <c r="C27" s="20" t="s">
        <v>694</v>
      </c>
      <c r="D27" s="20" t="s">
        <v>695</v>
      </c>
      <c r="E27" s="20" t="s">
        <v>696</v>
      </c>
      <c r="F27" s="20" t="s">
        <v>697</v>
      </c>
      <c r="G27" s="20" t="s">
        <v>698</v>
      </c>
      <c r="H27" s="20" t="s">
        <v>699</v>
      </c>
      <c r="I27" s="20" t="s">
        <v>700</v>
      </c>
      <c r="J27" s="21" t="s">
        <v>701</v>
      </c>
      <c r="K27" s="19" t="s">
        <v>702</v>
      </c>
      <c r="L27" s="20" t="s">
        <v>703</v>
      </c>
      <c r="M27" s="20" t="s">
        <v>704</v>
      </c>
      <c r="N27" s="20" t="s">
        <v>705</v>
      </c>
      <c r="O27" s="20" t="s">
        <v>706</v>
      </c>
      <c r="P27" s="20" t="s">
        <v>707</v>
      </c>
      <c r="Q27" s="20" t="s">
        <v>708</v>
      </c>
      <c r="R27" s="20" t="s">
        <v>709</v>
      </c>
      <c r="S27" s="20" t="s">
        <v>710</v>
      </c>
      <c r="T27" s="20" t="s">
        <v>711</v>
      </c>
      <c r="U27" s="21" t="s">
        <v>712</v>
      </c>
    </row>
    <row r="28" spans="1:21" ht="25.5">
      <c r="A28" s="51" t="s">
        <v>261</v>
      </c>
      <c r="B28" s="5">
        <v>1</v>
      </c>
      <c r="C28" s="22" t="s">
        <v>262</v>
      </c>
      <c r="D28" s="22" t="s">
        <v>263</v>
      </c>
      <c r="E28" s="22" t="s">
        <v>713</v>
      </c>
      <c r="F28" s="22" t="s">
        <v>713</v>
      </c>
      <c r="G28" s="22" t="s">
        <v>713</v>
      </c>
      <c r="H28" s="23" t="s">
        <v>717</v>
      </c>
      <c r="I28" s="24">
        <v>150</v>
      </c>
      <c r="J28" s="55"/>
      <c r="K28" s="5">
        <v>1</v>
      </c>
      <c r="L28" s="25"/>
      <c r="M28" s="26"/>
      <c r="N28" s="27"/>
      <c r="O28" s="28">
        <f>ROUND(ROUND(L28,4)*(1-M28),4)</f>
        <v>0</v>
      </c>
      <c r="P28" s="28">
        <f>ROUND(ROUND(O28,4)*(1+N28),4)</f>
        <v>0</v>
      </c>
      <c r="Q28" s="28">
        <f>ROUND($I28*P28,4)</f>
        <v>0</v>
      </c>
      <c r="R28" s="29"/>
      <c r="S28" s="29"/>
      <c r="T28" s="29"/>
      <c r="U28" s="30"/>
    </row>
    <row r="29" spans="1:21" ht="38.25">
      <c r="A29" s="52" t="s">
        <v>264</v>
      </c>
      <c r="B29" s="7">
        <v>2</v>
      </c>
      <c r="C29" s="31" t="s">
        <v>265</v>
      </c>
      <c r="D29" s="31" t="s">
        <v>266</v>
      </c>
      <c r="E29" s="31" t="s">
        <v>713</v>
      </c>
      <c r="F29" s="31" t="s">
        <v>713</v>
      </c>
      <c r="G29" s="31" t="s">
        <v>713</v>
      </c>
      <c r="H29" s="32" t="s">
        <v>717</v>
      </c>
      <c r="I29" s="33">
        <v>1800</v>
      </c>
      <c r="J29" s="56"/>
      <c r="K29" s="7">
        <v>1</v>
      </c>
      <c r="L29" s="34"/>
      <c r="M29" s="35"/>
      <c r="N29" s="36"/>
      <c r="O29" s="37">
        <f>ROUND(ROUND(L29,4)*(1-M29),4)</f>
        <v>0</v>
      </c>
      <c r="P29" s="37">
        <f>ROUND(ROUND(O29,4)*(1+N29),4)</f>
        <v>0</v>
      </c>
      <c r="Q29" s="37">
        <f>ROUND($I29*P29,4)</f>
        <v>0</v>
      </c>
      <c r="R29" s="38"/>
      <c r="S29" s="38"/>
      <c r="T29" s="38"/>
      <c r="U29" s="39"/>
    </row>
    <row r="30" spans="1:21" ht="12.75">
      <c r="A30" s="52" t="s">
        <v>713</v>
      </c>
      <c r="B30" s="7">
        <v>3</v>
      </c>
      <c r="C30" s="31" t="s">
        <v>267</v>
      </c>
      <c r="D30" s="31" t="s">
        <v>268</v>
      </c>
      <c r="E30" s="31" t="s">
        <v>713</v>
      </c>
      <c r="F30" s="31" t="s">
        <v>713</v>
      </c>
      <c r="G30" s="31" t="s">
        <v>713</v>
      </c>
      <c r="H30" s="32" t="s">
        <v>717</v>
      </c>
      <c r="I30" s="33">
        <v>4728</v>
      </c>
      <c r="J30" s="56"/>
      <c r="K30" s="7">
        <v>1</v>
      </c>
      <c r="L30" s="34"/>
      <c r="M30" s="35"/>
      <c r="N30" s="36"/>
      <c r="O30" s="37">
        <f>ROUND(ROUND(L30,4)*(1-M30),4)</f>
        <v>0</v>
      </c>
      <c r="P30" s="37">
        <f>ROUND(ROUND(O30,4)*(1+N30),4)</f>
        <v>0</v>
      </c>
      <c r="Q30" s="37">
        <f>ROUND($I30*P30,4)</f>
        <v>0</v>
      </c>
      <c r="R30" s="38"/>
      <c r="S30" s="38"/>
      <c r="T30" s="38"/>
      <c r="U30" s="39"/>
    </row>
    <row r="31" spans="1:21" ht="12.75">
      <c r="A31" s="52" t="s">
        <v>269</v>
      </c>
      <c r="B31" s="7">
        <v>4</v>
      </c>
      <c r="C31" s="31" t="s">
        <v>270</v>
      </c>
      <c r="D31" s="31" t="s">
        <v>716</v>
      </c>
      <c r="E31" s="31" t="s">
        <v>713</v>
      </c>
      <c r="F31" s="31" t="s">
        <v>713</v>
      </c>
      <c r="G31" s="31" t="s">
        <v>713</v>
      </c>
      <c r="H31" s="32" t="s">
        <v>717</v>
      </c>
      <c r="I31" s="33">
        <v>20</v>
      </c>
      <c r="J31" s="56"/>
      <c r="K31" s="7">
        <v>1</v>
      </c>
      <c r="L31" s="34"/>
      <c r="M31" s="35"/>
      <c r="N31" s="36"/>
      <c r="O31" s="37">
        <f>ROUND(ROUND(L31,4)*(1-M31),4)</f>
        <v>0</v>
      </c>
      <c r="P31" s="37">
        <f>ROUND(ROUND(O31,4)*(1+N31),4)</f>
        <v>0</v>
      </c>
      <c r="Q31" s="37">
        <f>ROUND($I31*P31,4)</f>
        <v>0</v>
      </c>
      <c r="R31" s="38"/>
      <c r="S31" s="38"/>
      <c r="T31" s="38"/>
      <c r="U31" s="39"/>
    </row>
    <row r="32" spans="1:21" ht="39" thickBot="1">
      <c r="A32" s="53" t="s">
        <v>271</v>
      </c>
      <c r="B32" s="9">
        <v>5</v>
      </c>
      <c r="C32" s="40" t="s">
        <v>272</v>
      </c>
      <c r="D32" s="40" t="s">
        <v>273</v>
      </c>
      <c r="E32" s="40" t="s">
        <v>713</v>
      </c>
      <c r="F32" s="40" t="s">
        <v>713</v>
      </c>
      <c r="G32" s="40" t="s">
        <v>713</v>
      </c>
      <c r="H32" s="41" t="s">
        <v>717</v>
      </c>
      <c r="I32" s="42">
        <v>2000</v>
      </c>
      <c r="J32" s="57"/>
      <c r="K32" s="9">
        <v>1</v>
      </c>
      <c r="L32" s="43"/>
      <c r="M32" s="44"/>
      <c r="N32" s="45"/>
      <c r="O32" s="46">
        <f>ROUND(ROUND(L32,4)*(1-M32),4)</f>
        <v>0</v>
      </c>
      <c r="P32" s="46">
        <f>ROUND(ROUND(O32,4)*(1+N32),4)</f>
        <v>0</v>
      </c>
      <c r="Q32" s="46">
        <f>ROUND($I32*P32,4)</f>
        <v>0</v>
      </c>
      <c r="R32" s="47"/>
      <c r="S32" s="47"/>
      <c r="T32" s="47"/>
      <c r="U32" s="48"/>
    </row>
    <row r="33" spans="16:17" ht="13.5" thickBot="1">
      <c r="P33" s="58" t="s">
        <v>720</v>
      </c>
      <c r="Q33" s="59">
        <f>SUM(Q28:Q32)</f>
        <v>0</v>
      </c>
    </row>
    <row r="35" ht="13.5" thickBot="1"/>
    <row r="36" spans="1:21" ht="13.5" thickBot="1">
      <c r="A36" s="49" t="s">
        <v>687</v>
      </c>
      <c r="B36" s="54" t="s">
        <v>738</v>
      </c>
      <c r="C36" s="18" t="s">
        <v>274</v>
      </c>
      <c r="D36" s="18"/>
      <c r="E36" s="18"/>
      <c r="F36" s="18"/>
      <c r="G36" s="18"/>
      <c r="H36" s="18" t="s">
        <v>690</v>
      </c>
      <c r="I36" s="18"/>
      <c r="J36" s="4"/>
      <c r="K36" s="3"/>
      <c r="L36" s="18" t="s">
        <v>275</v>
      </c>
      <c r="M36" s="18"/>
      <c r="N36" s="18"/>
      <c r="O36" s="18"/>
      <c r="P36" s="18"/>
      <c r="Q36" s="18"/>
      <c r="R36" s="18"/>
      <c r="S36" s="18"/>
      <c r="T36" s="18"/>
      <c r="U36" s="4"/>
    </row>
    <row r="37" spans="1:21" ht="26.25" thickBot="1">
      <c r="A37" s="50" t="s">
        <v>692</v>
      </c>
      <c r="B37" s="19" t="s">
        <v>693</v>
      </c>
      <c r="C37" s="20" t="s">
        <v>694</v>
      </c>
      <c r="D37" s="20" t="s">
        <v>695</v>
      </c>
      <c r="E37" s="20" t="s">
        <v>696</v>
      </c>
      <c r="F37" s="20" t="s">
        <v>697</v>
      </c>
      <c r="G37" s="20" t="s">
        <v>698</v>
      </c>
      <c r="H37" s="20" t="s">
        <v>699</v>
      </c>
      <c r="I37" s="20" t="s">
        <v>700</v>
      </c>
      <c r="J37" s="21" t="s">
        <v>701</v>
      </c>
      <c r="K37" s="19" t="s">
        <v>702</v>
      </c>
      <c r="L37" s="20" t="s">
        <v>703</v>
      </c>
      <c r="M37" s="20" t="s">
        <v>704</v>
      </c>
      <c r="N37" s="20" t="s">
        <v>705</v>
      </c>
      <c r="O37" s="20" t="s">
        <v>706</v>
      </c>
      <c r="P37" s="20" t="s">
        <v>707</v>
      </c>
      <c r="Q37" s="20" t="s">
        <v>708</v>
      </c>
      <c r="R37" s="20" t="s">
        <v>709</v>
      </c>
      <c r="S37" s="20" t="s">
        <v>710</v>
      </c>
      <c r="T37" s="20" t="s">
        <v>711</v>
      </c>
      <c r="U37" s="21" t="s">
        <v>712</v>
      </c>
    </row>
    <row r="38" spans="1:21" ht="12.75">
      <c r="A38" s="51" t="s">
        <v>276</v>
      </c>
      <c r="B38" s="5">
        <v>1</v>
      </c>
      <c r="C38" s="22" t="s">
        <v>277</v>
      </c>
      <c r="D38" s="22" t="s">
        <v>278</v>
      </c>
      <c r="E38" s="22" t="s">
        <v>713</v>
      </c>
      <c r="F38" s="22" t="s">
        <v>713</v>
      </c>
      <c r="G38" s="22" t="s">
        <v>713</v>
      </c>
      <c r="H38" s="23" t="s">
        <v>717</v>
      </c>
      <c r="I38" s="24">
        <v>5</v>
      </c>
      <c r="J38" s="55"/>
      <c r="K38" s="5">
        <v>1</v>
      </c>
      <c r="L38" s="25"/>
      <c r="M38" s="26"/>
      <c r="N38" s="27"/>
      <c r="O38" s="28">
        <f>ROUND(ROUND(L38,4)*(1-M38),4)</f>
        <v>0</v>
      </c>
      <c r="P38" s="28">
        <f>ROUND(ROUND(O38,4)*(1+N38),4)</f>
        <v>0</v>
      </c>
      <c r="Q38" s="28">
        <f>ROUND($I38*P38,4)</f>
        <v>0</v>
      </c>
      <c r="R38" s="29"/>
      <c r="S38" s="29"/>
      <c r="T38" s="29"/>
      <c r="U38" s="30"/>
    </row>
    <row r="39" spans="1:21" ht="12.75">
      <c r="A39" s="52" t="s">
        <v>279</v>
      </c>
      <c r="B39" s="7">
        <v>2</v>
      </c>
      <c r="C39" s="31" t="s">
        <v>280</v>
      </c>
      <c r="D39" s="31" t="s">
        <v>281</v>
      </c>
      <c r="E39" s="31" t="s">
        <v>713</v>
      </c>
      <c r="F39" s="31" t="s">
        <v>713</v>
      </c>
      <c r="G39" s="31" t="s">
        <v>713</v>
      </c>
      <c r="H39" s="32" t="s">
        <v>717</v>
      </c>
      <c r="I39" s="33">
        <v>1</v>
      </c>
      <c r="J39" s="56"/>
      <c r="K39" s="7">
        <v>1</v>
      </c>
      <c r="L39" s="34"/>
      <c r="M39" s="35"/>
      <c r="N39" s="36"/>
      <c r="O39" s="37">
        <f>ROUND(ROUND(L39,4)*(1-M39),4)</f>
        <v>0</v>
      </c>
      <c r="P39" s="37">
        <f>ROUND(ROUND(O39,4)*(1+N39),4)</f>
        <v>0</v>
      </c>
      <c r="Q39" s="37">
        <f>ROUND($I39*P39,4)</f>
        <v>0</v>
      </c>
      <c r="R39" s="38"/>
      <c r="S39" s="38"/>
      <c r="T39" s="38"/>
      <c r="U39" s="39"/>
    </row>
    <row r="40" spans="1:21" ht="12.75">
      <c r="A40" s="52" t="s">
        <v>282</v>
      </c>
      <c r="B40" s="7">
        <v>3</v>
      </c>
      <c r="C40" s="31" t="s">
        <v>283</v>
      </c>
      <c r="D40" s="31" t="s">
        <v>284</v>
      </c>
      <c r="E40" s="31" t="s">
        <v>713</v>
      </c>
      <c r="F40" s="31" t="s">
        <v>713</v>
      </c>
      <c r="G40" s="31" t="s">
        <v>713</v>
      </c>
      <c r="H40" s="32" t="s">
        <v>717</v>
      </c>
      <c r="I40" s="33">
        <v>1</v>
      </c>
      <c r="J40" s="56"/>
      <c r="K40" s="7">
        <v>1</v>
      </c>
      <c r="L40" s="34"/>
      <c r="M40" s="35"/>
      <c r="N40" s="36"/>
      <c r="O40" s="37">
        <f>ROUND(ROUND(L40,4)*(1-M40),4)</f>
        <v>0</v>
      </c>
      <c r="P40" s="37">
        <f>ROUND(ROUND(O40,4)*(1+N40),4)</f>
        <v>0</v>
      </c>
      <c r="Q40" s="37">
        <f>ROUND($I40*P40,4)</f>
        <v>0</v>
      </c>
      <c r="R40" s="38"/>
      <c r="S40" s="38"/>
      <c r="T40" s="38"/>
      <c r="U40" s="39"/>
    </row>
    <row r="41" spans="1:21" ht="12.75">
      <c r="A41" s="52" t="s">
        <v>285</v>
      </c>
      <c r="B41" s="7">
        <v>4</v>
      </c>
      <c r="C41" s="31" t="s">
        <v>286</v>
      </c>
      <c r="D41" s="31" t="s">
        <v>287</v>
      </c>
      <c r="E41" s="31" t="s">
        <v>713</v>
      </c>
      <c r="F41" s="31" t="s">
        <v>713</v>
      </c>
      <c r="G41" s="31" t="s">
        <v>713</v>
      </c>
      <c r="H41" s="32" t="s">
        <v>717</v>
      </c>
      <c r="I41" s="33">
        <v>2</v>
      </c>
      <c r="J41" s="56"/>
      <c r="K41" s="7">
        <v>1</v>
      </c>
      <c r="L41" s="34"/>
      <c r="M41" s="35"/>
      <c r="N41" s="36"/>
      <c r="O41" s="37">
        <f>ROUND(ROUND(L41,4)*(1-M41),4)</f>
        <v>0</v>
      </c>
      <c r="P41" s="37">
        <f>ROUND(ROUND(O41,4)*(1+N41),4)</f>
        <v>0</v>
      </c>
      <c r="Q41" s="37">
        <f>ROUND($I41*P41,4)</f>
        <v>0</v>
      </c>
      <c r="R41" s="38"/>
      <c r="S41" s="38"/>
      <c r="T41" s="38"/>
      <c r="U41" s="39"/>
    </row>
    <row r="42" spans="1:21" ht="12.75">
      <c r="A42" s="52" t="s">
        <v>288</v>
      </c>
      <c r="B42" s="7">
        <v>5</v>
      </c>
      <c r="C42" s="31" t="s">
        <v>289</v>
      </c>
      <c r="D42" s="31" t="s">
        <v>290</v>
      </c>
      <c r="E42" s="31" t="s">
        <v>713</v>
      </c>
      <c r="F42" s="31" t="s">
        <v>713</v>
      </c>
      <c r="G42" s="31" t="s">
        <v>713</v>
      </c>
      <c r="H42" s="32" t="s">
        <v>717</v>
      </c>
      <c r="I42" s="33">
        <v>7</v>
      </c>
      <c r="J42" s="56"/>
      <c r="K42" s="7">
        <v>1</v>
      </c>
      <c r="L42" s="34"/>
      <c r="M42" s="35"/>
      <c r="N42" s="36"/>
      <c r="O42" s="37">
        <f>ROUND(ROUND(L42,4)*(1-M42),4)</f>
        <v>0</v>
      </c>
      <c r="P42" s="37">
        <f>ROUND(ROUND(O42,4)*(1+N42),4)</f>
        <v>0</v>
      </c>
      <c r="Q42" s="37">
        <f>ROUND($I42*P42,4)</f>
        <v>0</v>
      </c>
      <c r="R42" s="38"/>
      <c r="S42" s="38"/>
      <c r="T42" s="38"/>
      <c r="U42" s="39"/>
    </row>
    <row r="43" spans="1:21" ht="13.5" thickBot="1">
      <c r="A43" s="53" t="s">
        <v>291</v>
      </c>
      <c r="B43" s="9">
        <v>6</v>
      </c>
      <c r="C43" s="40" t="s">
        <v>292</v>
      </c>
      <c r="D43" s="40" t="s">
        <v>293</v>
      </c>
      <c r="E43" s="40" t="s">
        <v>713</v>
      </c>
      <c r="F43" s="40" t="s">
        <v>713</v>
      </c>
      <c r="G43" s="40" t="s">
        <v>713</v>
      </c>
      <c r="H43" s="41" t="s">
        <v>717</v>
      </c>
      <c r="I43" s="42">
        <v>1</v>
      </c>
      <c r="J43" s="57"/>
      <c r="K43" s="9">
        <v>1</v>
      </c>
      <c r="L43" s="43"/>
      <c r="M43" s="44"/>
      <c r="N43" s="45"/>
      <c r="O43" s="46">
        <f>ROUND(ROUND(L43,4)*(1-M43),4)</f>
        <v>0</v>
      </c>
      <c r="P43" s="46">
        <f>ROUND(ROUND(O43,4)*(1+N43),4)</f>
        <v>0</v>
      </c>
      <c r="Q43" s="46">
        <f>ROUND($I43*P43,4)</f>
        <v>0</v>
      </c>
      <c r="R43" s="47"/>
      <c r="S43" s="47"/>
      <c r="T43" s="47"/>
      <c r="U43" s="48"/>
    </row>
    <row r="44" spans="16:17" ht="13.5" thickBot="1">
      <c r="P44" s="58" t="s">
        <v>720</v>
      </c>
      <c r="Q44" s="59">
        <f>SUM(Q38:Q43)</f>
        <v>0</v>
      </c>
    </row>
    <row r="46" ht="13.5" thickBot="1"/>
    <row r="47" spans="1:21" ht="13.5" thickBot="1">
      <c r="A47" s="49" t="s">
        <v>687</v>
      </c>
      <c r="B47" s="54" t="s">
        <v>750</v>
      </c>
      <c r="C47" s="18" t="s">
        <v>294</v>
      </c>
      <c r="D47" s="18"/>
      <c r="E47" s="18"/>
      <c r="F47" s="18"/>
      <c r="G47" s="18"/>
      <c r="H47" s="18" t="s">
        <v>730</v>
      </c>
      <c r="I47" s="18"/>
      <c r="J47" s="4"/>
      <c r="K47" s="3"/>
      <c r="L47" s="18" t="s">
        <v>295</v>
      </c>
      <c r="M47" s="18"/>
      <c r="N47" s="18"/>
      <c r="O47" s="18"/>
      <c r="P47" s="18"/>
      <c r="Q47" s="18"/>
      <c r="R47" s="18"/>
      <c r="S47" s="18"/>
      <c r="T47" s="18"/>
      <c r="U47" s="4"/>
    </row>
    <row r="48" spans="1:21" ht="26.25" thickBot="1">
      <c r="A48" s="50" t="s">
        <v>692</v>
      </c>
      <c r="B48" s="19" t="s">
        <v>693</v>
      </c>
      <c r="C48" s="20" t="s">
        <v>694</v>
      </c>
      <c r="D48" s="20" t="s">
        <v>695</v>
      </c>
      <c r="E48" s="20" t="s">
        <v>696</v>
      </c>
      <c r="F48" s="20" t="s">
        <v>697</v>
      </c>
      <c r="G48" s="20" t="s">
        <v>698</v>
      </c>
      <c r="H48" s="20" t="s">
        <v>699</v>
      </c>
      <c r="I48" s="20" t="s">
        <v>700</v>
      </c>
      <c r="J48" s="21" t="s">
        <v>701</v>
      </c>
      <c r="K48" s="19" t="s">
        <v>702</v>
      </c>
      <c r="L48" s="20" t="s">
        <v>703</v>
      </c>
      <c r="M48" s="20" t="s">
        <v>704</v>
      </c>
      <c r="N48" s="20" t="s">
        <v>705</v>
      </c>
      <c r="O48" s="20" t="s">
        <v>706</v>
      </c>
      <c r="P48" s="20" t="s">
        <v>707</v>
      </c>
      <c r="Q48" s="20" t="s">
        <v>708</v>
      </c>
      <c r="R48" s="20" t="s">
        <v>709</v>
      </c>
      <c r="S48" s="20" t="s">
        <v>710</v>
      </c>
      <c r="T48" s="20" t="s">
        <v>711</v>
      </c>
      <c r="U48" s="21" t="s">
        <v>712</v>
      </c>
    </row>
    <row r="49" spans="1:21" ht="39" thickBot="1">
      <c r="A49" s="69" t="s">
        <v>296</v>
      </c>
      <c r="B49" s="70">
        <v>1</v>
      </c>
      <c r="C49" s="60" t="s">
        <v>297</v>
      </c>
      <c r="D49" s="60" t="s">
        <v>298</v>
      </c>
      <c r="E49" s="60" t="s">
        <v>713</v>
      </c>
      <c r="F49" s="60" t="s">
        <v>713</v>
      </c>
      <c r="G49" s="60" t="s">
        <v>713</v>
      </c>
      <c r="H49" s="61" t="s">
        <v>717</v>
      </c>
      <c r="I49" s="62">
        <v>70</v>
      </c>
      <c r="J49" s="71"/>
      <c r="K49" s="70">
        <v>1</v>
      </c>
      <c r="L49" s="63"/>
      <c r="M49" s="64"/>
      <c r="N49" s="65"/>
      <c r="O49" s="66">
        <f>ROUND(ROUND(L49,4)*(1-M49),4)</f>
        <v>0</v>
      </c>
      <c r="P49" s="66">
        <f>ROUND(ROUND(O49,4)*(1+N49),4)</f>
        <v>0</v>
      </c>
      <c r="Q49" s="66">
        <f>ROUND($I49*P49,4)</f>
        <v>0</v>
      </c>
      <c r="R49" s="67"/>
      <c r="S49" s="67"/>
      <c r="T49" s="67"/>
      <c r="U49" s="68"/>
    </row>
    <row r="50" spans="16:17" ht="13.5" thickBot="1">
      <c r="P50" s="58" t="s">
        <v>720</v>
      </c>
      <c r="Q50" s="59">
        <f>SUM(Q49:Q49)</f>
        <v>0</v>
      </c>
    </row>
    <row r="52" ht="13.5" thickBot="1"/>
    <row r="53" spans="1:21" ht="13.5" thickBot="1">
      <c r="A53" s="49" t="s">
        <v>687</v>
      </c>
      <c r="B53" s="54" t="s">
        <v>759</v>
      </c>
      <c r="C53" s="18" t="s">
        <v>299</v>
      </c>
      <c r="D53" s="18"/>
      <c r="E53" s="18"/>
      <c r="F53" s="18"/>
      <c r="G53" s="18"/>
      <c r="H53" s="18" t="s">
        <v>690</v>
      </c>
      <c r="I53" s="18"/>
      <c r="J53" s="4"/>
      <c r="K53" s="3"/>
      <c r="L53" s="18" t="s">
        <v>300</v>
      </c>
      <c r="M53" s="18"/>
      <c r="N53" s="18"/>
      <c r="O53" s="18"/>
      <c r="P53" s="18"/>
      <c r="Q53" s="18"/>
      <c r="R53" s="18"/>
      <c r="S53" s="18"/>
      <c r="T53" s="18"/>
      <c r="U53" s="4"/>
    </row>
    <row r="54" spans="1:21" ht="26.25" thickBot="1">
      <c r="A54" s="50" t="s">
        <v>692</v>
      </c>
      <c r="B54" s="19" t="s">
        <v>693</v>
      </c>
      <c r="C54" s="20" t="s">
        <v>694</v>
      </c>
      <c r="D54" s="20" t="s">
        <v>695</v>
      </c>
      <c r="E54" s="20" t="s">
        <v>696</v>
      </c>
      <c r="F54" s="20" t="s">
        <v>697</v>
      </c>
      <c r="G54" s="20" t="s">
        <v>698</v>
      </c>
      <c r="H54" s="20" t="s">
        <v>699</v>
      </c>
      <c r="I54" s="20" t="s">
        <v>700</v>
      </c>
      <c r="J54" s="21" t="s">
        <v>701</v>
      </c>
      <c r="K54" s="19" t="s">
        <v>702</v>
      </c>
      <c r="L54" s="20" t="s">
        <v>703</v>
      </c>
      <c r="M54" s="20" t="s">
        <v>704</v>
      </c>
      <c r="N54" s="20" t="s">
        <v>705</v>
      </c>
      <c r="O54" s="20" t="s">
        <v>706</v>
      </c>
      <c r="P54" s="20" t="s">
        <v>707</v>
      </c>
      <c r="Q54" s="20" t="s">
        <v>708</v>
      </c>
      <c r="R54" s="20" t="s">
        <v>709</v>
      </c>
      <c r="S54" s="20" t="s">
        <v>710</v>
      </c>
      <c r="T54" s="20" t="s">
        <v>711</v>
      </c>
      <c r="U54" s="21" t="s">
        <v>712</v>
      </c>
    </row>
    <row r="55" spans="1:21" ht="25.5">
      <c r="A55" s="51" t="s">
        <v>713</v>
      </c>
      <c r="B55" s="5">
        <v>1</v>
      </c>
      <c r="C55" s="22" t="s">
        <v>301</v>
      </c>
      <c r="D55" s="22" t="s">
        <v>302</v>
      </c>
      <c r="E55" s="22" t="s">
        <v>713</v>
      </c>
      <c r="F55" s="22" t="s">
        <v>713</v>
      </c>
      <c r="G55" s="22" t="s">
        <v>713</v>
      </c>
      <c r="H55" s="23" t="s">
        <v>717</v>
      </c>
      <c r="I55" s="24">
        <v>2</v>
      </c>
      <c r="J55" s="55"/>
      <c r="K55" s="5">
        <v>1</v>
      </c>
      <c r="L55" s="25"/>
      <c r="M55" s="26"/>
      <c r="N55" s="27"/>
      <c r="O55" s="28">
        <f>ROUND(ROUND(L55,4)*(1-M55),4)</f>
        <v>0</v>
      </c>
      <c r="P55" s="28">
        <f>ROUND(ROUND(O55,4)*(1+N55),4)</f>
        <v>0</v>
      </c>
      <c r="Q55" s="28">
        <f>ROUND($I55*P55,4)</f>
        <v>0</v>
      </c>
      <c r="R55" s="29"/>
      <c r="S55" s="29"/>
      <c r="T55" s="29"/>
      <c r="U55" s="30"/>
    </row>
    <row r="56" spans="1:21" ht="25.5">
      <c r="A56" s="52" t="s">
        <v>303</v>
      </c>
      <c r="B56" s="7">
        <v>2</v>
      </c>
      <c r="C56" s="31" t="s">
        <v>304</v>
      </c>
      <c r="D56" s="31" t="s">
        <v>305</v>
      </c>
      <c r="E56" s="31" t="s">
        <v>713</v>
      </c>
      <c r="F56" s="31" t="s">
        <v>713</v>
      </c>
      <c r="G56" s="31" t="s">
        <v>713</v>
      </c>
      <c r="H56" s="32" t="s">
        <v>717</v>
      </c>
      <c r="I56" s="33">
        <v>2</v>
      </c>
      <c r="J56" s="56"/>
      <c r="K56" s="7">
        <v>1</v>
      </c>
      <c r="L56" s="34"/>
      <c r="M56" s="35"/>
      <c r="N56" s="36"/>
      <c r="O56" s="37">
        <f>ROUND(ROUND(L56,4)*(1-M56),4)</f>
        <v>0</v>
      </c>
      <c r="P56" s="37">
        <f>ROUND(ROUND(O56,4)*(1+N56),4)</f>
        <v>0</v>
      </c>
      <c r="Q56" s="37">
        <f>ROUND($I56*P56,4)</f>
        <v>0</v>
      </c>
      <c r="R56" s="38"/>
      <c r="S56" s="38"/>
      <c r="T56" s="38"/>
      <c r="U56" s="39"/>
    </row>
    <row r="57" spans="1:21" ht="25.5">
      <c r="A57" s="52" t="s">
        <v>306</v>
      </c>
      <c r="B57" s="7">
        <v>3</v>
      </c>
      <c r="C57" s="31" t="s">
        <v>307</v>
      </c>
      <c r="D57" s="31" t="s">
        <v>308</v>
      </c>
      <c r="E57" s="31" t="s">
        <v>713</v>
      </c>
      <c r="F57" s="31" t="s">
        <v>713</v>
      </c>
      <c r="G57" s="31" t="s">
        <v>713</v>
      </c>
      <c r="H57" s="32" t="s">
        <v>717</v>
      </c>
      <c r="I57" s="33">
        <v>40</v>
      </c>
      <c r="J57" s="56"/>
      <c r="K57" s="7">
        <v>1</v>
      </c>
      <c r="L57" s="34"/>
      <c r="M57" s="35"/>
      <c r="N57" s="36"/>
      <c r="O57" s="37">
        <f>ROUND(ROUND(L57,4)*(1-M57),4)</f>
        <v>0</v>
      </c>
      <c r="P57" s="37">
        <f>ROUND(ROUND(O57,4)*(1+N57),4)</f>
        <v>0</v>
      </c>
      <c r="Q57" s="37">
        <f>ROUND($I57*P57,4)</f>
        <v>0</v>
      </c>
      <c r="R57" s="38"/>
      <c r="S57" s="38"/>
      <c r="T57" s="38"/>
      <c r="U57" s="39"/>
    </row>
    <row r="58" spans="1:21" ht="26.25" thickBot="1">
      <c r="A58" s="53" t="s">
        <v>713</v>
      </c>
      <c r="B58" s="9">
        <v>4</v>
      </c>
      <c r="C58" s="40" t="s">
        <v>309</v>
      </c>
      <c r="D58" s="40" t="s">
        <v>310</v>
      </c>
      <c r="E58" s="40" t="s">
        <v>713</v>
      </c>
      <c r="F58" s="40" t="s">
        <v>713</v>
      </c>
      <c r="G58" s="40" t="s">
        <v>713</v>
      </c>
      <c r="H58" s="41" t="s">
        <v>717</v>
      </c>
      <c r="I58" s="42">
        <v>5</v>
      </c>
      <c r="J58" s="57"/>
      <c r="K58" s="9">
        <v>1</v>
      </c>
      <c r="L58" s="43"/>
      <c r="M58" s="44"/>
      <c r="N58" s="45"/>
      <c r="O58" s="46">
        <f>ROUND(ROUND(L58,4)*(1-M58),4)</f>
        <v>0</v>
      </c>
      <c r="P58" s="46">
        <f>ROUND(ROUND(O58,4)*(1+N58),4)</f>
        <v>0</v>
      </c>
      <c r="Q58" s="46">
        <f>ROUND($I58*P58,4)</f>
        <v>0</v>
      </c>
      <c r="R58" s="47"/>
      <c r="S58" s="47"/>
      <c r="T58" s="47"/>
      <c r="U58" s="48"/>
    </row>
    <row r="59" spans="16:17" ht="13.5" thickBot="1">
      <c r="P59" s="58" t="s">
        <v>720</v>
      </c>
      <c r="Q59" s="59">
        <f>SUM(Q55:Q58)</f>
        <v>0</v>
      </c>
    </row>
    <row r="61" ht="13.5" thickBot="1"/>
    <row r="62" spans="1:21" ht="13.5" thickBot="1">
      <c r="A62" s="49" t="s">
        <v>687</v>
      </c>
      <c r="B62" s="54" t="s">
        <v>765</v>
      </c>
      <c r="C62" s="18" t="s">
        <v>311</v>
      </c>
      <c r="D62" s="18"/>
      <c r="E62" s="18"/>
      <c r="F62" s="18"/>
      <c r="G62" s="18"/>
      <c r="H62" s="18" t="s">
        <v>690</v>
      </c>
      <c r="I62" s="18"/>
      <c r="J62" s="4"/>
      <c r="K62" s="3"/>
      <c r="L62" s="18" t="s">
        <v>312</v>
      </c>
      <c r="M62" s="18"/>
      <c r="N62" s="18"/>
      <c r="O62" s="18"/>
      <c r="P62" s="18"/>
      <c r="Q62" s="18"/>
      <c r="R62" s="18"/>
      <c r="S62" s="18"/>
      <c r="T62" s="18"/>
      <c r="U62" s="4"/>
    </row>
    <row r="63" spans="1:21" ht="26.25" thickBot="1">
      <c r="A63" s="50" t="s">
        <v>692</v>
      </c>
      <c r="B63" s="19" t="s">
        <v>693</v>
      </c>
      <c r="C63" s="20" t="s">
        <v>694</v>
      </c>
      <c r="D63" s="20" t="s">
        <v>695</v>
      </c>
      <c r="E63" s="20" t="s">
        <v>696</v>
      </c>
      <c r="F63" s="20" t="s">
        <v>697</v>
      </c>
      <c r="G63" s="20" t="s">
        <v>698</v>
      </c>
      <c r="H63" s="20" t="s">
        <v>699</v>
      </c>
      <c r="I63" s="20" t="s">
        <v>700</v>
      </c>
      <c r="J63" s="21" t="s">
        <v>701</v>
      </c>
      <c r="K63" s="19" t="s">
        <v>702</v>
      </c>
      <c r="L63" s="20" t="s">
        <v>703</v>
      </c>
      <c r="M63" s="20" t="s">
        <v>704</v>
      </c>
      <c r="N63" s="20" t="s">
        <v>705</v>
      </c>
      <c r="O63" s="20" t="s">
        <v>706</v>
      </c>
      <c r="P63" s="20" t="s">
        <v>707</v>
      </c>
      <c r="Q63" s="20" t="s">
        <v>708</v>
      </c>
      <c r="R63" s="20" t="s">
        <v>709</v>
      </c>
      <c r="S63" s="20" t="s">
        <v>710</v>
      </c>
      <c r="T63" s="20" t="s">
        <v>711</v>
      </c>
      <c r="U63" s="21" t="s">
        <v>712</v>
      </c>
    </row>
    <row r="64" spans="1:21" ht="63.75">
      <c r="A64" s="51" t="s">
        <v>713</v>
      </c>
      <c r="B64" s="5">
        <v>1</v>
      </c>
      <c r="C64" s="22" t="s">
        <v>313</v>
      </c>
      <c r="D64" s="22" t="s">
        <v>314</v>
      </c>
      <c r="E64" s="22" t="s">
        <v>713</v>
      </c>
      <c r="F64" s="22" t="s">
        <v>713</v>
      </c>
      <c r="G64" s="22" t="s">
        <v>713</v>
      </c>
      <c r="H64" s="23" t="s">
        <v>717</v>
      </c>
      <c r="I64" s="24">
        <v>5</v>
      </c>
      <c r="J64" s="55"/>
      <c r="K64" s="5">
        <v>1</v>
      </c>
      <c r="L64" s="25"/>
      <c r="M64" s="26"/>
      <c r="N64" s="27"/>
      <c r="O64" s="28">
        <f>ROUND(ROUND(L64,4)*(1-M64),4)</f>
        <v>0</v>
      </c>
      <c r="P64" s="28">
        <f>ROUND(ROUND(O64,4)*(1+N64),4)</f>
        <v>0</v>
      </c>
      <c r="Q64" s="28">
        <f>ROUND($I64*P64,4)</f>
        <v>0</v>
      </c>
      <c r="R64" s="29"/>
      <c r="S64" s="29"/>
      <c r="T64" s="29"/>
      <c r="U64" s="30"/>
    </row>
    <row r="65" spans="1:21" ht="63.75">
      <c r="A65" s="52" t="s">
        <v>713</v>
      </c>
      <c r="B65" s="7">
        <v>2</v>
      </c>
      <c r="C65" s="31" t="s">
        <v>315</v>
      </c>
      <c r="D65" s="31" t="s">
        <v>316</v>
      </c>
      <c r="E65" s="31" t="s">
        <v>713</v>
      </c>
      <c r="F65" s="31" t="s">
        <v>713</v>
      </c>
      <c r="G65" s="31" t="s">
        <v>713</v>
      </c>
      <c r="H65" s="32" t="s">
        <v>717</v>
      </c>
      <c r="I65" s="33">
        <v>3</v>
      </c>
      <c r="J65" s="56"/>
      <c r="K65" s="7">
        <v>1</v>
      </c>
      <c r="L65" s="34"/>
      <c r="M65" s="35"/>
      <c r="N65" s="36"/>
      <c r="O65" s="37">
        <f>ROUND(ROUND(L65,4)*(1-M65),4)</f>
        <v>0</v>
      </c>
      <c r="P65" s="37">
        <f>ROUND(ROUND(O65,4)*(1+N65),4)</f>
        <v>0</v>
      </c>
      <c r="Q65" s="37">
        <f>ROUND($I65*P65,4)</f>
        <v>0</v>
      </c>
      <c r="R65" s="38"/>
      <c r="S65" s="38"/>
      <c r="T65" s="38"/>
      <c r="U65" s="39"/>
    </row>
    <row r="66" spans="1:21" ht="63.75">
      <c r="A66" s="52" t="s">
        <v>713</v>
      </c>
      <c r="B66" s="7">
        <v>3</v>
      </c>
      <c r="C66" s="31" t="s">
        <v>317</v>
      </c>
      <c r="D66" s="31" t="s">
        <v>318</v>
      </c>
      <c r="E66" s="31" t="s">
        <v>713</v>
      </c>
      <c r="F66" s="31" t="s">
        <v>713</v>
      </c>
      <c r="G66" s="31" t="s">
        <v>713</v>
      </c>
      <c r="H66" s="32" t="s">
        <v>717</v>
      </c>
      <c r="I66" s="33">
        <v>2</v>
      </c>
      <c r="J66" s="56"/>
      <c r="K66" s="7">
        <v>1</v>
      </c>
      <c r="L66" s="34"/>
      <c r="M66" s="35"/>
      <c r="N66" s="36"/>
      <c r="O66" s="37">
        <f>ROUND(ROUND(L66,4)*(1-M66),4)</f>
        <v>0</v>
      </c>
      <c r="P66" s="37">
        <f>ROUND(ROUND(O66,4)*(1+N66),4)</f>
        <v>0</v>
      </c>
      <c r="Q66" s="37">
        <f>ROUND($I66*P66,4)</f>
        <v>0</v>
      </c>
      <c r="R66" s="38"/>
      <c r="S66" s="38"/>
      <c r="T66" s="38"/>
      <c r="U66" s="39"/>
    </row>
    <row r="67" spans="1:21" ht="64.5" thickBot="1">
      <c r="A67" s="53" t="s">
        <v>713</v>
      </c>
      <c r="B67" s="9">
        <v>4</v>
      </c>
      <c r="C67" s="40" t="s">
        <v>319</v>
      </c>
      <c r="D67" s="40" t="s">
        <v>320</v>
      </c>
      <c r="E67" s="40" t="s">
        <v>713</v>
      </c>
      <c r="F67" s="40" t="s">
        <v>713</v>
      </c>
      <c r="G67" s="40" t="s">
        <v>713</v>
      </c>
      <c r="H67" s="41" t="s">
        <v>717</v>
      </c>
      <c r="I67" s="42">
        <v>5</v>
      </c>
      <c r="J67" s="57"/>
      <c r="K67" s="9">
        <v>1</v>
      </c>
      <c r="L67" s="43"/>
      <c r="M67" s="44"/>
      <c r="N67" s="45"/>
      <c r="O67" s="46">
        <f>ROUND(ROUND(L67,4)*(1-M67),4)</f>
        <v>0</v>
      </c>
      <c r="P67" s="46">
        <f>ROUND(ROUND(O67,4)*(1+N67),4)</f>
        <v>0</v>
      </c>
      <c r="Q67" s="46">
        <f>ROUND($I67*P67,4)</f>
        <v>0</v>
      </c>
      <c r="R67" s="47"/>
      <c r="S67" s="47"/>
      <c r="T67" s="47"/>
      <c r="U67" s="48"/>
    </row>
    <row r="68" spans="16:17" ht="13.5" thickBot="1">
      <c r="P68" s="58" t="s">
        <v>720</v>
      </c>
      <c r="Q68" s="59">
        <f>SUM(Q64:Q67)</f>
        <v>0</v>
      </c>
    </row>
    <row r="70" ht="13.5" thickBot="1"/>
    <row r="71" spans="1:21" ht="13.5" thickBot="1">
      <c r="A71" s="49" t="s">
        <v>687</v>
      </c>
      <c r="B71" s="54" t="s">
        <v>769</v>
      </c>
      <c r="C71" s="18" t="s">
        <v>321</v>
      </c>
      <c r="D71" s="18"/>
      <c r="E71" s="18"/>
      <c r="F71" s="18"/>
      <c r="G71" s="18"/>
      <c r="H71" s="18" t="s">
        <v>730</v>
      </c>
      <c r="I71" s="18"/>
      <c r="J71" s="4"/>
      <c r="K71" s="3"/>
      <c r="L71" s="18" t="s">
        <v>322</v>
      </c>
      <c r="M71" s="18"/>
      <c r="N71" s="18"/>
      <c r="O71" s="18"/>
      <c r="P71" s="18"/>
      <c r="Q71" s="18"/>
      <c r="R71" s="18"/>
      <c r="S71" s="18"/>
      <c r="T71" s="18"/>
      <c r="U71" s="4"/>
    </row>
    <row r="72" spans="1:21" ht="26.25" thickBot="1">
      <c r="A72" s="50" t="s">
        <v>692</v>
      </c>
      <c r="B72" s="19" t="s">
        <v>693</v>
      </c>
      <c r="C72" s="20" t="s">
        <v>694</v>
      </c>
      <c r="D72" s="20" t="s">
        <v>695</v>
      </c>
      <c r="E72" s="20" t="s">
        <v>696</v>
      </c>
      <c r="F72" s="20" t="s">
        <v>697</v>
      </c>
      <c r="G72" s="20" t="s">
        <v>698</v>
      </c>
      <c r="H72" s="20" t="s">
        <v>699</v>
      </c>
      <c r="I72" s="20" t="s">
        <v>700</v>
      </c>
      <c r="J72" s="21" t="s">
        <v>701</v>
      </c>
      <c r="K72" s="19" t="s">
        <v>702</v>
      </c>
      <c r="L72" s="20" t="s">
        <v>703</v>
      </c>
      <c r="M72" s="20" t="s">
        <v>704</v>
      </c>
      <c r="N72" s="20" t="s">
        <v>705</v>
      </c>
      <c r="O72" s="20" t="s">
        <v>706</v>
      </c>
      <c r="P72" s="20" t="s">
        <v>707</v>
      </c>
      <c r="Q72" s="20" t="s">
        <v>708</v>
      </c>
      <c r="R72" s="20" t="s">
        <v>709</v>
      </c>
      <c r="S72" s="20" t="s">
        <v>710</v>
      </c>
      <c r="T72" s="20" t="s">
        <v>711</v>
      </c>
      <c r="U72" s="21" t="s">
        <v>712</v>
      </c>
    </row>
    <row r="73" spans="1:21" ht="25.5">
      <c r="A73" s="51" t="s">
        <v>713</v>
      </c>
      <c r="B73" s="5">
        <v>1</v>
      </c>
      <c r="C73" s="22" t="s">
        <v>323</v>
      </c>
      <c r="D73" s="22" t="s">
        <v>324</v>
      </c>
      <c r="E73" s="22" t="s">
        <v>713</v>
      </c>
      <c r="F73" s="22" t="s">
        <v>713</v>
      </c>
      <c r="G73" s="22" t="s">
        <v>713</v>
      </c>
      <c r="H73" s="23" t="s">
        <v>717</v>
      </c>
      <c r="I73" s="24">
        <v>1000</v>
      </c>
      <c r="J73" s="55"/>
      <c r="K73" s="5">
        <v>1</v>
      </c>
      <c r="L73" s="25"/>
      <c r="M73" s="26"/>
      <c r="N73" s="27"/>
      <c r="O73" s="28">
        <f>ROUND(ROUND(L73,4)*(1-M73),4)</f>
        <v>0</v>
      </c>
      <c r="P73" s="28">
        <f>ROUND(ROUND(O73,4)*(1+N73),4)</f>
        <v>0</v>
      </c>
      <c r="Q73" s="28">
        <f>ROUND($I73*P73,4)</f>
        <v>0</v>
      </c>
      <c r="R73" s="29"/>
      <c r="S73" s="29"/>
      <c r="T73" s="29"/>
      <c r="U73" s="30"/>
    </row>
    <row r="74" spans="1:21" ht="25.5">
      <c r="A74" s="52" t="s">
        <v>713</v>
      </c>
      <c r="B74" s="7">
        <v>2</v>
      </c>
      <c r="C74" s="31" t="s">
        <v>325</v>
      </c>
      <c r="D74" s="31" t="s">
        <v>326</v>
      </c>
      <c r="E74" s="31" t="s">
        <v>713</v>
      </c>
      <c r="F74" s="31" t="s">
        <v>713</v>
      </c>
      <c r="G74" s="31" t="s">
        <v>713</v>
      </c>
      <c r="H74" s="32" t="s">
        <v>717</v>
      </c>
      <c r="I74" s="33">
        <v>300</v>
      </c>
      <c r="J74" s="56"/>
      <c r="K74" s="7">
        <v>1</v>
      </c>
      <c r="L74" s="34"/>
      <c r="M74" s="35"/>
      <c r="N74" s="36"/>
      <c r="O74" s="37">
        <f>ROUND(ROUND(L74,4)*(1-M74),4)</f>
        <v>0</v>
      </c>
      <c r="P74" s="37">
        <f>ROUND(ROUND(O74,4)*(1+N74),4)</f>
        <v>0</v>
      </c>
      <c r="Q74" s="37">
        <f>ROUND($I74*P74,4)</f>
        <v>0</v>
      </c>
      <c r="R74" s="38"/>
      <c r="S74" s="38"/>
      <c r="T74" s="38"/>
      <c r="U74" s="39"/>
    </row>
    <row r="75" spans="1:21" ht="25.5">
      <c r="A75" s="52" t="s">
        <v>713</v>
      </c>
      <c r="B75" s="7">
        <v>3</v>
      </c>
      <c r="C75" s="31" t="s">
        <v>327</v>
      </c>
      <c r="D75" s="31" t="s">
        <v>326</v>
      </c>
      <c r="E75" s="31" t="s">
        <v>713</v>
      </c>
      <c r="F75" s="31" t="s">
        <v>713</v>
      </c>
      <c r="G75" s="31" t="s">
        <v>713</v>
      </c>
      <c r="H75" s="32" t="s">
        <v>717</v>
      </c>
      <c r="I75" s="33">
        <v>50</v>
      </c>
      <c r="J75" s="56"/>
      <c r="K75" s="7">
        <v>1</v>
      </c>
      <c r="L75" s="34"/>
      <c r="M75" s="35"/>
      <c r="N75" s="36"/>
      <c r="O75" s="37">
        <f>ROUND(ROUND(L75,4)*(1-M75),4)</f>
        <v>0</v>
      </c>
      <c r="P75" s="37">
        <f>ROUND(ROUND(O75,4)*(1+N75),4)</f>
        <v>0</v>
      </c>
      <c r="Q75" s="37">
        <f>ROUND($I75*P75,4)</f>
        <v>0</v>
      </c>
      <c r="R75" s="38"/>
      <c r="S75" s="38"/>
      <c r="T75" s="38"/>
      <c r="U75" s="39"/>
    </row>
    <row r="76" spans="1:21" ht="12.75">
      <c r="A76" s="52" t="s">
        <v>713</v>
      </c>
      <c r="B76" s="7">
        <v>4</v>
      </c>
      <c r="C76" s="31" t="s">
        <v>328</v>
      </c>
      <c r="D76" s="31" t="s">
        <v>329</v>
      </c>
      <c r="E76" s="31" t="s">
        <v>713</v>
      </c>
      <c r="F76" s="31" t="s">
        <v>713</v>
      </c>
      <c r="G76" s="31" t="s">
        <v>713</v>
      </c>
      <c r="H76" s="32" t="s">
        <v>717</v>
      </c>
      <c r="I76" s="33">
        <v>500</v>
      </c>
      <c r="J76" s="56"/>
      <c r="K76" s="7">
        <v>1</v>
      </c>
      <c r="L76" s="34"/>
      <c r="M76" s="35"/>
      <c r="N76" s="36"/>
      <c r="O76" s="37">
        <f>ROUND(ROUND(L76,4)*(1-M76),4)</f>
        <v>0</v>
      </c>
      <c r="P76" s="37">
        <f>ROUND(ROUND(O76,4)*(1+N76),4)</f>
        <v>0</v>
      </c>
      <c r="Q76" s="37">
        <f>ROUND($I76*P76,4)</f>
        <v>0</v>
      </c>
      <c r="R76" s="38"/>
      <c r="S76" s="38"/>
      <c r="T76" s="38"/>
      <c r="U76" s="39"/>
    </row>
    <row r="77" spans="1:21" ht="13.5" thickBot="1">
      <c r="A77" s="53" t="s">
        <v>713</v>
      </c>
      <c r="B77" s="9">
        <v>5</v>
      </c>
      <c r="C77" s="40" t="s">
        <v>330</v>
      </c>
      <c r="D77" s="40" t="s">
        <v>331</v>
      </c>
      <c r="E77" s="40" t="s">
        <v>713</v>
      </c>
      <c r="F77" s="40" t="s">
        <v>713</v>
      </c>
      <c r="G77" s="40" t="s">
        <v>713</v>
      </c>
      <c r="H77" s="41" t="s">
        <v>717</v>
      </c>
      <c r="I77" s="42">
        <v>100</v>
      </c>
      <c r="J77" s="57"/>
      <c r="K77" s="9">
        <v>1</v>
      </c>
      <c r="L77" s="43"/>
      <c r="M77" s="44"/>
      <c r="N77" s="45"/>
      <c r="O77" s="46">
        <f>ROUND(ROUND(L77,4)*(1-M77),4)</f>
        <v>0</v>
      </c>
      <c r="P77" s="46">
        <f>ROUND(ROUND(O77,4)*(1+N77),4)</f>
        <v>0</v>
      </c>
      <c r="Q77" s="46">
        <f>ROUND($I77*P77,4)</f>
        <v>0</v>
      </c>
      <c r="R77" s="47"/>
      <c r="S77" s="47"/>
      <c r="T77" s="47"/>
      <c r="U77" s="48"/>
    </row>
    <row r="78" spans="16:17" ht="13.5" thickBot="1">
      <c r="P78" s="58" t="s">
        <v>720</v>
      </c>
      <c r="Q78" s="59">
        <f>SUM(Q73:Q77)</f>
        <v>0</v>
      </c>
    </row>
    <row r="80" ht="13.5" thickBot="1"/>
    <row r="81" spans="1:21" ht="13.5" thickBot="1">
      <c r="A81" s="49" t="s">
        <v>687</v>
      </c>
      <c r="B81" s="54" t="s">
        <v>775</v>
      </c>
      <c r="C81" s="18" t="s">
        <v>332</v>
      </c>
      <c r="D81" s="18"/>
      <c r="E81" s="18"/>
      <c r="F81" s="18"/>
      <c r="G81" s="18"/>
      <c r="H81" s="18" t="s">
        <v>730</v>
      </c>
      <c r="I81" s="18"/>
      <c r="J81" s="4"/>
      <c r="K81" s="3"/>
      <c r="L81" s="18" t="s">
        <v>333</v>
      </c>
      <c r="M81" s="18"/>
      <c r="N81" s="18"/>
      <c r="O81" s="18"/>
      <c r="P81" s="18"/>
      <c r="Q81" s="18"/>
      <c r="R81" s="18"/>
      <c r="S81" s="18"/>
      <c r="T81" s="18"/>
      <c r="U81" s="4"/>
    </row>
    <row r="82" spans="1:21" ht="26.25" thickBot="1">
      <c r="A82" s="50" t="s">
        <v>692</v>
      </c>
      <c r="B82" s="19" t="s">
        <v>693</v>
      </c>
      <c r="C82" s="20" t="s">
        <v>694</v>
      </c>
      <c r="D82" s="20" t="s">
        <v>695</v>
      </c>
      <c r="E82" s="20" t="s">
        <v>696</v>
      </c>
      <c r="F82" s="20" t="s">
        <v>697</v>
      </c>
      <c r="G82" s="20" t="s">
        <v>698</v>
      </c>
      <c r="H82" s="20" t="s">
        <v>699</v>
      </c>
      <c r="I82" s="20" t="s">
        <v>700</v>
      </c>
      <c r="J82" s="21" t="s">
        <v>701</v>
      </c>
      <c r="K82" s="19" t="s">
        <v>702</v>
      </c>
      <c r="L82" s="20" t="s">
        <v>703</v>
      </c>
      <c r="M82" s="20" t="s">
        <v>704</v>
      </c>
      <c r="N82" s="20" t="s">
        <v>705</v>
      </c>
      <c r="O82" s="20" t="s">
        <v>706</v>
      </c>
      <c r="P82" s="20" t="s">
        <v>707</v>
      </c>
      <c r="Q82" s="20" t="s">
        <v>708</v>
      </c>
      <c r="R82" s="20" t="s">
        <v>709</v>
      </c>
      <c r="S82" s="20" t="s">
        <v>710</v>
      </c>
      <c r="T82" s="20" t="s">
        <v>711</v>
      </c>
      <c r="U82" s="21" t="s">
        <v>712</v>
      </c>
    </row>
    <row r="83" spans="1:21" ht="51">
      <c r="A83" s="51" t="s">
        <v>713</v>
      </c>
      <c r="B83" s="5">
        <v>1</v>
      </c>
      <c r="C83" s="22" t="s">
        <v>334</v>
      </c>
      <c r="D83" s="22" t="s">
        <v>335</v>
      </c>
      <c r="E83" s="22" t="s">
        <v>336</v>
      </c>
      <c r="F83" s="22" t="s">
        <v>713</v>
      </c>
      <c r="G83" s="22" t="s">
        <v>713</v>
      </c>
      <c r="H83" s="23" t="s">
        <v>717</v>
      </c>
      <c r="I83" s="24">
        <v>300</v>
      </c>
      <c r="J83" s="55"/>
      <c r="K83" s="5">
        <v>1</v>
      </c>
      <c r="L83" s="25"/>
      <c r="M83" s="26"/>
      <c r="N83" s="27"/>
      <c r="O83" s="28">
        <f>ROUND(ROUND(L83,4)*(1-M83),4)</f>
        <v>0</v>
      </c>
      <c r="P83" s="28">
        <f>ROUND(ROUND(O83,4)*(1+N83),4)</f>
        <v>0</v>
      </c>
      <c r="Q83" s="28">
        <f>ROUND($I83*P83,4)</f>
        <v>0</v>
      </c>
      <c r="R83" s="29"/>
      <c r="S83" s="29"/>
      <c r="T83" s="29"/>
      <c r="U83" s="30"/>
    </row>
    <row r="84" spans="1:21" ht="51">
      <c r="A84" s="52" t="s">
        <v>713</v>
      </c>
      <c r="B84" s="7">
        <v>2</v>
      </c>
      <c r="C84" s="31" t="s">
        <v>337</v>
      </c>
      <c r="D84" s="31" t="s">
        <v>338</v>
      </c>
      <c r="E84" s="31" t="s">
        <v>336</v>
      </c>
      <c r="F84" s="31" t="s">
        <v>713</v>
      </c>
      <c r="G84" s="31" t="s">
        <v>713</v>
      </c>
      <c r="H84" s="32" t="s">
        <v>717</v>
      </c>
      <c r="I84" s="33">
        <v>150</v>
      </c>
      <c r="J84" s="56"/>
      <c r="K84" s="7">
        <v>1</v>
      </c>
      <c r="L84" s="34"/>
      <c r="M84" s="35"/>
      <c r="N84" s="36"/>
      <c r="O84" s="37">
        <f>ROUND(ROUND(L84,4)*(1-M84),4)</f>
        <v>0</v>
      </c>
      <c r="P84" s="37">
        <f>ROUND(ROUND(O84,4)*(1+N84),4)</f>
        <v>0</v>
      </c>
      <c r="Q84" s="37">
        <f>ROUND($I84*P84,4)</f>
        <v>0</v>
      </c>
      <c r="R84" s="38"/>
      <c r="S84" s="38"/>
      <c r="T84" s="38"/>
      <c r="U84" s="39"/>
    </row>
    <row r="85" spans="1:21" ht="51">
      <c r="A85" s="52" t="s">
        <v>713</v>
      </c>
      <c r="B85" s="7">
        <v>3</v>
      </c>
      <c r="C85" s="31" t="s">
        <v>339</v>
      </c>
      <c r="D85" s="31" t="s">
        <v>338</v>
      </c>
      <c r="E85" s="31" t="s">
        <v>336</v>
      </c>
      <c r="F85" s="31" t="s">
        <v>713</v>
      </c>
      <c r="G85" s="31" t="s">
        <v>713</v>
      </c>
      <c r="H85" s="32" t="s">
        <v>717</v>
      </c>
      <c r="I85" s="33">
        <v>50</v>
      </c>
      <c r="J85" s="56"/>
      <c r="K85" s="7">
        <v>1</v>
      </c>
      <c r="L85" s="34"/>
      <c r="M85" s="35"/>
      <c r="N85" s="36"/>
      <c r="O85" s="37">
        <f>ROUND(ROUND(L85,4)*(1-M85),4)</f>
        <v>0</v>
      </c>
      <c r="P85" s="37">
        <f>ROUND(ROUND(O85,4)*(1+N85),4)</f>
        <v>0</v>
      </c>
      <c r="Q85" s="37">
        <f>ROUND($I85*P85,4)</f>
        <v>0</v>
      </c>
      <c r="R85" s="38"/>
      <c r="S85" s="38"/>
      <c r="T85" s="38"/>
      <c r="U85" s="39"/>
    </row>
    <row r="86" spans="1:21" ht="51">
      <c r="A86" s="52" t="s">
        <v>713</v>
      </c>
      <c r="B86" s="7">
        <v>4</v>
      </c>
      <c r="C86" s="31" t="s">
        <v>340</v>
      </c>
      <c r="D86" s="31" t="s">
        <v>341</v>
      </c>
      <c r="E86" s="31" t="s">
        <v>336</v>
      </c>
      <c r="F86" s="31" t="s">
        <v>713</v>
      </c>
      <c r="G86" s="31" t="s">
        <v>713</v>
      </c>
      <c r="H86" s="32" t="s">
        <v>717</v>
      </c>
      <c r="I86" s="33">
        <v>200</v>
      </c>
      <c r="J86" s="56"/>
      <c r="K86" s="7">
        <v>1</v>
      </c>
      <c r="L86" s="34"/>
      <c r="M86" s="35"/>
      <c r="N86" s="36"/>
      <c r="O86" s="37">
        <f>ROUND(ROUND(L86,4)*(1-M86),4)</f>
        <v>0</v>
      </c>
      <c r="P86" s="37">
        <f>ROUND(ROUND(O86,4)*(1+N86),4)</f>
        <v>0</v>
      </c>
      <c r="Q86" s="37">
        <f>ROUND($I86*P86,4)</f>
        <v>0</v>
      </c>
      <c r="R86" s="38"/>
      <c r="S86" s="38"/>
      <c r="T86" s="38"/>
      <c r="U86" s="39"/>
    </row>
    <row r="87" spans="1:21" ht="38.25">
      <c r="A87" s="52" t="s">
        <v>713</v>
      </c>
      <c r="B87" s="7">
        <v>5</v>
      </c>
      <c r="C87" s="31" t="s">
        <v>342</v>
      </c>
      <c r="D87" s="31" t="s">
        <v>343</v>
      </c>
      <c r="E87" s="31" t="s">
        <v>713</v>
      </c>
      <c r="F87" s="31" t="s">
        <v>713</v>
      </c>
      <c r="G87" s="31" t="s">
        <v>713</v>
      </c>
      <c r="H87" s="32" t="s">
        <v>717</v>
      </c>
      <c r="I87" s="33">
        <v>200</v>
      </c>
      <c r="J87" s="56"/>
      <c r="K87" s="7">
        <v>1</v>
      </c>
      <c r="L87" s="34"/>
      <c r="M87" s="35"/>
      <c r="N87" s="36"/>
      <c r="O87" s="37">
        <f>ROUND(ROUND(L87,4)*(1-M87),4)</f>
        <v>0</v>
      </c>
      <c r="P87" s="37">
        <f>ROUND(ROUND(O87,4)*(1+N87),4)</f>
        <v>0</v>
      </c>
      <c r="Q87" s="37">
        <f>ROUND($I87*P87,4)</f>
        <v>0</v>
      </c>
      <c r="R87" s="38"/>
      <c r="S87" s="38"/>
      <c r="T87" s="38"/>
      <c r="U87" s="39"/>
    </row>
    <row r="88" spans="1:21" ht="51.75" thickBot="1">
      <c r="A88" s="53" t="s">
        <v>713</v>
      </c>
      <c r="B88" s="9">
        <v>6</v>
      </c>
      <c r="C88" s="40" t="s">
        <v>344</v>
      </c>
      <c r="D88" s="40" t="s">
        <v>345</v>
      </c>
      <c r="E88" s="40" t="s">
        <v>336</v>
      </c>
      <c r="F88" s="40" t="s">
        <v>713</v>
      </c>
      <c r="G88" s="40" t="s">
        <v>713</v>
      </c>
      <c r="H88" s="41" t="s">
        <v>717</v>
      </c>
      <c r="I88" s="42">
        <v>100</v>
      </c>
      <c r="J88" s="57"/>
      <c r="K88" s="9">
        <v>1</v>
      </c>
      <c r="L88" s="43"/>
      <c r="M88" s="44"/>
      <c r="N88" s="45"/>
      <c r="O88" s="46">
        <f>ROUND(ROUND(L88,4)*(1-M88),4)</f>
        <v>0</v>
      </c>
      <c r="P88" s="46">
        <f>ROUND(ROUND(O88,4)*(1+N88),4)</f>
        <v>0</v>
      </c>
      <c r="Q88" s="46">
        <f>ROUND($I88*P88,4)</f>
        <v>0</v>
      </c>
      <c r="R88" s="47"/>
      <c r="S88" s="47"/>
      <c r="T88" s="47"/>
      <c r="U88" s="48"/>
    </row>
    <row r="89" spans="16:17" ht="13.5" thickBot="1">
      <c r="P89" s="58" t="s">
        <v>720</v>
      </c>
      <c r="Q89" s="59">
        <f>SUM(Q83:Q88)</f>
        <v>0</v>
      </c>
    </row>
    <row r="91" ht="13.5" thickBot="1"/>
    <row r="92" spans="1:21" ht="13.5" thickBot="1">
      <c r="A92" s="49" t="s">
        <v>687</v>
      </c>
      <c r="B92" s="54" t="s">
        <v>780</v>
      </c>
      <c r="C92" s="18" t="s">
        <v>346</v>
      </c>
      <c r="D92" s="18"/>
      <c r="E92" s="18"/>
      <c r="F92" s="18"/>
      <c r="G92" s="18"/>
      <c r="H92" s="18" t="s">
        <v>730</v>
      </c>
      <c r="I92" s="18"/>
      <c r="J92" s="4"/>
      <c r="K92" s="3"/>
      <c r="L92" s="18" t="s">
        <v>347</v>
      </c>
      <c r="M92" s="18"/>
      <c r="N92" s="18"/>
      <c r="O92" s="18"/>
      <c r="P92" s="18"/>
      <c r="Q92" s="18"/>
      <c r="R92" s="18"/>
      <c r="S92" s="18"/>
      <c r="T92" s="18"/>
      <c r="U92" s="4"/>
    </row>
    <row r="93" spans="1:21" ht="26.25" thickBot="1">
      <c r="A93" s="50" t="s">
        <v>692</v>
      </c>
      <c r="B93" s="19" t="s">
        <v>693</v>
      </c>
      <c r="C93" s="20" t="s">
        <v>694</v>
      </c>
      <c r="D93" s="20" t="s">
        <v>348</v>
      </c>
      <c r="E93" s="20" t="s">
        <v>696</v>
      </c>
      <c r="F93" s="20" t="s">
        <v>697</v>
      </c>
      <c r="G93" s="20" t="s">
        <v>698</v>
      </c>
      <c r="H93" s="20" t="s">
        <v>699</v>
      </c>
      <c r="I93" s="20" t="s">
        <v>700</v>
      </c>
      <c r="J93" s="21" t="s">
        <v>701</v>
      </c>
      <c r="K93" s="19" t="s">
        <v>702</v>
      </c>
      <c r="L93" s="20" t="s">
        <v>703</v>
      </c>
      <c r="M93" s="20" t="s">
        <v>704</v>
      </c>
      <c r="N93" s="20" t="s">
        <v>705</v>
      </c>
      <c r="O93" s="20" t="s">
        <v>706</v>
      </c>
      <c r="P93" s="20" t="s">
        <v>707</v>
      </c>
      <c r="Q93" s="20" t="s">
        <v>708</v>
      </c>
      <c r="R93" s="20" t="s">
        <v>709</v>
      </c>
      <c r="S93" s="20" t="s">
        <v>710</v>
      </c>
      <c r="T93" s="20" t="s">
        <v>711</v>
      </c>
      <c r="U93" s="21" t="s">
        <v>712</v>
      </c>
    </row>
    <row r="94" spans="1:21" ht="114.75">
      <c r="A94" s="51" t="s">
        <v>713</v>
      </c>
      <c r="B94" s="5">
        <v>1</v>
      </c>
      <c r="C94" s="22" t="s">
        <v>349</v>
      </c>
      <c r="D94" s="22" t="s">
        <v>350</v>
      </c>
      <c r="E94" s="22" t="s">
        <v>351</v>
      </c>
      <c r="F94" s="22" t="s">
        <v>352</v>
      </c>
      <c r="G94" s="22" t="s">
        <v>713</v>
      </c>
      <c r="H94" s="23" t="s">
        <v>717</v>
      </c>
      <c r="I94" s="24">
        <v>100</v>
      </c>
      <c r="J94" s="55"/>
      <c r="K94" s="5">
        <v>1</v>
      </c>
      <c r="L94" s="25"/>
      <c r="M94" s="26"/>
      <c r="N94" s="27"/>
      <c r="O94" s="28">
        <f>ROUND(ROUND(L94,4)*(1-M94),4)</f>
        <v>0</v>
      </c>
      <c r="P94" s="28">
        <f>ROUND(ROUND(O94,4)*(1+N94),4)</f>
        <v>0</v>
      </c>
      <c r="Q94" s="28">
        <f>ROUND($I94*P94,4)</f>
        <v>0</v>
      </c>
      <c r="R94" s="29"/>
      <c r="S94" s="29"/>
      <c r="T94" s="29"/>
      <c r="U94" s="30"/>
    </row>
    <row r="95" spans="1:21" ht="114.75">
      <c r="A95" s="52" t="s">
        <v>713</v>
      </c>
      <c r="B95" s="7">
        <v>2</v>
      </c>
      <c r="C95" s="31" t="s">
        <v>349</v>
      </c>
      <c r="D95" s="31" t="s">
        <v>350</v>
      </c>
      <c r="E95" s="31" t="s">
        <v>353</v>
      </c>
      <c r="F95" s="31" t="s">
        <v>352</v>
      </c>
      <c r="G95" s="31" t="s">
        <v>713</v>
      </c>
      <c r="H95" s="32" t="s">
        <v>717</v>
      </c>
      <c r="I95" s="33">
        <v>1</v>
      </c>
      <c r="J95" s="56"/>
      <c r="K95" s="7">
        <v>1</v>
      </c>
      <c r="L95" s="34"/>
      <c r="M95" s="35"/>
      <c r="N95" s="36"/>
      <c r="O95" s="37">
        <f>ROUND(ROUND(L95,4)*(1-M95),4)</f>
        <v>0</v>
      </c>
      <c r="P95" s="37">
        <f>ROUND(ROUND(O95,4)*(1+N95),4)</f>
        <v>0</v>
      </c>
      <c r="Q95" s="37">
        <f>ROUND($I95*P95,4)</f>
        <v>0</v>
      </c>
      <c r="R95" s="38"/>
      <c r="S95" s="38"/>
      <c r="T95" s="38"/>
      <c r="U95" s="39"/>
    </row>
    <row r="96" spans="1:21" ht="114.75">
      <c r="A96" s="52" t="s">
        <v>713</v>
      </c>
      <c r="B96" s="7">
        <v>3</v>
      </c>
      <c r="C96" s="31" t="s">
        <v>354</v>
      </c>
      <c r="D96" s="31" t="s">
        <v>355</v>
      </c>
      <c r="E96" s="31" t="s">
        <v>351</v>
      </c>
      <c r="F96" s="31" t="s">
        <v>352</v>
      </c>
      <c r="G96" s="31" t="s">
        <v>713</v>
      </c>
      <c r="H96" s="32" t="s">
        <v>717</v>
      </c>
      <c r="I96" s="33">
        <v>200</v>
      </c>
      <c r="J96" s="56"/>
      <c r="K96" s="7">
        <v>1</v>
      </c>
      <c r="L96" s="34"/>
      <c r="M96" s="35"/>
      <c r="N96" s="36"/>
      <c r="O96" s="37">
        <f>ROUND(ROUND(L96,4)*(1-M96),4)</f>
        <v>0</v>
      </c>
      <c r="P96" s="37">
        <f>ROUND(ROUND(O96,4)*(1+N96),4)</f>
        <v>0</v>
      </c>
      <c r="Q96" s="37">
        <f>ROUND($I96*P96,4)</f>
        <v>0</v>
      </c>
      <c r="R96" s="38"/>
      <c r="S96" s="38"/>
      <c r="T96" s="38"/>
      <c r="U96" s="39"/>
    </row>
    <row r="97" spans="1:21" ht="114.75">
      <c r="A97" s="52" t="s">
        <v>713</v>
      </c>
      <c r="B97" s="7">
        <v>4</v>
      </c>
      <c r="C97" s="31" t="s">
        <v>354</v>
      </c>
      <c r="D97" s="31" t="s">
        <v>355</v>
      </c>
      <c r="E97" s="31" t="s">
        <v>353</v>
      </c>
      <c r="F97" s="31" t="s">
        <v>352</v>
      </c>
      <c r="G97" s="31" t="s">
        <v>713</v>
      </c>
      <c r="H97" s="32" t="s">
        <v>717</v>
      </c>
      <c r="I97" s="33">
        <v>1</v>
      </c>
      <c r="J97" s="56"/>
      <c r="K97" s="7">
        <v>1</v>
      </c>
      <c r="L97" s="34"/>
      <c r="M97" s="35"/>
      <c r="N97" s="36"/>
      <c r="O97" s="37">
        <f>ROUND(ROUND(L97,4)*(1-M97),4)</f>
        <v>0</v>
      </c>
      <c r="P97" s="37">
        <f>ROUND(ROUND(O97,4)*(1+N97),4)</f>
        <v>0</v>
      </c>
      <c r="Q97" s="37">
        <f>ROUND($I97*P97,4)</f>
        <v>0</v>
      </c>
      <c r="R97" s="38"/>
      <c r="S97" s="38"/>
      <c r="T97" s="38"/>
      <c r="U97" s="39"/>
    </row>
    <row r="98" spans="1:21" ht="114.75">
      <c r="A98" s="52" t="s">
        <v>713</v>
      </c>
      <c r="B98" s="7">
        <v>5</v>
      </c>
      <c r="C98" s="31" t="s">
        <v>356</v>
      </c>
      <c r="D98" s="31" t="s">
        <v>357</v>
      </c>
      <c r="E98" s="31" t="s">
        <v>351</v>
      </c>
      <c r="F98" s="31" t="s">
        <v>352</v>
      </c>
      <c r="G98" s="31" t="s">
        <v>713</v>
      </c>
      <c r="H98" s="32" t="s">
        <v>717</v>
      </c>
      <c r="I98" s="33">
        <v>100</v>
      </c>
      <c r="J98" s="56"/>
      <c r="K98" s="7">
        <v>1</v>
      </c>
      <c r="L98" s="34"/>
      <c r="M98" s="35"/>
      <c r="N98" s="36"/>
      <c r="O98" s="37">
        <f>ROUND(ROUND(L98,4)*(1-M98),4)</f>
        <v>0</v>
      </c>
      <c r="P98" s="37">
        <f>ROUND(ROUND(O98,4)*(1+N98),4)</f>
        <v>0</v>
      </c>
      <c r="Q98" s="37">
        <f>ROUND($I98*P98,4)</f>
        <v>0</v>
      </c>
      <c r="R98" s="38"/>
      <c r="S98" s="38"/>
      <c r="T98" s="38"/>
      <c r="U98" s="39"/>
    </row>
    <row r="99" spans="1:21" ht="114.75">
      <c r="A99" s="52" t="s">
        <v>713</v>
      </c>
      <c r="B99" s="7">
        <v>6</v>
      </c>
      <c r="C99" s="31" t="s">
        <v>358</v>
      </c>
      <c r="D99" s="31" t="s">
        <v>357</v>
      </c>
      <c r="E99" s="31" t="s">
        <v>353</v>
      </c>
      <c r="F99" s="31" t="s">
        <v>352</v>
      </c>
      <c r="G99" s="31" t="s">
        <v>713</v>
      </c>
      <c r="H99" s="32" t="s">
        <v>717</v>
      </c>
      <c r="I99" s="33">
        <v>1</v>
      </c>
      <c r="J99" s="56"/>
      <c r="K99" s="7">
        <v>1</v>
      </c>
      <c r="L99" s="34"/>
      <c r="M99" s="35"/>
      <c r="N99" s="36"/>
      <c r="O99" s="37">
        <f>ROUND(ROUND(L99,4)*(1-M99),4)</f>
        <v>0</v>
      </c>
      <c r="P99" s="37">
        <f>ROUND(ROUND(O99,4)*(1+N99),4)</f>
        <v>0</v>
      </c>
      <c r="Q99" s="37">
        <f>ROUND($I99*P99,4)</f>
        <v>0</v>
      </c>
      <c r="R99" s="38"/>
      <c r="S99" s="38"/>
      <c r="T99" s="38"/>
      <c r="U99" s="39"/>
    </row>
    <row r="100" spans="1:21" ht="114.75">
      <c r="A100" s="52" t="s">
        <v>713</v>
      </c>
      <c r="B100" s="7">
        <v>7</v>
      </c>
      <c r="C100" s="31" t="s">
        <v>359</v>
      </c>
      <c r="D100" s="31" t="s">
        <v>360</v>
      </c>
      <c r="E100" s="31" t="s">
        <v>361</v>
      </c>
      <c r="F100" s="31" t="s">
        <v>352</v>
      </c>
      <c r="G100" s="31" t="s">
        <v>713</v>
      </c>
      <c r="H100" s="32" t="s">
        <v>717</v>
      </c>
      <c r="I100" s="33">
        <v>150</v>
      </c>
      <c r="J100" s="56"/>
      <c r="K100" s="7">
        <v>1</v>
      </c>
      <c r="L100" s="34"/>
      <c r="M100" s="35"/>
      <c r="N100" s="36"/>
      <c r="O100" s="37">
        <f>ROUND(ROUND(L100,4)*(1-M100),4)</f>
        <v>0</v>
      </c>
      <c r="P100" s="37">
        <f>ROUND(ROUND(O100,4)*(1+N100),4)</f>
        <v>0</v>
      </c>
      <c r="Q100" s="37">
        <f>ROUND($I100*P100,4)</f>
        <v>0</v>
      </c>
      <c r="R100" s="38"/>
      <c r="S100" s="38"/>
      <c r="T100" s="38"/>
      <c r="U100" s="39"/>
    </row>
    <row r="101" spans="1:21" ht="114.75">
      <c r="A101" s="52" t="s">
        <v>713</v>
      </c>
      <c r="B101" s="7">
        <v>8</v>
      </c>
      <c r="C101" s="31" t="s">
        <v>362</v>
      </c>
      <c r="D101" s="31" t="s">
        <v>363</v>
      </c>
      <c r="E101" s="31" t="s">
        <v>353</v>
      </c>
      <c r="F101" s="31" t="s">
        <v>352</v>
      </c>
      <c r="G101" s="31" t="s">
        <v>713</v>
      </c>
      <c r="H101" s="32" t="s">
        <v>717</v>
      </c>
      <c r="I101" s="33">
        <v>1</v>
      </c>
      <c r="J101" s="56"/>
      <c r="K101" s="7">
        <v>1</v>
      </c>
      <c r="L101" s="34"/>
      <c r="M101" s="35"/>
      <c r="N101" s="36"/>
      <c r="O101" s="37">
        <f>ROUND(ROUND(L101,4)*(1-M101),4)</f>
        <v>0</v>
      </c>
      <c r="P101" s="37">
        <f>ROUND(ROUND(O101,4)*(1+N101),4)</f>
        <v>0</v>
      </c>
      <c r="Q101" s="37">
        <f>ROUND($I101*P101,4)</f>
        <v>0</v>
      </c>
      <c r="R101" s="38"/>
      <c r="S101" s="38"/>
      <c r="T101" s="38"/>
      <c r="U101" s="39"/>
    </row>
    <row r="102" spans="1:21" ht="114.75">
      <c r="A102" s="52" t="s">
        <v>713</v>
      </c>
      <c r="B102" s="7">
        <v>9</v>
      </c>
      <c r="C102" s="31" t="s">
        <v>364</v>
      </c>
      <c r="D102" s="31" t="s">
        <v>365</v>
      </c>
      <c r="E102" s="31" t="s">
        <v>361</v>
      </c>
      <c r="F102" s="31" t="s">
        <v>352</v>
      </c>
      <c r="G102" s="31" t="s">
        <v>713</v>
      </c>
      <c r="H102" s="32" t="s">
        <v>717</v>
      </c>
      <c r="I102" s="33">
        <v>150</v>
      </c>
      <c r="J102" s="56"/>
      <c r="K102" s="7">
        <v>1</v>
      </c>
      <c r="L102" s="34"/>
      <c r="M102" s="35"/>
      <c r="N102" s="36"/>
      <c r="O102" s="37">
        <f>ROUND(ROUND(L102,4)*(1-M102),4)</f>
        <v>0</v>
      </c>
      <c r="P102" s="37">
        <f>ROUND(ROUND(O102,4)*(1+N102),4)</f>
        <v>0</v>
      </c>
      <c r="Q102" s="37">
        <f>ROUND($I102*P102,4)</f>
        <v>0</v>
      </c>
      <c r="R102" s="38"/>
      <c r="S102" s="38"/>
      <c r="T102" s="38"/>
      <c r="U102" s="39"/>
    </row>
    <row r="103" spans="1:21" ht="115.5" thickBot="1">
      <c r="A103" s="53" t="s">
        <v>713</v>
      </c>
      <c r="B103" s="9">
        <v>10</v>
      </c>
      <c r="C103" s="40" t="s">
        <v>364</v>
      </c>
      <c r="D103" s="40" t="s">
        <v>365</v>
      </c>
      <c r="E103" s="40" t="s">
        <v>353</v>
      </c>
      <c r="F103" s="40" t="s">
        <v>352</v>
      </c>
      <c r="G103" s="40" t="s">
        <v>713</v>
      </c>
      <c r="H103" s="41" t="s">
        <v>717</v>
      </c>
      <c r="I103" s="42">
        <v>1</v>
      </c>
      <c r="J103" s="57"/>
      <c r="K103" s="9">
        <v>1</v>
      </c>
      <c r="L103" s="43"/>
      <c r="M103" s="44"/>
      <c r="N103" s="45"/>
      <c r="O103" s="46">
        <f>ROUND(ROUND(L103,4)*(1-M103),4)</f>
        <v>0</v>
      </c>
      <c r="P103" s="46">
        <f>ROUND(ROUND(O103,4)*(1+N103),4)</f>
        <v>0</v>
      </c>
      <c r="Q103" s="46">
        <f>ROUND($I103*P103,4)</f>
        <v>0</v>
      </c>
      <c r="R103" s="47"/>
      <c r="S103" s="47"/>
      <c r="T103" s="47"/>
      <c r="U103" s="48"/>
    </row>
    <row r="104" spans="16:17" ht="13.5" thickBot="1">
      <c r="P104" s="58" t="s">
        <v>720</v>
      </c>
      <c r="Q104" s="59">
        <f>SUM(Q94:Q103)</f>
        <v>0</v>
      </c>
    </row>
  </sheetData>
  <sheetProtection password="EA4D" sheet="1" objects="1" scenarios="1"/>
  <printOptions/>
  <pageMargins left="0.7874015702141656" right="0.7874015702141656" top="0.7874015702141656" bottom="0.7874015702141656" header="0.5905511644151475" footer="0.5905511644151475"/>
  <pageSetup fitToHeight="0" fitToWidth="1" horizontalDpi="600" verticalDpi="600" orientation="landscape" pageOrder="overThenDown" paperSize="9" scale="39" r:id="rId2"/>
  <headerFooter alignWithMargins="0">
    <oddHeader>&amp;ROBR-8A</oddHeader>
    <oddFooter>&amp;LJN št. 16-53/11, 1. OBDOBJE: 1.6.2012 - 31.5.2013&amp;RStran &amp;P od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4:U118"/>
  <sheetViews>
    <sheetView workbookViewId="0" topLeftCell="B1">
      <selection activeCell="A1" sqref="A1"/>
    </sheetView>
  </sheetViews>
  <sheetFormatPr defaultColWidth="9.00390625" defaultRowHeight="12.75"/>
  <cols>
    <col min="1" max="1" width="15.75390625" style="1" hidden="1" customWidth="1"/>
    <col min="2" max="2" width="7.25390625" style="1" customWidth="1"/>
    <col min="3" max="3" width="26.875" style="1" customWidth="1"/>
    <col min="4" max="4" width="36.875" style="1" customWidth="1"/>
    <col min="5" max="5" width="25.875" style="1" customWidth="1"/>
    <col min="6" max="7" width="9.125" style="1" customWidth="1"/>
    <col min="8" max="8" width="5.75390625" style="1" customWidth="1"/>
    <col min="9" max="9" width="10.00390625" style="1" customWidth="1"/>
    <col min="10" max="10" width="7.25390625" style="1" customWidth="1"/>
    <col min="11" max="11" width="4.75390625" style="1" customWidth="1"/>
    <col min="12" max="12" width="13.75390625" style="1" customWidth="1"/>
    <col min="13" max="13" width="10.75390625" style="1" customWidth="1"/>
    <col min="14" max="14" width="7.75390625" style="1" customWidth="1"/>
    <col min="15" max="16" width="13.75390625" style="1" customWidth="1"/>
    <col min="17" max="17" width="17.25390625" style="1" customWidth="1"/>
    <col min="18" max="18" width="20.75390625" style="1" customWidth="1"/>
    <col min="19" max="19" width="25.75390625" style="1" customWidth="1"/>
    <col min="20" max="20" width="12.75390625" style="1" customWidth="1"/>
    <col min="21" max="21" width="25.75390625" style="1" customWidth="1"/>
    <col min="22" max="16384" width="9.125" style="1" customWidth="1"/>
  </cols>
  <sheetData>
    <row r="1" ht="12.75"/>
    <row r="2" ht="12.75"/>
    <row r="3" ht="12.75"/>
    <row r="4" ht="15.75">
      <c r="C4" s="72" t="s">
        <v>684</v>
      </c>
    </row>
    <row r="5" spans="2:3" ht="18">
      <c r="B5" s="73" t="s">
        <v>366</v>
      </c>
      <c r="C5" s="14" t="s">
        <v>367</v>
      </c>
    </row>
    <row r="7" ht="12.75">
      <c r="C7" s="74">
        <f>IF('2. Podatki o ponudniku'!C5&lt;&gt;"","Naziv ponudnika: "&amp;'2. Podatki o ponudniku'!C5,"")</f>
      </c>
    </row>
    <row r="8" ht="12.75">
      <c r="C8" s="74">
        <f>IF('2. Podatki o ponudniku'!C7&lt;&gt;"","Identifikacijska številka za DDV: "&amp;'2. Podatki o ponudniku'!C7,"")</f>
      </c>
    </row>
    <row r="10" ht="13.5" thickBot="1"/>
    <row r="11" spans="1:21" ht="13.5" thickBot="1">
      <c r="A11" s="49" t="s">
        <v>687</v>
      </c>
      <c r="B11" s="54" t="s">
        <v>688</v>
      </c>
      <c r="C11" s="18" t="s">
        <v>368</v>
      </c>
      <c r="D11" s="18"/>
      <c r="E11" s="18"/>
      <c r="F11" s="18"/>
      <c r="G11" s="18"/>
      <c r="H11" s="18" t="s">
        <v>690</v>
      </c>
      <c r="I11" s="18"/>
      <c r="J11" s="4"/>
      <c r="K11" s="3"/>
      <c r="L11" s="18" t="s">
        <v>369</v>
      </c>
      <c r="M11" s="18"/>
      <c r="N11" s="18"/>
      <c r="O11" s="18"/>
      <c r="P11" s="18"/>
      <c r="Q11" s="18"/>
      <c r="R11" s="18"/>
      <c r="S11" s="18"/>
      <c r="T11" s="18"/>
      <c r="U11" s="4"/>
    </row>
    <row r="12" spans="1:21" ht="26.25" thickBot="1">
      <c r="A12" s="50" t="s">
        <v>692</v>
      </c>
      <c r="B12" s="19" t="s">
        <v>693</v>
      </c>
      <c r="C12" s="20" t="s">
        <v>694</v>
      </c>
      <c r="D12" s="20" t="s">
        <v>695</v>
      </c>
      <c r="E12" s="20" t="s">
        <v>696</v>
      </c>
      <c r="F12" s="20" t="s">
        <v>697</v>
      </c>
      <c r="G12" s="20" t="s">
        <v>698</v>
      </c>
      <c r="H12" s="20" t="s">
        <v>699</v>
      </c>
      <c r="I12" s="20" t="s">
        <v>700</v>
      </c>
      <c r="J12" s="21" t="s">
        <v>701</v>
      </c>
      <c r="K12" s="19" t="s">
        <v>702</v>
      </c>
      <c r="L12" s="20" t="s">
        <v>703</v>
      </c>
      <c r="M12" s="20" t="s">
        <v>704</v>
      </c>
      <c r="N12" s="20" t="s">
        <v>705</v>
      </c>
      <c r="O12" s="20" t="s">
        <v>706</v>
      </c>
      <c r="P12" s="20" t="s">
        <v>707</v>
      </c>
      <c r="Q12" s="20" t="s">
        <v>708</v>
      </c>
      <c r="R12" s="20" t="s">
        <v>709</v>
      </c>
      <c r="S12" s="20" t="s">
        <v>710</v>
      </c>
      <c r="T12" s="20" t="s">
        <v>711</v>
      </c>
      <c r="U12" s="21" t="s">
        <v>712</v>
      </c>
    </row>
    <row r="13" spans="1:21" ht="178.5">
      <c r="A13" s="51" t="s">
        <v>713</v>
      </c>
      <c r="B13" s="5">
        <v>1</v>
      </c>
      <c r="C13" s="22" t="s">
        <v>370</v>
      </c>
      <c r="D13" s="22" t="s">
        <v>371</v>
      </c>
      <c r="E13" s="22" t="s">
        <v>372</v>
      </c>
      <c r="F13" s="22" t="s">
        <v>373</v>
      </c>
      <c r="G13" s="22" t="s">
        <v>374</v>
      </c>
      <c r="H13" s="23" t="s">
        <v>717</v>
      </c>
      <c r="I13" s="24">
        <v>5370</v>
      </c>
      <c r="J13" s="55"/>
      <c r="K13" s="5">
        <v>1</v>
      </c>
      <c r="L13" s="25"/>
      <c r="M13" s="26"/>
      <c r="N13" s="27"/>
      <c r="O13" s="28">
        <f>ROUND(ROUND(L13,4)*(1-M13),4)</f>
        <v>0</v>
      </c>
      <c r="P13" s="28">
        <f>ROUND(ROUND(O13,4)*(1+N13),4)</f>
        <v>0</v>
      </c>
      <c r="Q13" s="28">
        <f>ROUND($I13*P13,4)</f>
        <v>0</v>
      </c>
      <c r="R13" s="29"/>
      <c r="S13" s="29"/>
      <c r="T13" s="29"/>
      <c r="U13" s="30"/>
    </row>
    <row r="14" spans="1:21" ht="179.25" thickBot="1">
      <c r="A14" s="53" t="s">
        <v>713</v>
      </c>
      <c r="B14" s="9">
        <v>2</v>
      </c>
      <c r="C14" s="40" t="s">
        <v>375</v>
      </c>
      <c r="D14" s="40" t="s">
        <v>376</v>
      </c>
      <c r="E14" s="40" t="s">
        <v>377</v>
      </c>
      <c r="F14" s="40" t="s">
        <v>378</v>
      </c>
      <c r="G14" s="40" t="s">
        <v>374</v>
      </c>
      <c r="H14" s="41" t="s">
        <v>717</v>
      </c>
      <c r="I14" s="42">
        <v>960</v>
      </c>
      <c r="J14" s="57"/>
      <c r="K14" s="9">
        <v>1</v>
      </c>
      <c r="L14" s="43"/>
      <c r="M14" s="44"/>
      <c r="N14" s="45"/>
      <c r="O14" s="46">
        <f>ROUND(ROUND(L14,4)*(1-M14),4)</f>
        <v>0</v>
      </c>
      <c r="P14" s="46">
        <f>ROUND(ROUND(O14,4)*(1+N14),4)</f>
        <v>0</v>
      </c>
      <c r="Q14" s="46">
        <f>ROUND($I14*P14,4)</f>
        <v>0</v>
      </c>
      <c r="R14" s="47"/>
      <c r="S14" s="47"/>
      <c r="T14" s="47"/>
      <c r="U14" s="48"/>
    </row>
    <row r="15" spans="16:17" ht="13.5" thickBot="1">
      <c r="P15" s="58" t="s">
        <v>720</v>
      </c>
      <c r="Q15" s="59">
        <f>SUM(Q13:Q14)</f>
        <v>0</v>
      </c>
    </row>
    <row r="17" ht="13.5" thickBot="1"/>
    <row r="18" spans="1:21" ht="13.5" thickBot="1">
      <c r="A18" s="49" t="s">
        <v>687</v>
      </c>
      <c r="B18" s="54" t="s">
        <v>721</v>
      </c>
      <c r="C18" s="18" t="s">
        <v>379</v>
      </c>
      <c r="D18" s="18"/>
      <c r="E18" s="18"/>
      <c r="F18" s="18"/>
      <c r="G18" s="18"/>
      <c r="H18" s="18" t="s">
        <v>690</v>
      </c>
      <c r="I18" s="18"/>
      <c r="J18" s="4"/>
      <c r="K18" s="3"/>
      <c r="L18" s="18" t="s">
        <v>380</v>
      </c>
      <c r="M18" s="18"/>
      <c r="N18" s="18"/>
      <c r="O18" s="18"/>
      <c r="P18" s="18"/>
      <c r="Q18" s="18"/>
      <c r="R18" s="18"/>
      <c r="S18" s="18"/>
      <c r="T18" s="18"/>
      <c r="U18" s="4"/>
    </row>
    <row r="19" spans="1:21" ht="26.25" thickBot="1">
      <c r="A19" s="50" t="s">
        <v>692</v>
      </c>
      <c r="B19" s="19" t="s">
        <v>693</v>
      </c>
      <c r="C19" s="20" t="s">
        <v>694</v>
      </c>
      <c r="D19" s="20" t="s">
        <v>695</v>
      </c>
      <c r="E19" s="20" t="s">
        <v>696</v>
      </c>
      <c r="F19" s="20" t="s">
        <v>697</v>
      </c>
      <c r="G19" s="20" t="s">
        <v>698</v>
      </c>
      <c r="H19" s="20" t="s">
        <v>699</v>
      </c>
      <c r="I19" s="20" t="s">
        <v>700</v>
      </c>
      <c r="J19" s="21" t="s">
        <v>701</v>
      </c>
      <c r="K19" s="19" t="s">
        <v>702</v>
      </c>
      <c r="L19" s="20" t="s">
        <v>703</v>
      </c>
      <c r="M19" s="20" t="s">
        <v>704</v>
      </c>
      <c r="N19" s="20" t="s">
        <v>705</v>
      </c>
      <c r="O19" s="20" t="s">
        <v>706</v>
      </c>
      <c r="P19" s="20" t="s">
        <v>707</v>
      </c>
      <c r="Q19" s="20" t="s">
        <v>708</v>
      </c>
      <c r="R19" s="20" t="s">
        <v>709</v>
      </c>
      <c r="S19" s="20" t="s">
        <v>710</v>
      </c>
      <c r="T19" s="20" t="s">
        <v>711</v>
      </c>
      <c r="U19" s="21" t="s">
        <v>712</v>
      </c>
    </row>
    <row r="20" spans="1:21" ht="178.5">
      <c r="A20" s="51" t="s">
        <v>713</v>
      </c>
      <c r="B20" s="5">
        <v>1</v>
      </c>
      <c r="C20" s="22" t="s">
        <v>381</v>
      </c>
      <c r="D20" s="22" t="s">
        <v>382</v>
      </c>
      <c r="E20" s="22" t="s">
        <v>377</v>
      </c>
      <c r="F20" s="22" t="s">
        <v>374</v>
      </c>
      <c r="G20" s="22" t="s">
        <v>713</v>
      </c>
      <c r="H20" s="23" t="s">
        <v>717</v>
      </c>
      <c r="I20" s="24">
        <v>10</v>
      </c>
      <c r="J20" s="55"/>
      <c r="K20" s="5">
        <v>1</v>
      </c>
      <c r="L20" s="25"/>
      <c r="M20" s="26"/>
      <c r="N20" s="27"/>
      <c r="O20" s="28">
        <f>ROUND(ROUND(L20,4)*(1-M20),4)</f>
        <v>0</v>
      </c>
      <c r="P20" s="28">
        <f>ROUND(ROUND(O20,4)*(1+N20),4)</f>
        <v>0</v>
      </c>
      <c r="Q20" s="28">
        <f>ROUND($I20*P20,4)</f>
        <v>0</v>
      </c>
      <c r="R20" s="29"/>
      <c r="S20" s="29"/>
      <c r="T20" s="29"/>
      <c r="U20" s="30"/>
    </row>
    <row r="21" spans="1:21" ht="39" thickBot="1">
      <c r="A21" s="53" t="s">
        <v>713</v>
      </c>
      <c r="B21" s="9">
        <v>2</v>
      </c>
      <c r="C21" s="40" t="s">
        <v>383</v>
      </c>
      <c r="D21" s="40" t="s">
        <v>384</v>
      </c>
      <c r="E21" s="40" t="s">
        <v>385</v>
      </c>
      <c r="F21" s="40" t="s">
        <v>386</v>
      </c>
      <c r="G21" s="40" t="s">
        <v>713</v>
      </c>
      <c r="H21" s="41" t="s">
        <v>717</v>
      </c>
      <c r="I21" s="42">
        <v>1775</v>
      </c>
      <c r="J21" s="57"/>
      <c r="K21" s="9">
        <v>1</v>
      </c>
      <c r="L21" s="43"/>
      <c r="M21" s="44"/>
      <c r="N21" s="45"/>
      <c r="O21" s="46">
        <f>ROUND(ROUND(L21,4)*(1-M21),4)</f>
        <v>0</v>
      </c>
      <c r="P21" s="46">
        <f>ROUND(ROUND(O21,4)*(1+N21),4)</f>
        <v>0</v>
      </c>
      <c r="Q21" s="46">
        <f>ROUND($I21*P21,4)</f>
        <v>0</v>
      </c>
      <c r="R21" s="47"/>
      <c r="S21" s="47"/>
      <c r="T21" s="47"/>
      <c r="U21" s="48"/>
    </row>
    <row r="22" spans="16:17" ht="13.5" thickBot="1">
      <c r="P22" s="58" t="s">
        <v>720</v>
      </c>
      <c r="Q22" s="59">
        <f>SUM(Q20:Q21)</f>
        <v>0</v>
      </c>
    </row>
    <row r="24" ht="13.5" thickBot="1"/>
    <row r="25" spans="1:21" ht="13.5" thickBot="1">
      <c r="A25" s="49" t="s">
        <v>687</v>
      </c>
      <c r="B25" s="54" t="s">
        <v>728</v>
      </c>
      <c r="C25" s="18" t="s">
        <v>387</v>
      </c>
      <c r="D25" s="18"/>
      <c r="E25" s="18"/>
      <c r="F25" s="18"/>
      <c r="G25" s="18"/>
      <c r="H25" s="18" t="s">
        <v>690</v>
      </c>
      <c r="I25" s="18"/>
      <c r="J25" s="4"/>
      <c r="K25" s="3"/>
      <c r="L25" s="18" t="s">
        <v>388</v>
      </c>
      <c r="M25" s="18"/>
      <c r="N25" s="18"/>
      <c r="O25" s="18"/>
      <c r="P25" s="18"/>
      <c r="Q25" s="18"/>
      <c r="R25" s="18"/>
      <c r="S25" s="18"/>
      <c r="T25" s="18"/>
      <c r="U25" s="4"/>
    </row>
    <row r="26" spans="1:21" ht="26.25" thickBot="1">
      <c r="A26" s="50" t="s">
        <v>692</v>
      </c>
      <c r="B26" s="19" t="s">
        <v>693</v>
      </c>
      <c r="C26" s="20" t="s">
        <v>694</v>
      </c>
      <c r="D26" s="20" t="s">
        <v>695</v>
      </c>
      <c r="E26" s="20" t="s">
        <v>696</v>
      </c>
      <c r="F26" s="20" t="s">
        <v>697</v>
      </c>
      <c r="G26" s="20" t="s">
        <v>698</v>
      </c>
      <c r="H26" s="20" t="s">
        <v>699</v>
      </c>
      <c r="I26" s="20" t="s">
        <v>700</v>
      </c>
      <c r="J26" s="21" t="s">
        <v>701</v>
      </c>
      <c r="K26" s="19" t="s">
        <v>702</v>
      </c>
      <c r="L26" s="20" t="s">
        <v>703</v>
      </c>
      <c r="M26" s="20" t="s">
        <v>704</v>
      </c>
      <c r="N26" s="20" t="s">
        <v>705</v>
      </c>
      <c r="O26" s="20" t="s">
        <v>706</v>
      </c>
      <c r="P26" s="20" t="s">
        <v>707</v>
      </c>
      <c r="Q26" s="20" t="s">
        <v>708</v>
      </c>
      <c r="R26" s="20" t="s">
        <v>709</v>
      </c>
      <c r="S26" s="20" t="s">
        <v>710</v>
      </c>
      <c r="T26" s="20" t="s">
        <v>711</v>
      </c>
      <c r="U26" s="21" t="s">
        <v>712</v>
      </c>
    </row>
    <row r="27" spans="1:21" ht="38.25">
      <c r="A27" s="51" t="s">
        <v>713</v>
      </c>
      <c r="B27" s="5">
        <v>1</v>
      </c>
      <c r="C27" s="22" t="s">
        <v>389</v>
      </c>
      <c r="D27" s="22" t="s">
        <v>390</v>
      </c>
      <c r="E27" s="22" t="s">
        <v>391</v>
      </c>
      <c r="F27" s="22" t="s">
        <v>713</v>
      </c>
      <c r="G27" s="22" t="s">
        <v>713</v>
      </c>
      <c r="H27" s="23" t="s">
        <v>717</v>
      </c>
      <c r="I27" s="24">
        <v>2100</v>
      </c>
      <c r="J27" s="55"/>
      <c r="K27" s="5">
        <v>1</v>
      </c>
      <c r="L27" s="25"/>
      <c r="M27" s="26"/>
      <c r="N27" s="27"/>
      <c r="O27" s="28">
        <f>ROUND(ROUND(L27,4)*(1-M27),4)</f>
        <v>0</v>
      </c>
      <c r="P27" s="28">
        <f>ROUND(ROUND(O27,4)*(1+N27),4)</f>
        <v>0</v>
      </c>
      <c r="Q27" s="28">
        <f>ROUND($I27*P27,4)</f>
        <v>0</v>
      </c>
      <c r="R27" s="29"/>
      <c r="S27" s="29"/>
      <c r="T27" s="29"/>
      <c r="U27" s="30"/>
    </row>
    <row r="28" spans="1:21" ht="102">
      <c r="A28" s="52" t="s">
        <v>713</v>
      </c>
      <c r="B28" s="7">
        <v>2</v>
      </c>
      <c r="C28" s="31" t="s">
        <v>392</v>
      </c>
      <c r="D28" s="31" t="s">
        <v>393</v>
      </c>
      <c r="E28" s="31" t="s">
        <v>394</v>
      </c>
      <c r="F28" s="31" t="s">
        <v>395</v>
      </c>
      <c r="G28" s="31" t="s">
        <v>713</v>
      </c>
      <c r="H28" s="32" t="s">
        <v>717</v>
      </c>
      <c r="I28" s="33">
        <v>950</v>
      </c>
      <c r="J28" s="56"/>
      <c r="K28" s="7">
        <v>1</v>
      </c>
      <c r="L28" s="34"/>
      <c r="M28" s="35"/>
      <c r="N28" s="36"/>
      <c r="O28" s="37">
        <f>ROUND(ROUND(L28,4)*(1-M28),4)</f>
        <v>0</v>
      </c>
      <c r="P28" s="37">
        <f>ROUND(ROUND(O28,4)*(1+N28),4)</f>
        <v>0</v>
      </c>
      <c r="Q28" s="37">
        <f>ROUND($I28*P28,4)</f>
        <v>0</v>
      </c>
      <c r="R28" s="38"/>
      <c r="S28" s="38"/>
      <c r="T28" s="38"/>
      <c r="U28" s="39"/>
    </row>
    <row r="29" spans="1:21" ht="102">
      <c r="A29" s="52" t="s">
        <v>713</v>
      </c>
      <c r="B29" s="7">
        <v>3</v>
      </c>
      <c r="C29" s="31" t="s">
        <v>396</v>
      </c>
      <c r="D29" s="31" t="s">
        <v>397</v>
      </c>
      <c r="E29" s="31" t="s">
        <v>394</v>
      </c>
      <c r="F29" s="31" t="s">
        <v>395</v>
      </c>
      <c r="G29" s="31" t="s">
        <v>713</v>
      </c>
      <c r="H29" s="32" t="s">
        <v>717</v>
      </c>
      <c r="I29" s="33">
        <v>22050</v>
      </c>
      <c r="J29" s="56"/>
      <c r="K29" s="7">
        <v>1</v>
      </c>
      <c r="L29" s="34"/>
      <c r="M29" s="35"/>
      <c r="N29" s="36"/>
      <c r="O29" s="37">
        <f>ROUND(ROUND(L29,4)*(1-M29),4)</f>
        <v>0</v>
      </c>
      <c r="P29" s="37">
        <f>ROUND(ROUND(O29,4)*(1+N29),4)</f>
        <v>0</v>
      </c>
      <c r="Q29" s="37">
        <f>ROUND($I29*P29,4)</f>
        <v>0</v>
      </c>
      <c r="R29" s="38"/>
      <c r="S29" s="38"/>
      <c r="T29" s="38"/>
      <c r="U29" s="39"/>
    </row>
    <row r="30" spans="1:21" ht="102">
      <c r="A30" s="52" t="s">
        <v>713</v>
      </c>
      <c r="B30" s="7">
        <v>4</v>
      </c>
      <c r="C30" s="31" t="s">
        <v>396</v>
      </c>
      <c r="D30" s="31" t="s">
        <v>398</v>
      </c>
      <c r="E30" s="31" t="s">
        <v>394</v>
      </c>
      <c r="F30" s="31" t="s">
        <v>395</v>
      </c>
      <c r="G30" s="31" t="s">
        <v>713</v>
      </c>
      <c r="H30" s="32" t="s">
        <v>717</v>
      </c>
      <c r="I30" s="33">
        <v>40</v>
      </c>
      <c r="J30" s="56"/>
      <c r="K30" s="7">
        <v>1</v>
      </c>
      <c r="L30" s="34"/>
      <c r="M30" s="35"/>
      <c r="N30" s="36"/>
      <c r="O30" s="37">
        <f>ROUND(ROUND(L30,4)*(1-M30),4)</f>
        <v>0</v>
      </c>
      <c r="P30" s="37">
        <f>ROUND(ROUND(O30,4)*(1+N30),4)</f>
        <v>0</v>
      </c>
      <c r="Q30" s="37">
        <f>ROUND($I30*P30,4)</f>
        <v>0</v>
      </c>
      <c r="R30" s="38"/>
      <c r="S30" s="38"/>
      <c r="T30" s="38"/>
      <c r="U30" s="39"/>
    </row>
    <row r="31" spans="1:21" ht="178.5">
      <c r="A31" s="52" t="s">
        <v>713</v>
      </c>
      <c r="B31" s="7">
        <v>5</v>
      </c>
      <c r="C31" s="31" t="s">
        <v>399</v>
      </c>
      <c r="D31" s="31" t="s">
        <v>400</v>
      </c>
      <c r="E31" s="31" t="s">
        <v>401</v>
      </c>
      <c r="F31" s="31" t="s">
        <v>395</v>
      </c>
      <c r="G31" s="31" t="s">
        <v>713</v>
      </c>
      <c r="H31" s="32" t="s">
        <v>717</v>
      </c>
      <c r="I31" s="33">
        <v>1430</v>
      </c>
      <c r="J31" s="56"/>
      <c r="K31" s="7">
        <v>1</v>
      </c>
      <c r="L31" s="34"/>
      <c r="M31" s="35"/>
      <c r="N31" s="36"/>
      <c r="O31" s="37">
        <f>ROUND(ROUND(L31,4)*(1-M31),4)</f>
        <v>0</v>
      </c>
      <c r="P31" s="37">
        <f>ROUND(ROUND(O31,4)*(1+N31),4)</f>
        <v>0</v>
      </c>
      <c r="Q31" s="37">
        <f>ROUND($I31*P31,4)</f>
        <v>0</v>
      </c>
      <c r="R31" s="38"/>
      <c r="S31" s="38"/>
      <c r="T31" s="38"/>
      <c r="U31" s="39"/>
    </row>
    <row r="32" spans="1:21" ht="102.75" thickBot="1">
      <c r="A32" s="53" t="s">
        <v>713</v>
      </c>
      <c r="B32" s="9">
        <v>6</v>
      </c>
      <c r="C32" s="40" t="s">
        <v>402</v>
      </c>
      <c r="D32" s="40" t="s">
        <v>403</v>
      </c>
      <c r="E32" s="40" t="s">
        <v>404</v>
      </c>
      <c r="F32" s="40" t="s">
        <v>395</v>
      </c>
      <c r="G32" s="40" t="s">
        <v>713</v>
      </c>
      <c r="H32" s="41" t="s">
        <v>717</v>
      </c>
      <c r="I32" s="42">
        <v>1430</v>
      </c>
      <c r="J32" s="57"/>
      <c r="K32" s="9">
        <v>1</v>
      </c>
      <c r="L32" s="43"/>
      <c r="M32" s="44"/>
      <c r="N32" s="45"/>
      <c r="O32" s="46">
        <f>ROUND(ROUND(L32,4)*(1-M32),4)</f>
        <v>0</v>
      </c>
      <c r="P32" s="46">
        <f>ROUND(ROUND(O32,4)*(1+N32),4)</f>
        <v>0</v>
      </c>
      <c r="Q32" s="46">
        <f>ROUND($I32*P32,4)</f>
        <v>0</v>
      </c>
      <c r="R32" s="47"/>
      <c r="S32" s="47"/>
      <c r="T32" s="47"/>
      <c r="U32" s="48"/>
    </row>
    <row r="33" spans="16:17" ht="13.5" thickBot="1">
      <c r="P33" s="58" t="s">
        <v>720</v>
      </c>
      <c r="Q33" s="59">
        <f>SUM(Q27:Q32)</f>
        <v>0</v>
      </c>
    </row>
    <row r="35" ht="13.5" thickBot="1"/>
    <row r="36" spans="1:21" ht="13.5" thickBot="1">
      <c r="A36" s="49" t="s">
        <v>687</v>
      </c>
      <c r="B36" s="54" t="s">
        <v>738</v>
      </c>
      <c r="C36" s="18" t="s">
        <v>405</v>
      </c>
      <c r="D36" s="18"/>
      <c r="E36" s="18"/>
      <c r="F36" s="18"/>
      <c r="G36" s="18"/>
      <c r="H36" s="18" t="s">
        <v>690</v>
      </c>
      <c r="I36" s="18"/>
      <c r="J36" s="4"/>
      <c r="K36" s="3"/>
      <c r="L36" s="18" t="s">
        <v>406</v>
      </c>
      <c r="M36" s="18"/>
      <c r="N36" s="18"/>
      <c r="O36" s="18"/>
      <c r="P36" s="18"/>
      <c r="Q36" s="18"/>
      <c r="R36" s="18"/>
      <c r="S36" s="18"/>
      <c r="T36" s="18"/>
      <c r="U36" s="4"/>
    </row>
    <row r="37" spans="1:21" ht="26.25" thickBot="1">
      <c r="A37" s="50" t="s">
        <v>692</v>
      </c>
      <c r="B37" s="19" t="s">
        <v>693</v>
      </c>
      <c r="C37" s="20" t="s">
        <v>694</v>
      </c>
      <c r="D37" s="20" t="s">
        <v>695</v>
      </c>
      <c r="E37" s="20" t="s">
        <v>696</v>
      </c>
      <c r="F37" s="20" t="s">
        <v>697</v>
      </c>
      <c r="G37" s="20" t="s">
        <v>698</v>
      </c>
      <c r="H37" s="20" t="s">
        <v>699</v>
      </c>
      <c r="I37" s="20" t="s">
        <v>700</v>
      </c>
      <c r="J37" s="21" t="s">
        <v>701</v>
      </c>
      <c r="K37" s="19" t="s">
        <v>702</v>
      </c>
      <c r="L37" s="20" t="s">
        <v>703</v>
      </c>
      <c r="M37" s="20" t="s">
        <v>704</v>
      </c>
      <c r="N37" s="20" t="s">
        <v>705</v>
      </c>
      <c r="O37" s="20" t="s">
        <v>706</v>
      </c>
      <c r="P37" s="20" t="s">
        <v>707</v>
      </c>
      <c r="Q37" s="20" t="s">
        <v>708</v>
      </c>
      <c r="R37" s="20" t="s">
        <v>709</v>
      </c>
      <c r="S37" s="20" t="s">
        <v>710</v>
      </c>
      <c r="T37" s="20" t="s">
        <v>711</v>
      </c>
      <c r="U37" s="21" t="s">
        <v>712</v>
      </c>
    </row>
    <row r="38" spans="1:21" ht="51.75" thickBot="1">
      <c r="A38" s="69" t="s">
        <v>713</v>
      </c>
      <c r="B38" s="70">
        <v>1</v>
      </c>
      <c r="C38" s="60" t="s">
        <v>406</v>
      </c>
      <c r="D38" s="60" t="s">
        <v>407</v>
      </c>
      <c r="E38" s="60" t="s">
        <v>408</v>
      </c>
      <c r="F38" s="60" t="s">
        <v>713</v>
      </c>
      <c r="G38" s="60" t="s">
        <v>713</v>
      </c>
      <c r="H38" s="61" t="s">
        <v>409</v>
      </c>
      <c r="I38" s="62">
        <v>700</v>
      </c>
      <c r="J38" s="71"/>
      <c r="K38" s="70">
        <v>1</v>
      </c>
      <c r="L38" s="63"/>
      <c r="M38" s="64"/>
      <c r="N38" s="65"/>
      <c r="O38" s="66">
        <f>ROUND(ROUND(L38,4)*(1-M38),4)</f>
        <v>0</v>
      </c>
      <c r="P38" s="66">
        <f>ROUND(ROUND(O38,4)*(1+N38),4)</f>
        <v>0</v>
      </c>
      <c r="Q38" s="66">
        <f>ROUND($I38*P38,4)</f>
        <v>0</v>
      </c>
      <c r="R38" s="67"/>
      <c r="S38" s="67"/>
      <c r="T38" s="67"/>
      <c r="U38" s="68"/>
    </row>
    <row r="39" spans="16:17" ht="13.5" thickBot="1">
      <c r="P39" s="58" t="s">
        <v>720</v>
      </c>
      <c r="Q39" s="59">
        <f>SUM(Q38:Q38)</f>
        <v>0</v>
      </c>
    </row>
    <row r="41" ht="13.5" thickBot="1"/>
    <row r="42" spans="1:21" ht="13.5" thickBot="1">
      <c r="A42" s="49" t="s">
        <v>687</v>
      </c>
      <c r="B42" s="54" t="s">
        <v>750</v>
      </c>
      <c r="C42" s="18" t="s">
        <v>410</v>
      </c>
      <c r="D42" s="18"/>
      <c r="E42" s="18"/>
      <c r="F42" s="18"/>
      <c r="G42" s="18"/>
      <c r="H42" s="18" t="s">
        <v>690</v>
      </c>
      <c r="I42" s="18"/>
      <c r="J42" s="4"/>
      <c r="K42" s="3"/>
      <c r="L42" s="18" t="s">
        <v>411</v>
      </c>
      <c r="M42" s="18"/>
      <c r="N42" s="18"/>
      <c r="O42" s="18"/>
      <c r="P42" s="18"/>
      <c r="Q42" s="18"/>
      <c r="R42" s="18"/>
      <c r="S42" s="18"/>
      <c r="T42" s="18"/>
      <c r="U42" s="4"/>
    </row>
    <row r="43" spans="1:21" ht="26.25" thickBot="1">
      <c r="A43" s="50" t="s">
        <v>692</v>
      </c>
      <c r="B43" s="19" t="s">
        <v>693</v>
      </c>
      <c r="C43" s="20" t="s">
        <v>694</v>
      </c>
      <c r="D43" s="20" t="s">
        <v>695</v>
      </c>
      <c r="E43" s="20" t="s">
        <v>696</v>
      </c>
      <c r="F43" s="20" t="s">
        <v>697</v>
      </c>
      <c r="G43" s="20" t="s">
        <v>698</v>
      </c>
      <c r="H43" s="20" t="s">
        <v>699</v>
      </c>
      <c r="I43" s="20" t="s">
        <v>700</v>
      </c>
      <c r="J43" s="21" t="s">
        <v>701</v>
      </c>
      <c r="K43" s="19" t="s">
        <v>702</v>
      </c>
      <c r="L43" s="20" t="s">
        <v>703</v>
      </c>
      <c r="M43" s="20" t="s">
        <v>704</v>
      </c>
      <c r="N43" s="20" t="s">
        <v>705</v>
      </c>
      <c r="O43" s="20" t="s">
        <v>706</v>
      </c>
      <c r="P43" s="20" t="s">
        <v>707</v>
      </c>
      <c r="Q43" s="20" t="s">
        <v>708</v>
      </c>
      <c r="R43" s="20" t="s">
        <v>709</v>
      </c>
      <c r="S43" s="20" t="s">
        <v>710</v>
      </c>
      <c r="T43" s="20" t="s">
        <v>711</v>
      </c>
      <c r="U43" s="21" t="s">
        <v>712</v>
      </c>
    </row>
    <row r="44" spans="1:21" ht="12.75">
      <c r="A44" s="51" t="s">
        <v>713</v>
      </c>
      <c r="B44" s="5">
        <v>1</v>
      </c>
      <c r="C44" s="22" t="s">
        <v>412</v>
      </c>
      <c r="D44" s="22" t="s">
        <v>413</v>
      </c>
      <c r="E44" s="22" t="s">
        <v>414</v>
      </c>
      <c r="F44" s="22" t="s">
        <v>713</v>
      </c>
      <c r="G44" s="22" t="s">
        <v>713</v>
      </c>
      <c r="H44" s="23" t="s">
        <v>415</v>
      </c>
      <c r="I44" s="24">
        <v>45</v>
      </c>
      <c r="J44" s="55"/>
      <c r="K44" s="5">
        <v>1</v>
      </c>
      <c r="L44" s="25"/>
      <c r="M44" s="26"/>
      <c r="N44" s="27"/>
      <c r="O44" s="28">
        <f>ROUND(ROUND(L44,4)*(1-M44),4)</f>
        <v>0</v>
      </c>
      <c r="P44" s="28">
        <f>ROUND(ROUND(O44,4)*(1+N44),4)</f>
        <v>0</v>
      </c>
      <c r="Q44" s="28">
        <f>ROUND($I44*P44,4)</f>
        <v>0</v>
      </c>
      <c r="R44" s="29"/>
      <c r="S44" s="29"/>
      <c r="T44" s="29"/>
      <c r="U44" s="30"/>
    </row>
    <row r="45" spans="1:21" ht="12.75">
      <c r="A45" s="52" t="s">
        <v>713</v>
      </c>
      <c r="B45" s="7">
        <v>2</v>
      </c>
      <c r="C45" s="31" t="s">
        <v>416</v>
      </c>
      <c r="D45" s="31" t="s">
        <v>413</v>
      </c>
      <c r="E45" s="31" t="s">
        <v>414</v>
      </c>
      <c r="F45" s="31" t="s">
        <v>713</v>
      </c>
      <c r="G45" s="31" t="s">
        <v>713</v>
      </c>
      <c r="H45" s="32" t="s">
        <v>415</v>
      </c>
      <c r="I45" s="33">
        <v>15</v>
      </c>
      <c r="J45" s="56"/>
      <c r="K45" s="7">
        <v>1</v>
      </c>
      <c r="L45" s="34"/>
      <c r="M45" s="35"/>
      <c r="N45" s="36"/>
      <c r="O45" s="37">
        <f>ROUND(ROUND(L45,4)*(1-M45),4)</f>
        <v>0</v>
      </c>
      <c r="P45" s="37">
        <f>ROUND(ROUND(O45,4)*(1+N45),4)</f>
        <v>0</v>
      </c>
      <c r="Q45" s="37">
        <f>ROUND($I45*P45,4)</f>
        <v>0</v>
      </c>
      <c r="R45" s="38"/>
      <c r="S45" s="38"/>
      <c r="T45" s="38"/>
      <c r="U45" s="39"/>
    </row>
    <row r="46" spans="1:21" ht="12.75">
      <c r="A46" s="52" t="s">
        <v>713</v>
      </c>
      <c r="B46" s="7">
        <v>3</v>
      </c>
      <c r="C46" s="31" t="s">
        <v>417</v>
      </c>
      <c r="D46" s="31" t="s">
        <v>413</v>
      </c>
      <c r="E46" s="31" t="s">
        <v>414</v>
      </c>
      <c r="F46" s="31" t="s">
        <v>713</v>
      </c>
      <c r="G46" s="31" t="s">
        <v>713</v>
      </c>
      <c r="H46" s="32" t="s">
        <v>415</v>
      </c>
      <c r="I46" s="33">
        <v>60</v>
      </c>
      <c r="J46" s="56"/>
      <c r="K46" s="7">
        <v>1</v>
      </c>
      <c r="L46" s="34"/>
      <c r="M46" s="35"/>
      <c r="N46" s="36"/>
      <c r="O46" s="37">
        <f>ROUND(ROUND(L46,4)*(1-M46),4)</f>
        <v>0</v>
      </c>
      <c r="P46" s="37">
        <f>ROUND(ROUND(O46,4)*(1+N46),4)</f>
        <v>0</v>
      </c>
      <c r="Q46" s="37">
        <f>ROUND($I46*P46,4)</f>
        <v>0</v>
      </c>
      <c r="R46" s="38"/>
      <c r="S46" s="38"/>
      <c r="T46" s="38"/>
      <c r="U46" s="39"/>
    </row>
    <row r="47" spans="1:21" ht="12.75">
      <c r="A47" s="52" t="s">
        <v>713</v>
      </c>
      <c r="B47" s="7">
        <v>4</v>
      </c>
      <c r="C47" s="31" t="s">
        <v>418</v>
      </c>
      <c r="D47" s="31" t="s">
        <v>413</v>
      </c>
      <c r="E47" s="31" t="s">
        <v>414</v>
      </c>
      <c r="F47" s="31" t="s">
        <v>713</v>
      </c>
      <c r="G47" s="31" t="s">
        <v>713</v>
      </c>
      <c r="H47" s="32" t="s">
        <v>415</v>
      </c>
      <c r="I47" s="33">
        <v>30</v>
      </c>
      <c r="J47" s="56"/>
      <c r="K47" s="7">
        <v>1</v>
      </c>
      <c r="L47" s="34"/>
      <c r="M47" s="35"/>
      <c r="N47" s="36"/>
      <c r="O47" s="37">
        <f>ROUND(ROUND(L47,4)*(1-M47),4)</f>
        <v>0</v>
      </c>
      <c r="P47" s="37">
        <f>ROUND(ROUND(O47,4)*(1+N47),4)</f>
        <v>0</v>
      </c>
      <c r="Q47" s="37">
        <f>ROUND($I47*P47,4)</f>
        <v>0</v>
      </c>
      <c r="R47" s="38"/>
      <c r="S47" s="38"/>
      <c r="T47" s="38"/>
      <c r="U47" s="39"/>
    </row>
    <row r="48" spans="1:21" ht="12.75">
      <c r="A48" s="52" t="s">
        <v>713</v>
      </c>
      <c r="B48" s="7">
        <v>5</v>
      </c>
      <c r="C48" s="31" t="s">
        <v>419</v>
      </c>
      <c r="D48" s="31" t="s">
        <v>413</v>
      </c>
      <c r="E48" s="31" t="s">
        <v>414</v>
      </c>
      <c r="F48" s="31" t="s">
        <v>713</v>
      </c>
      <c r="G48" s="31" t="s">
        <v>713</v>
      </c>
      <c r="H48" s="32" t="s">
        <v>415</v>
      </c>
      <c r="I48" s="33">
        <v>25</v>
      </c>
      <c r="J48" s="56"/>
      <c r="K48" s="7">
        <v>1</v>
      </c>
      <c r="L48" s="34"/>
      <c r="M48" s="35"/>
      <c r="N48" s="36"/>
      <c r="O48" s="37">
        <f>ROUND(ROUND(L48,4)*(1-M48),4)</f>
        <v>0</v>
      </c>
      <c r="P48" s="37">
        <f>ROUND(ROUND(O48,4)*(1+N48),4)</f>
        <v>0</v>
      </c>
      <c r="Q48" s="37">
        <f>ROUND($I48*P48,4)</f>
        <v>0</v>
      </c>
      <c r="R48" s="38"/>
      <c r="S48" s="38"/>
      <c r="T48" s="38"/>
      <c r="U48" s="39"/>
    </row>
    <row r="49" spans="1:21" ht="26.25" thickBot="1">
      <c r="A49" s="53" t="s">
        <v>713</v>
      </c>
      <c r="B49" s="9">
        <v>6</v>
      </c>
      <c r="C49" s="40" t="s">
        <v>420</v>
      </c>
      <c r="D49" s="40" t="s">
        <v>413</v>
      </c>
      <c r="E49" s="40" t="s">
        <v>414</v>
      </c>
      <c r="F49" s="40" t="s">
        <v>713</v>
      </c>
      <c r="G49" s="40" t="s">
        <v>713</v>
      </c>
      <c r="H49" s="41" t="s">
        <v>415</v>
      </c>
      <c r="I49" s="42">
        <v>50</v>
      </c>
      <c r="J49" s="57"/>
      <c r="K49" s="9">
        <v>1</v>
      </c>
      <c r="L49" s="43"/>
      <c r="M49" s="44"/>
      <c r="N49" s="45"/>
      <c r="O49" s="46">
        <f>ROUND(ROUND(L49,4)*(1-M49),4)</f>
        <v>0</v>
      </c>
      <c r="P49" s="46">
        <f>ROUND(ROUND(O49,4)*(1+N49),4)</f>
        <v>0</v>
      </c>
      <c r="Q49" s="46">
        <f>ROUND($I49*P49,4)</f>
        <v>0</v>
      </c>
      <c r="R49" s="47"/>
      <c r="S49" s="47"/>
      <c r="T49" s="47"/>
      <c r="U49" s="48"/>
    </row>
    <row r="50" spans="16:17" ht="13.5" thickBot="1">
      <c r="P50" s="58" t="s">
        <v>720</v>
      </c>
      <c r="Q50" s="59">
        <f>SUM(Q44:Q49)</f>
        <v>0</v>
      </c>
    </row>
    <row r="52" ht="13.5" thickBot="1"/>
    <row r="53" spans="1:21" ht="13.5" thickBot="1">
      <c r="A53" s="49" t="s">
        <v>687</v>
      </c>
      <c r="B53" s="54" t="s">
        <v>759</v>
      </c>
      <c r="C53" s="18" t="s">
        <v>421</v>
      </c>
      <c r="D53" s="18"/>
      <c r="E53" s="18"/>
      <c r="F53" s="18"/>
      <c r="G53" s="18"/>
      <c r="H53" s="18" t="s">
        <v>690</v>
      </c>
      <c r="I53" s="18"/>
      <c r="J53" s="4"/>
      <c r="K53" s="3"/>
      <c r="L53" s="18" t="s">
        <v>422</v>
      </c>
      <c r="M53" s="18"/>
      <c r="N53" s="18"/>
      <c r="O53" s="18"/>
      <c r="P53" s="18"/>
      <c r="Q53" s="18"/>
      <c r="R53" s="18"/>
      <c r="S53" s="18"/>
      <c r="T53" s="18"/>
      <c r="U53" s="4"/>
    </row>
    <row r="54" spans="1:21" ht="26.25" thickBot="1">
      <c r="A54" s="50" t="s">
        <v>692</v>
      </c>
      <c r="B54" s="19" t="s">
        <v>693</v>
      </c>
      <c r="C54" s="20" t="s">
        <v>694</v>
      </c>
      <c r="D54" s="20" t="s">
        <v>695</v>
      </c>
      <c r="E54" s="20" t="s">
        <v>696</v>
      </c>
      <c r="F54" s="20" t="s">
        <v>697</v>
      </c>
      <c r="G54" s="20" t="s">
        <v>698</v>
      </c>
      <c r="H54" s="20" t="s">
        <v>699</v>
      </c>
      <c r="I54" s="20" t="s">
        <v>700</v>
      </c>
      <c r="J54" s="21" t="s">
        <v>701</v>
      </c>
      <c r="K54" s="19" t="s">
        <v>702</v>
      </c>
      <c r="L54" s="20" t="s">
        <v>703</v>
      </c>
      <c r="M54" s="20" t="s">
        <v>704</v>
      </c>
      <c r="N54" s="20" t="s">
        <v>705</v>
      </c>
      <c r="O54" s="20" t="s">
        <v>706</v>
      </c>
      <c r="P54" s="20" t="s">
        <v>707</v>
      </c>
      <c r="Q54" s="20" t="s">
        <v>708</v>
      </c>
      <c r="R54" s="20" t="s">
        <v>709</v>
      </c>
      <c r="S54" s="20" t="s">
        <v>710</v>
      </c>
      <c r="T54" s="20" t="s">
        <v>711</v>
      </c>
      <c r="U54" s="21" t="s">
        <v>712</v>
      </c>
    </row>
    <row r="55" spans="1:21" ht="12.75">
      <c r="A55" s="51" t="s">
        <v>713</v>
      </c>
      <c r="B55" s="5">
        <v>1</v>
      </c>
      <c r="C55" s="22" t="s">
        <v>423</v>
      </c>
      <c r="D55" s="22" t="s">
        <v>413</v>
      </c>
      <c r="E55" s="22" t="s">
        <v>414</v>
      </c>
      <c r="F55" s="22" t="s">
        <v>713</v>
      </c>
      <c r="G55" s="22" t="s">
        <v>713</v>
      </c>
      <c r="H55" s="23" t="s">
        <v>415</v>
      </c>
      <c r="I55" s="24">
        <v>100</v>
      </c>
      <c r="J55" s="55"/>
      <c r="K55" s="5">
        <v>1</v>
      </c>
      <c r="L55" s="25"/>
      <c r="M55" s="26"/>
      <c r="N55" s="27"/>
      <c r="O55" s="28">
        <f>ROUND(ROUND(L55,4)*(1-M55),4)</f>
        <v>0</v>
      </c>
      <c r="P55" s="28">
        <f>ROUND(ROUND(O55,4)*(1+N55),4)</f>
        <v>0</v>
      </c>
      <c r="Q55" s="28">
        <f>ROUND($I55*P55,4)</f>
        <v>0</v>
      </c>
      <c r="R55" s="29"/>
      <c r="S55" s="29"/>
      <c r="T55" s="29"/>
      <c r="U55" s="30"/>
    </row>
    <row r="56" spans="1:21" ht="12.75">
      <c r="A56" s="52" t="s">
        <v>713</v>
      </c>
      <c r="B56" s="7">
        <v>2</v>
      </c>
      <c r="C56" s="31" t="s">
        <v>424</v>
      </c>
      <c r="D56" s="31" t="s">
        <v>413</v>
      </c>
      <c r="E56" s="31" t="s">
        <v>414</v>
      </c>
      <c r="F56" s="31" t="s">
        <v>713</v>
      </c>
      <c r="G56" s="31" t="s">
        <v>713</v>
      </c>
      <c r="H56" s="32" t="s">
        <v>415</v>
      </c>
      <c r="I56" s="33">
        <v>60</v>
      </c>
      <c r="J56" s="56"/>
      <c r="K56" s="7">
        <v>1</v>
      </c>
      <c r="L56" s="34"/>
      <c r="M56" s="35"/>
      <c r="N56" s="36"/>
      <c r="O56" s="37">
        <f>ROUND(ROUND(L56,4)*(1-M56),4)</f>
        <v>0</v>
      </c>
      <c r="P56" s="37">
        <f>ROUND(ROUND(O56,4)*(1+N56),4)</f>
        <v>0</v>
      </c>
      <c r="Q56" s="37">
        <f>ROUND($I56*P56,4)</f>
        <v>0</v>
      </c>
      <c r="R56" s="38"/>
      <c r="S56" s="38"/>
      <c r="T56" s="38"/>
      <c r="U56" s="39"/>
    </row>
    <row r="57" spans="1:21" ht="12.75">
      <c r="A57" s="52" t="s">
        <v>713</v>
      </c>
      <c r="B57" s="7">
        <v>3</v>
      </c>
      <c r="C57" s="31" t="s">
        <v>425</v>
      </c>
      <c r="D57" s="31" t="s">
        <v>413</v>
      </c>
      <c r="E57" s="31" t="s">
        <v>414</v>
      </c>
      <c r="F57" s="31" t="s">
        <v>713</v>
      </c>
      <c r="G57" s="31" t="s">
        <v>713</v>
      </c>
      <c r="H57" s="32" t="s">
        <v>415</v>
      </c>
      <c r="I57" s="33">
        <v>30</v>
      </c>
      <c r="J57" s="56"/>
      <c r="K57" s="7">
        <v>1</v>
      </c>
      <c r="L57" s="34"/>
      <c r="M57" s="35"/>
      <c r="N57" s="36"/>
      <c r="O57" s="37">
        <f>ROUND(ROUND(L57,4)*(1-M57),4)</f>
        <v>0</v>
      </c>
      <c r="P57" s="37">
        <f>ROUND(ROUND(O57,4)*(1+N57),4)</f>
        <v>0</v>
      </c>
      <c r="Q57" s="37">
        <f>ROUND($I57*P57,4)</f>
        <v>0</v>
      </c>
      <c r="R57" s="38"/>
      <c r="S57" s="38"/>
      <c r="T57" s="38"/>
      <c r="U57" s="39"/>
    </row>
    <row r="58" spans="1:21" ht="12.75">
      <c r="A58" s="52" t="s">
        <v>713</v>
      </c>
      <c r="B58" s="7">
        <v>4</v>
      </c>
      <c r="C58" s="31" t="s">
        <v>426</v>
      </c>
      <c r="D58" s="31" t="s">
        <v>413</v>
      </c>
      <c r="E58" s="31" t="s">
        <v>414</v>
      </c>
      <c r="F58" s="31" t="s">
        <v>713</v>
      </c>
      <c r="G58" s="31" t="s">
        <v>713</v>
      </c>
      <c r="H58" s="32" t="s">
        <v>415</v>
      </c>
      <c r="I58" s="33">
        <v>15</v>
      </c>
      <c r="J58" s="56"/>
      <c r="K58" s="7">
        <v>1</v>
      </c>
      <c r="L58" s="34"/>
      <c r="M58" s="35"/>
      <c r="N58" s="36"/>
      <c r="O58" s="37">
        <f>ROUND(ROUND(L58,4)*(1-M58),4)</f>
        <v>0</v>
      </c>
      <c r="P58" s="37">
        <f>ROUND(ROUND(O58,4)*(1+N58),4)</f>
        <v>0</v>
      </c>
      <c r="Q58" s="37">
        <f>ROUND($I58*P58,4)</f>
        <v>0</v>
      </c>
      <c r="R58" s="38"/>
      <c r="S58" s="38"/>
      <c r="T58" s="38"/>
      <c r="U58" s="39"/>
    </row>
    <row r="59" spans="1:21" ht="25.5">
      <c r="A59" s="52" t="s">
        <v>713</v>
      </c>
      <c r="B59" s="7">
        <v>5</v>
      </c>
      <c r="C59" s="31" t="s">
        <v>427</v>
      </c>
      <c r="D59" s="31" t="s">
        <v>413</v>
      </c>
      <c r="E59" s="31" t="s">
        <v>414</v>
      </c>
      <c r="F59" s="31" t="s">
        <v>713</v>
      </c>
      <c r="G59" s="31" t="s">
        <v>713</v>
      </c>
      <c r="H59" s="32" t="s">
        <v>415</v>
      </c>
      <c r="I59" s="33">
        <v>120</v>
      </c>
      <c r="J59" s="56"/>
      <c r="K59" s="7">
        <v>1</v>
      </c>
      <c r="L59" s="34"/>
      <c r="M59" s="35"/>
      <c r="N59" s="36"/>
      <c r="O59" s="37">
        <f>ROUND(ROUND(L59,4)*(1-M59),4)</f>
        <v>0</v>
      </c>
      <c r="P59" s="37">
        <f>ROUND(ROUND(O59,4)*(1+N59),4)</f>
        <v>0</v>
      </c>
      <c r="Q59" s="37">
        <f>ROUND($I59*P59,4)</f>
        <v>0</v>
      </c>
      <c r="R59" s="38"/>
      <c r="S59" s="38"/>
      <c r="T59" s="38"/>
      <c r="U59" s="39"/>
    </row>
    <row r="60" spans="1:21" ht="26.25" thickBot="1">
      <c r="A60" s="53" t="s">
        <v>713</v>
      </c>
      <c r="B60" s="9">
        <v>6</v>
      </c>
      <c r="C60" s="40" t="s">
        <v>428</v>
      </c>
      <c r="D60" s="40" t="s">
        <v>413</v>
      </c>
      <c r="E60" s="40" t="s">
        <v>414</v>
      </c>
      <c r="F60" s="40" t="s">
        <v>713</v>
      </c>
      <c r="G60" s="40" t="s">
        <v>713</v>
      </c>
      <c r="H60" s="41" t="s">
        <v>415</v>
      </c>
      <c r="I60" s="42">
        <v>15</v>
      </c>
      <c r="J60" s="57"/>
      <c r="K60" s="9">
        <v>1</v>
      </c>
      <c r="L60" s="43"/>
      <c r="M60" s="44"/>
      <c r="N60" s="45"/>
      <c r="O60" s="46">
        <f>ROUND(ROUND(L60,4)*(1-M60),4)</f>
        <v>0</v>
      </c>
      <c r="P60" s="46">
        <f>ROUND(ROUND(O60,4)*(1+N60),4)</f>
        <v>0</v>
      </c>
      <c r="Q60" s="46">
        <f>ROUND($I60*P60,4)</f>
        <v>0</v>
      </c>
      <c r="R60" s="47"/>
      <c r="S60" s="47"/>
      <c r="T60" s="47"/>
      <c r="U60" s="48"/>
    </row>
    <row r="61" spans="16:17" ht="13.5" thickBot="1">
      <c r="P61" s="58" t="s">
        <v>720</v>
      </c>
      <c r="Q61" s="59">
        <f>SUM(Q55:Q60)</f>
        <v>0</v>
      </c>
    </row>
    <row r="63" ht="13.5" thickBot="1"/>
    <row r="64" spans="1:21" ht="13.5" thickBot="1">
      <c r="A64" s="49" t="s">
        <v>687</v>
      </c>
      <c r="B64" s="54" t="s">
        <v>765</v>
      </c>
      <c r="C64" s="18" t="s">
        <v>429</v>
      </c>
      <c r="D64" s="18"/>
      <c r="E64" s="18"/>
      <c r="F64" s="18"/>
      <c r="G64" s="18"/>
      <c r="H64" s="18" t="s">
        <v>690</v>
      </c>
      <c r="I64" s="18"/>
      <c r="J64" s="4"/>
      <c r="K64" s="3"/>
      <c r="L64" s="18" t="s">
        <v>430</v>
      </c>
      <c r="M64" s="18"/>
      <c r="N64" s="18"/>
      <c r="O64" s="18"/>
      <c r="P64" s="18"/>
      <c r="Q64" s="18"/>
      <c r="R64" s="18"/>
      <c r="S64" s="18"/>
      <c r="T64" s="18"/>
      <c r="U64" s="4"/>
    </row>
    <row r="65" spans="1:21" ht="26.25" thickBot="1">
      <c r="A65" s="50" t="s">
        <v>692</v>
      </c>
      <c r="B65" s="19" t="s">
        <v>693</v>
      </c>
      <c r="C65" s="20" t="s">
        <v>694</v>
      </c>
      <c r="D65" s="20" t="s">
        <v>695</v>
      </c>
      <c r="E65" s="20" t="s">
        <v>696</v>
      </c>
      <c r="F65" s="20" t="s">
        <v>697</v>
      </c>
      <c r="G65" s="20" t="s">
        <v>698</v>
      </c>
      <c r="H65" s="20" t="s">
        <v>699</v>
      </c>
      <c r="I65" s="20" t="s">
        <v>700</v>
      </c>
      <c r="J65" s="21" t="s">
        <v>701</v>
      </c>
      <c r="K65" s="19" t="s">
        <v>702</v>
      </c>
      <c r="L65" s="20" t="s">
        <v>703</v>
      </c>
      <c r="M65" s="20" t="s">
        <v>704</v>
      </c>
      <c r="N65" s="20" t="s">
        <v>705</v>
      </c>
      <c r="O65" s="20" t="s">
        <v>706</v>
      </c>
      <c r="P65" s="20" t="s">
        <v>707</v>
      </c>
      <c r="Q65" s="20" t="s">
        <v>708</v>
      </c>
      <c r="R65" s="20" t="s">
        <v>709</v>
      </c>
      <c r="S65" s="20" t="s">
        <v>710</v>
      </c>
      <c r="T65" s="20" t="s">
        <v>711</v>
      </c>
      <c r="U65" s="21" t="s">
        <v>712</v>
      </c>
    </row>
    <row r="66" spans="1:21" ht="114.75">
      <c r="A66" s="51" t="s">
        <v>713</v>
      </c>
      <c r="B66" s="5">
        <v>1</v>
      </c>
      <c r="C66" s="22" t="s">
        <v>431</v>
      </c>
      <c r="D66" s="22" t="s">
        <v>432</v>
      </c>
      <c r="E66" s="22" t="s">
        <v>713</v>
      </c>
      <c r="F66" s="22" t="s">
        <v>713</v>
      </c>
      <c r="G66" s="22" t="s">
        <v>713</v>
      </c>
      <c r="H66" s="23" t="s">
        <v>717</v>
      </c>
      <c r="I66" s="24">
        <v>50</v>
      </c>
      <c r="J66" s="55"/>
      <c r="K66" s="5">
        <v>1</v>
      </c>
      <c r="L66" s="25"/>
      <c r="M66" s="26"/>
      <c r="N66" s="27"/>
      <c r="O66" s="28">
        <f>ROUND(ROUND(L66,4)*(1-M66),4)</f>
        <v>0</v>
      </c>
      <c r="P66" s="28">
        <f>ROUND(ROUND(O66,4)*(1+N66),4)</f>
        <v>0</v>
      </c>
      <c r="Q66" s="28">
        <f>ROUND($I66*P66,4)</f>
        <v>0</v>
      </c>
      <c r="R66" s="29"/>
      <c r="S66" s="29"/>
      <c r="T66" s="29"/>
      <c r="U66" s="30"/>
    </row>
    <row r="67" spans="1:21" ht="127.5">
      <c r="A67" s="52" t="s">
        <v>713</v>
      </c>
      <c r="B67" s="7">
        <v>2</v>
      </c>
      <c r="C67" s="31" t="s">
        <v>433</v>
      </c>
      <c r="D67" s="31" t="s">
        <v>434</v>
      </c>
      <c r="E67" s="31" t="s">
        <v>713</v>
      </c>
      <c r="F67" s="31" t="s">
        <v>713</v>
      </c>
      <c r="G67" s="31" t="s">
        <v>713</v>
      </c>
      <c r="H67" s="32" t="s">
        <v>717</v>
      </c>
      <c r="I67" s="33">
        <v>291</v>
      </c>
      <c r="J67" s="56"/>
      <c r="K67" s="7">
        <v>1</v>
      </c>
      <c r="L67" s="34"/>
      <c r="M67" s="35"/>
      <c r="N67" s="36"/>
      <c r="O67" s="37">
        <f>ROUND(ROUND(L67,4)*(1-M67),4)</f>
        <v>0</v>
      </c>
      <c r="P67" s="37">
        <f>ROUND(ROUND(O67,4)*(1+N67),4)</f>
        <v>0</v>
      </c>
      <c r="Q67" s="37">
        <f>ROUND($I67*P67,4)</f>
        <v>0</v>
      </c>
      <c r="R67" s="38"/>
      <c r="S67" s="38"/>
      <c r="T67" s="38"/>
      <c r="U67" s="39"/>
    </row>
    <row r="68" spans="1:21" ht="127.5">
      <c r="A68" s="52" t="s">
        <v>713</v>
      </c>
      <c r="B68" s="7">
        <v>3</v>
      </c>
      <c r="C68" s="31" t="s">
        <v>435</v>
      </c>
      <c r="D68" s="31" t="s">
        <v>436</v>
      </c>
      <c r="E68" s="31" t="s">
        <v>713</v>
      </c>
      <c r="F68" s="31" t="s">
        <v>713</v>
      </c>
      <c r="G68" s="31" t="s">
        <v>713</v>
      </c>
      <c r="H68" s="32" t="s">
        <v>717</v>
      </c>
      <c r="I68" s="33">
        <v>323</v>
      </c>
      <c r="J68" s="56"/>
      <c r="K68" s="7">
        <v>1</v>
      </c>
      <c r="L68" s="34"/>
      <c r="M68" s="35"/>
      <c r="N68" s="36"/>
      <c r="O68" s="37">
        <f>ROUND(ROUND(L68,4)*(1-M68),4)</f>
        <v>0</v>
      </c>
      <c r="P68" s="37">
        <f>ROUND(ROUND(O68,4)*(1+N68),4)</f>
        <v>0</v>
      </c>
      <c r="Q68" s="37">
        <f>ROUND($I68*P68,4)</f>
        <v>0</v>
      </c>
      <c r="R68" s="38"/>
      <c r="S68" s="38"/>
      <c r="T68" s="38"/>
      <c r="U68" s="39"/>
    </row>
    <row r="69" spans="1:21" ht="114.75">
      <c r="A69" s="52" t="s">
        <v>713</v>
      </c>
      <c r="B69" s="7">
        <v>4</v>
      </c>
      <c r="C69" s="31" t="s">
        <v>437</v>
      </c>
      <c r="D69" s="31" t="s">
        <v>438</v>
      </c>
      <c r="E69" s="31" t="s">
        <v>713</v>
      </c>
      <c r="F69" s="31" t="s">
        <v>713</v>
      </c>
      <c r="G69" s="31" t="s">
        <v>713</v>
      </c>
      <c r="H69" s="32" t="s">
        <v>717</v>
      </c>
      <c r="I69" s="33">
        <v>1311</v>
      </c>
      <c r="J69" s="56"/>
      <c r="K69" s="7">
        <v>1</v>
      </c>
      <c r="L69" s="34"/>
      <c r="M69" s="35"/>
      <c r="N69" s="36"/>
      <c r="O69" s="37">
        <f>ROUND(ROUND(L69,4)*(1-M69),4)</f>
        <v>0</v>
      </c>
      <c r="P69" s="37">
        <f>ROUND(ROUND(O69,4)*(1+N69),4)</f>
        <v>0</v>
      </c>
      <c r="Q69" s="37">
        <f>ROUND($I69*P69,4)</f>
        <v>0</v>
      </c>
      <c r="R69" s="38"/>
      <c r="S69" s="38"/>
      <c r="T69" s="38"/>
      <c r="U69" s="39"/>
    </row>
    <row r="70" spans="1:21" ht="127.5">
      <c r="A70" s="52" t="s">
        <v>713</v>
      </c>
      <c r="B70" s="7">
        <v>5</v>
      </c>
      <c r="C70" s="31" t="s">
        <v>439</v>
      </c>
      <c r="D70" s="31" t="s">
        <v>440</v>
      </c>
      <c r="E70" s="31" t="s">
        <v>713</v>
      </c>
      <c r="F70" s="31" t="s">
        <v>713</v>
      </c>
      <c r="G70" s="31" t="s">
        <v>713</v>
      </c>
      <c r="H70" s="32" t="s">
        <v>717</v>
      </c>
      <c r="I70" s="33">
        <v>887</v>
      </c>
      <c r="J70" s="56"/>
      <c r="K70" s="7">
        <v>1</v>
      </c>
      <c r="L70" s="34"/>
      <c r="M70" s="35"/>
      <c r="N70" s="36"/>
      <c r="O70" s="37">
        <f>ROUND(ROUND(L70,4)*(1-M70),4)</f>
        <v>0</v>
      </c>
      <c r="P70" s="37">
        <f>ROUND(ROUND(O70,4)*(1+N70),4)</f>
        <v>0</v>
      </c>
      <c r="Q70" s="37">
        <f>ROUND($I70*P70,4)</f>
        <v>0</v>
      </c>
      <c r="R70" s="38"/>
      <c r="S70" s="38"/>
      <c r="T70" s="38"/>
      <c r="U70" s="39"/>
    </row>
    <row r="71" spans="1:21" ht="127.5">
      <c r="A71" s="52" t="s">
        <v>713</v>
      </c>
      <c r="B71" s="7">
        <v>6</v>
      </c>
      <c r="C71" s="31" t="s">
        <v>441</v>
      </c>
      <c r="D71" s="31" t="s">
        <v>442</v>
      </c>
      <c r="E71" s="31" t="s">
        <v>713</v>
      </c>
      <c r="F71" s="31" t="s">
        <v>713</v>
      </c>
      <c r="G71" s="31" t="s">
        <v>713</v>
      </c>
      <c r="H71" s="32" t="s">
        <v>717</v>
      </c>
      <c r="I71" s="33">
        <v>1690</v>
      </c>
      <c r="J71" s="56"/>
      <c r="K71" s="7">
        <v>1</v>
      </c>
      <c r="L71" s="34"/>
      <c r="M71" s="35"/>
      <c r="N71" s="36"/>
      <c r="O71" s="37">
        <f>ROUND(ROUND(L71,4)*(1-M71),4)</f>
        <v>0</v>
      </c>
      <c r="P71" s="37">
        <f>ROUND(ROUND(O71,4)*(1+N71),4)</f>
        <v>0</v>
      </c>
      <c r="Q71" s="37">
        <f>ROUND($I71*P71,4)</f>
        <v>0</v>
      </c>
      <c r="R71" s="38"/>
      <c r="S71" s="38"/>
      <c r="T71" s="38"/>
      <c r="U71" s="39"/>
    </row>
    <row r="72" spans="1:21" ht="128.25" thickBot="1">
      <c r="A72" s="53" t="s">
        <v>713</v>
      </c>
      <c r="B72" s="9">
        <v>7</v>
      </c>
      <c r="C72" s="40" t="s">
        <v>443</v>
      </c>
      <c r="D72" s="40" t="s">
        <v>444</v>
      </c>
      <c r="E72" s="40" t="s">
        <v>713</v>
      </c>
      <c r="F72" s="40" t="s">
        <v>713</v>
      </c>
      <c r="G72" s="40" t="s">
        <v>713</v>
      </c>
      <c r="H72" s="41" t="s">
        <v>717</v>
      </c>
      <c r="I72" s="42">
        <v>349</v>
      </c>
      <c r="J72" s="57"/>
      <c r="K72" s="9">
        <v>1</v>
      </c>
      <c r="L72" s="43"/>
      <c r="M72" s="44"/>
      <c r="N72" s="45"/>
      <c r="O72" s="46">
        <f>ROUND(ROUND(L72,4)*(1-M72),4)</f>
        <v>0</v>
      </c>
      <c r="P72" s="46">
        <f>ROUND(ROUND(O72,4)*(1+N72),4)</f>
        <v>0</v>
      </c>
      <c r="Q72" s="46">
        <f>ROUND($I72*P72,4)</f>
        <v>0</v>
      </c>
      <c r="R72" s="47"/>
      <c r="S72" s="47"/>
      <c r="T72" s="47"/>
      <c r="U72" s="48"/>
    </row>
    <row r="73" spans="16:17" ht="13.5" thickBot="1">
      <c r="P73" s="58" t="s">
        <v>720</v>
      </c>
      <c r="Q73" s="59">
        <f>SUM(Q66:Q72)</f>
        <v>0</v>
      </c>
    </row>
    <row r="75" ht="13.5" thickBot="1"/>
    <row r="76" spans="1:21" ht="13.5" thickBot="1">
      <c r="A76" s="49" t="s">
        <v>687</v>
      </c>
      <c r="B76" s="54" t="s">
        <v>769</v>
      </c>
      <c r="C76" s="18" t="s">
        <v>445</v>
      </c>
      <c r="D76" s="18"/>
      <c r="E76" s="18"/>
      <c r="F76" s="18"/>
      <c r="G76" s="18"/>
      <c r="H76" s="18" t="s">
        <v>690</v>
      </c>
      <c r="I76" s="18"/>
      <c r="J76" s="4"/>
      <c r="K76" s="3"/>
      <c r="L76" s="18" t="s">
        <v>446</v>
      </c>
      <c r="M76" s="18"/>
      <c r="N76" s="18"/>
      <c r="O76" s="18"/>
      <c r="P76" s="18"/>
      <c r="Q76" s="18"/>
      <c r="R76" s="18"/>
      <c r="S76" s="18"/>
      <c r="T76" s="18"/>
      <c r="U76" s="4"/>
    </row>
    <row r="77" spans="1:21" ht="26.25" thickBot="1">
      <c r="A77" s="50" t="s">
        <v>692</v>
      </c>
      <c r="B77" s="19" t="s">
        <v>693</v>
      </c>
      <c r="C77" s="20" t="s">
        <v>694</v>
      </c>
      <c r="D77" s="20" t="s">
        <v>695</v>
      </c>
      <c r="E77" s="20" t="s">
        <v>696</v>
      </c>
      <c r="F77" s="20" t="s">
        <v>697</v>
      </c>
      <c r="G77" s="20" t="s">
        <v>698</v>
      </c>
      <c r="H77" s="20" t="s">
        <v>699</v>
      </c>
      <c r="I77" s="20" t="s">
        <v>700</v>
      </c>
      <c r="J77" s="21" t="s">
        <v>701</v>
      </c>
      <c r="K77" s="19" t="s">
        <v>702</v>
      </c>
      <c r="L77" s="20" t="s">
        <v>703</v>
      </c>
      <c r="M77" s="20" t="s">
        <v>704</v>
      </c>
      <c r="N77" s="20" t="s">
        <v>705</v>
      </c>
      <c r="O77" s="20" t="s">
        <v>706</v>
      </c>
      <c r="P77" s="20" t="s">
        <v>707</v>
      </c>
      <c r="Q77" s="20" t="s">
        <v>708</v>
      </c>
      <c r="R77" s="20" t="s">
        <v>709</v>
      </c>
      <c r="S77" s="20" t="s">
        <v>710</v>
      </c>
      <c r="T77" s="20" t="s">
        <v>711</v>
      </c>
      <c r="U77" s="21" t="s">
        <v>712</v>
      </c>
    </row>
    <row r="78" spans="1:21" ht="38.25">
      <c r="A78" s="51" t="s">
        <v>713</v>
      </c>
      <c r="B78" s="5">
        <v>1</v>
      </c>
      <c r="C78" s="22" t="s">
        <v>447</v>
      </c>
      <c r="D78" s="22" t="s">
        <v>448</v>
      </c>
      <c r="E78" s="22" t="s">
        <v>713</v>
      </c>
      <c r="F78" s="22" t="s">
        <v>713</v>
      </c>
      <c r="G78" s="22" t="s">
        <v>713</v>
      </c>
      <c r="H78" s="23" t="s">
        <v>717</v>
      </c>
      <c r="I78" s="24">
        <v>124</v>
      </c>
      <c r="J78" s="55"/>
      <c r="K78" s="5">
        <v>1</v>
      </c>
      <c r="L78" s="25"/>
      <c r="M78" s="26"/>
      <c r="N78" s="27"/>
      <c r="O78" s="28">
        <f>ROUND(ROUND(L78,4)*(1-M78),4)</f>
        <v>0</v>
      </c>
      <c r="P78" s="28">
        <f>ROUND(ROUND(O78,4)*(1+N78),4)</f>
        <v>0</v>
      </c>
      <c r="Q78" s="28">
        <f>ROUND($I78*P78,4)</f>
        <v>0</v>
      </c>
      <c r="R78" s="29"/>
      <c r="S78" s="29"/>
      <c r="T78" s="29"/>
      <c r="U78" s="30"/>
    </row>
    <row r="79" spans="1:21" ht="38.25">
      <c r="A79" s="52" t="s">
        <v>713</v>
      </c>
      <c r="B79" s="7">
        <v>2</v>
      </c>
      <c r="C79" s="31" t="s">
        <v>449</v>
      </c>
      <c r="D79" s="31" t="s">
        <v>448</v>
      </c>
      <c r="E79" s="31" t="s">
        <v>713</v>
      </c>
      <c r="F79" s="31" t="s">
        <v>713</v>
      </c>
      <c r="G79" s="31" t="s">
        <v>713</v>
      </c>
      <c r="H79" s="32" t="s">
        <v>717</v>
      </c>
      <c r="I79" s="33">
        <v>3</v>
      </c>
      <c r="J79" s="56"/>
      <c r="K79" s="7">
        <v>1</v>
      </c>
      <c r="L79" s="34"/>
      <c r="M79" s="35"/>
      <c r="N79" s="36"/>
      <c r="O79" s="37">
        <f>ROUND(ROUND(L79,4)*(1-M79),4)</f>
        <v>0</v>
      </c>
      <c r="P79" s="37">
        <f>ROUND(ROUND(O79,4)*(1+N79),4)</f>
        <v>0</v>
      </c>
      <c r="Q79" s="37">
        <f>ROUND($I79*P79,4)</f>
        <v>0</v>
      </c>
      <c r="R79" s="38"/>
      <c r="S79" s="38"/>
      <c r="T79" s="38"/>
      <c r="U79" s="39"/>
    </row>
    <row r="80" spans="1:21" ht="38.25">
      <c r="A80" s="52" t="s">
        <v>713</v>
      </c>
      <c r="B80" s="7">
        <v>3</v>
      </c>
      <c r="C80" s="31" t="s">
        <v>450</v>
      </c>
      <c r="D80" s="31" t="s">
        <v>448</v>
      </c>
      <c r="E80" s="31" t="s">
        <v>713</v>
      </c>
      <c r="F80" s="31" t="s">
        <v>713</v>
      </c>
      <c r="G80" s="31" t="s">
        <v>713</v>
      </c>
      <c r="H80" s="32" t="s">
        <v>717</v>
      </c>
      <c r="I80" s="33">
        <v>42</v>
      </c>
      <c r="J80" s="56"/>
      <c r="K80" s="7">
        <v>1</v>
      </c>
      <c r="L80" s="34"/>
      <c r="M80" s="35"/>
      <c r="N80" s="36"/>
      <c r="O80" s="37">
        <f>ROUND(ROUND(L80,4)*(1-M80),4)</f>
        <v>0</v>
      </c>
      <c r="P80" s="37">
        <f>ROUND(ROUND(O80,4)*(1+N80),4)</f>
        <v>0</v>
      </c>
      <c r="Q80" s="37">
        <f>ROUND($I80*P80,4)</f>
        <v>0</v>
      </c>
      <c r="R80" s="38"/>
      <c r="S80" s="38"/>
      <c r="T80" s="38"/>
      <c r="U80" s="39"/>
    </row>
    <row r="81" spans="1:21" ht="39" thickBot="1">
      <c r="A81" s="53" t="s">
        <v>713</v>
      </c>
      <c r="B81" s="9">
        <v>4</v>
      </c>
      <c r="C81" s="40" t="s">
        <v>451</v>
      </c>
      <c r="D81" s="40" t="s">
        <v>448</v>
      </c>
      <c r="E81" s="40" t="s">
        <v>713</v>
      </c>
      <c r="F81" s="40" t="s">
        <v>713</v>
      </c>
      <c r="G81" s="40" t="s">
        <v>713</v>
      </c>
      <c r="H81" s="41" t="s">
        <v>717</v>
      </c>
      <c r="I81" s="42">
        <v>265</v>
      </c>
      <c r="J81" s="57"/>
      <c r="K81" s="9">
        <v>1</v>
      </c>
      <c r="L81" s="43"/>
      <c r="M81" s="44"/>
      <c r="N81" s="45"/>
      <c r="O81" s="46">
        <f>ROUND(ROUND(L81,4)*(1-M81),4)</f>
        <v>0</v>
      </c>
      <c r="P81" s="46">
        <f>ROUND(ROUND(O81,4)*(1+N81),4)</f>
        <v>0</v>
      </c>
      <c r="Q81" s="46">
        <f>ROUND($I81*P81,4)</f>
        <v>0</v>
      </c>
      <c r="R81" s="47"/>
      <c r="S81" s="47"/>
      <c r="T81" s="47"/>
      <c r="U81" s="48"/>
    </row>
    <row r="82" spans="16:17" ht="13.5" thickBot="1">
      <c r="P82" s="58" t="s">
        <v>720</v>
      </c>
      <c r="Q82" s="59">
        <f>SUM(Q78:Q81)</f>
        <v>0</v>
      </c>
    </row>
    <row r="84" ht="13.5" thickBot="1"/>
    <row r="85" spans="1:21" ht="13.5" thickBot="1">
      <c r="A85" s="49" t="s">
        <v>687</v>
      </c>
      <c r="B85" s="54" t="s">
        <v>775</v>
      </c>
      <c r="C85" s="18" t="s">
        <v>452</v>
      </c>
      <c r="D85" s="18"/>
      <c r="E85" s="18"/>
      <c r="F85" s="18"/>
      <c r="G85" s="18"/>
      <c r="H85" s="18" t="s">
        <v>730</v>
      </c>
      <c r="I85" s="18"/>
      <c r="J85" s="4"/>
      <c r="K85" s="3"/>
      <c r="L85" s="18" t="s">
        <v>453</v>
      </c>
      <c r="M85" s="18"/>
      <c r="N85" s="18"/>
      <c r="O85" s="18"/>
      <c r="P85" s="18"/>
      <c r="Q85" s="18"/>
      <c r="R85" s="18"/>
      <c r="S85" s="18"/>
      <c r="T85" s="18"/>
      <c r="U85" s="4"/>
    </row>
    <row r="86" spans="1:21" ht="26.25" thickBot="1">
      <c r="A86" s="50" t="s">
        <v>692</v>
      </c>
      <c r="B86" s="19" t="s">
        <v>693</v>
      </c>
      <c r="C86" s="20" t="s">
        <v>694</v>
      </c>
      <c r="D86" s="20" t="s">
        <v>695</v>
      </c>
      <c r="E86" s="20" t="s">
        <v>696</v>
      </c>
      <c r="F86" s="20" t="s">
        <v>697</v>
      </c>
      <c r="G86" s="20" t="s">
        <v>698</v>
      </c>
      <c r="H86" s="20" t="s">
        <v>699</v>
      </c>
      <c r="I86" s="20" t="s">
        <v>700</v>
      </c>
      <c r="J86" s="21" t="s">
        <v>701</v>
      </c>
      <c r="K86" s="19" t="s">
        <v>702</v>
      </c>
      <c r="L86" s="20" t="s">
        <v>703</v>
      </c>
      <c r="M86" s="20" t="s">
        <v>704</v>
      </c>
      <c r="N86" s="20" t="s">
        <v>705</v>
      </c>
      <c r="O86" s="20" t="s">
        <v>706</v>
      </c>
      <c r="P86" s="20" t="s">
        <v>707</v>
      </c>
      <c r="Q86" s="20" t="s">
        <v>708</v>
      </c>
      <c r="R86" s="20" t="s">
        <v>709</v>
      </c>
      <c r="S86" s="20" t="s">
        <v>710</v>
      </c>
      <c r="T86" s="20" t="s">
        <v>711</v>
      </c>
      <c r="U86" s="21" t="s">
        <v>712</v>
      </c>
    </row>
    <row r="87" spans="1:21" ht="76.5">
      <c r="A87" s="51" t="s">
        <v>713</v>
      </c>
      <c r="B87" s="5">
        <v>1</v>
      </c>
      <c r="C87" s="22" t="s">
        <v>454</v>
      </c>
      <c r="D87" s="22" t="s">
        <v>455</v>
      </c>
      <c r="E87" s="22" t="s">
        <v>713</v>
      </c>
      <c r="F87" s="22" t="s">
        <v>713</v>
      </c>
      <c r="G87" s="22" t="s">
        <v>713</v>
      </c>
      <c r="H87" s="23" t="s">
        <v>717</v>
      </c>
      <c r="I87" s="24">
        <v>2</v>
      </c>
      <c r="J87" s="55"/>
      <c r="K87" s="5">
        <v>1</v>
      </c>
      <c r="L87" s="25"/>
      <c r="M87" s="26"/>
      <c r="N87" s="27"/>
      <c r="O87" s="28">
        <f>ROUND(ROUND(L87,4)*(1-M87),4)</f>
        <v>0</v>
      </c>
      <c r="P87" s="28">
        <f>ROUND(ROUND(O87,4)*(1+N87),4)</f>
        <v>0</v>
      </c>
      <c r="Q87" s="28">
        <f>ROUND($I87*P87,4)</f>
        <v>0</v>
      </c>
      <c r="R87" s="29"/>
      <c r="S87" s="29"/>
      <c r="T87" s="29"/>
      <c r="U87" s="30"/>
    </row>
    <row r="88" spans="1:21" ht="51.75" thickBot="1">
      <c r="A88" s="53" t="s">
        <v>713</v>
      </c>
      <c r="B88" s="9">
        <v>2</v>
      </c>
      <c r="C88" s="40" t="s">
        <v>456</v>
      </c>
      <c r="D88" s="40" t="s">
        <v>457</v>
      </c>
      <c r="E88" s="40" t="s">
        <v>713</v>
      </c>
      <c r="F88" s="40" t="s">
        <v>713</v>
      </c>
      <c r="G88" s="40" t="s">
        <v>713</v>
      </c>
      <c r="H88" s="41" t="s">
        <v>717</v>
      </c>
      <c r="I88" s="42">
        <v>290</v>
      </c>
      <c r="J88" s="57"/>
      <c r="K88" s="9">
        <v>1</v>
      </c>
      <c r="L88" s="43"/>
      <c r="M88" s="44"/>
      <c r="N88" s="45"/>
      <c r="O88" s="46">
        <f>ROUND(ROUND(L88,4)*(1-M88),4)</f>
        <v>0</v>
      </c>
      <c r="P88" s="46">
        <f>ROUND(ROUND(O88,4)*(1+N88),4)</f>
        <v>0</v>
      </c>
      <c r="Q88" s="46">
        <f>ROUND($I88*P88,4)</f>
        <v>0</v>
      </c>
      <c r="R88" s="47"/>
      <c r="S88" s="47"/>
      <c r="T88" s="47"/>
      <c r="U88" s="48"/>
    </row>
    <row r="89" spans="16:17" ht="13.5" thickBot="1">
      <c r="P89" s="58" t="s">
        <v>720</v>
      </c>
      <c r="Q89" s="59">
        <f>SUM(Q87:Q88)</f>
        <v>0</v>
      </c>
    </row>
    <row r="91" ht="13.5" thickBot="1"/>
    <row r="92" spans="1:21" ht="13.5" thickBot="1">
      <c r="A92" s="49" t="s">
        <v>687</v>
      </c>
      <c r="B92" s="54" t="s">
        <v>780</v>
      </c>
      <c r="C92" s="18" t="s">
        <v>458</v>
      </c>
      <c r="D92" s="18"/>
      <c r="E92" s="18"/>
      <c r="F92" s="18"/>
      <c r="G92" s="18"/>
      <c r="H92" s="18" t="s">
        <v>690</v>
      </c>
      <c r="I92" s="18"/>
      <c r="J92" s="4"/>
      <c r="K92" s="3"/>
      <c r="L92" s="18" t="s">
        <v>459</v>
      </c>
      <c r="M92" s="18"/>
      <c r="N92" s="18"/>
      <c r="O92" s="18"/>
      <c r="P92" s="18"/>
      <c r="Q92" s="18"/>
      <c r="R92" s="18"/>
      <c r="S92" s="18"/>
      <c r="T92" s="18"/>
      <c r="U92" s="4"/>
    </row>
    <row r="93" spans="1:21" ht="26.25" thickBot="1">
      <c r="A93" s="50" t="s">
        <v>692</v>
      </c>
      <c r="B93" s="19" t="s">
        <v>693</v>
      </c>
      <c r="C93" s="20" t="s">
        <v>694</v>
      </c>
      <c r="D93" s="20" t="s">
        <v>695</v>
      </c>
      <c r="E93" s="20" t="s">
        <v>696</v>
      </c>
      <c r="F93" s="20" t="s">
        <v>697</v>
      </c>
      <c r="G93" s="20" t="s">
        <v>698</v>
      </c>
      <c r="H93" s="20" t="s">
        <v>699</v>
      </c>
      <c r="I93" s="20" t="s">
        <v>700</v>
      </c>
      <c r="J93" s="21" t="s">
        <v>701</v>
      </c>
      <c r="K93" s="19" t="s">
        <v>702</v>
      </c>
      <c r="L93" s="20" t="s">
        <v>703</v>
      </c>
      <c r="M93" s="20" t="s">
        <v>704</v>
      </c>
      <c r="N93" s="20" t="s">
        <v>705</v>
      </c>
      <c r="O93" s="20" t="s">
        <v>706</v>
      </c>
      <c r="P93" s="20" t="s">
        <v>707</v>
      </c>
      <c r="Q93" s="20" t="s">
        <v>708</v>
      </c>
      <c r="R93" s="20" t="s">
        <v>709</v>
      </c>
      <c r="S93" s="20" t="s">
        <v>710</v>
      </c>
      <c r="T93" s="20" t="s">
        <v>711</v>
      </c>
      <c r="U93" s="21" t="s">
        <v>712</v>
      </c>
    </row>
    <row r="94" spans="1:21" ht="25.5">
      <c r="A94" s="51" t="s">
        <v>713</v>
      </c>
      <c r="B94" s="5">
        <v>1</v>
      </c>
      <c r="C94" s="22" t="s">
        <v>460</v>
      </c>
      <c r="D94" s="22" t="s">
        <v>461</v>
      </c>
      <c r="E94" s="22" t="s">
        <v>713</v>
      </c>
      <c r="F94" s="22" t="s">
        <v>713</v>
      </c>
      <c r="G94" s="22" t="s">
        <v>713</v>
      </c>
      <c r="H94" s="23" t="s">
        <v>717</v>
      </c>
      <c r="I94" s="24">
        <v>320</v>
      </c>
      <c r="J94" s="55"/>
      <c r="K94" s="5">
        <v>1</v>
      </c>
      <c r="L94" s="25"/>
      <c r="M94" s="26"/>
      <c r="N94" s="27"/>
      <c r="O94" s="28">
        <f>ROUND(ROUND(L94,4)*(1-M94),4)</f>
        <v>0</v>
      </c>
      <c r="P94" s="28">
        <f>ROUND(ROUND(O94,4)*(1+N94),4)</f>
        <v>0</v>
      </c>
      <c r="Q94" s="28">
        <f>ROUND($I94*P94,4)</f>
        <v>0</v>
      </c>
      <c r="R94" s="29"/>
      <c r="S94" s="29"/>
      <c r="T94" s="29"/>
      <c r="U94" s="30"/>
    </row>
    <row r="95" spans="1:21" ht="25.5">
      <c r="A95" s="52" t="s">
        <v>713</v>
      </c>
      <c r="B95" s="7">
        <v>2</v>
      </c>
      <c r="C95" s="31" t="s">
        <v>462</v>
      </c>
      <c r="D95" s="31" t="s">
        <v>461</v>
      </c>
      <c r="E95" s="31" t="s">
        <v>713</v>
      </c>
      <c r="F95" s="31" t="s">
        <v>713</v>
      </c>
      <c r="G95" s="31" t="s">
        <v>713</v>
      </c>
      <c r="H95" s="32" t="s">
        <v>717</v>
      </c>
      <c r="I95" s="33">
        <v>100</v>
      </c>
      <c r="J95" s="56"/>
      <c r="K95" s="7">
        <v>1</v>
      </c>
      <c r="L95" s="34"/>
      <c r="M95" s="35"/>
      <c r="N95" s="36"/>
      <c r="O95" s="37">
        <f>ROUND(ROUND(L95,4)*(1-M95),4)</f>
        <v>0</v>
      </c>
      <c r="P95" s="37">
        <f>ROUND(ROUND(O95,4)*(1+N95),4)</f>
        <v>0</v>
      </c>
      <c r="Q95" s="37">
        <f>ROUND($I95*P95,4)</f>
        <v>0</v>
      </c>
      <c r="R95" s="38"/>
      <c r="S95" s="38"/>
      <c r="T95" s="38"/>
      <c r="U95" s="39"/>
    </row>
    <row r="96" spans="1:21" ht="25.5">
      <c r="A96" s="52" t="s">
        <v>713</v>
      </c>
      <c r="B96" s="7">
        <v>3</v>
      </c>
      <c r="C96" s="31" t="s">
        <v>463</v>
      </c>
      <c r="D96" s="31" t="s">
        <v>461</v>
      </c>
      <c r="E96" s="31" t="s">
        <v>713</v>
      </c>
      <c r="F96" s="31" t="s">
        <v>713</v>
      </c>
      <c r="G96" s="31" t="s">
        <v>713</v>
      </c>
      <c r="H96" s="32" t="s">
        <v>717</v>
      </c>
      <c r="I96" s="33">
        <v>216</v>
      </c>
      <c r="J96" s="56"/>
      <c r="K96" s="7">
        <v>1</v>
      </c>
      <c r="L96" s="34"/>
      <c r="M96" s="35"/>
      <c r="N96" s="36"/>
      <c r="O96" s="37">
        <f>ROUND(ROUND(L96,4)*(1-M96),4)</f>
        <v>0</v>
      </c>
      <c r="P96" s="37">
        <f>ROUND(ROUND(O96,4)*(1+N96),4)</f>
        <v>0</v>
      </c>
      <c r="Q96" s="37">
        <f>ROUND($I96*P96,4)</f>
        <v>0</v>
      </c>
      <c r="R96" s="38"/>
      <c r="S96" s="38"/>
      <c r="T96" s="38"/>
      <c r="U96" s="39"/>
    </row>
    <row r="97" spans="1:21" ht="26.25" thickBot="1">
      <c r="A97" s="53" t="s">
        <v>713</v>
      </c>
      <c r="B97" s="9">
        <v>4</v>
      </c>
      <c r="C97" s="40" t="s">
        <v>464</v>
      </c>
      <c r="D97" s="40" t="s">
        <v>461</v>
      </c>
      <c r="E97" s="40" t="s">
        <v>713</v>
      </c>
      <c r="F97" s="40" t="s">
        <v>713</v>
      </c>
      <c r="G97" s="40" t="s">
        <v>713</v>
      </c>
      <c r="H97" s="41" t="s">
        <v>717</v>
      </c>
      <c r="I97" s="42">
        <v>20</v>
      </c>
      <c r="J97" s="57"/>
      <c r="K97" s="9">
        <v>1</v>
      </c>
      <c r="L97" s="43"/>
      <c r="M97" s="44"/>
      <c r="N97" s="45"/>
      <c r="O97" s="46">
        <f>ROUND(ROUND(L97,4)*(1-M97),4)</f>
        <v>0</v>
      </c>
      <c r="P97" s="46">
        <f>ROUND(ROUND(O97,4)*(1+N97),4)</f>
        <v>0</v>
      </c>
      <c r="Q97" s="46">
        <f>ROUND($I97*P97,4)</f>
        <v>0</v>
      </c>
      <c r="R97" s="47"/>
      <c r="S97" s="47"/>
      <c r="T97" s="47"/>
      <c r="U97" s="48"/>
    </row>
    <row r="98" spans="16:17" ht="13.5" thickBot="1">
      <c r="P98" s="58" t="s">
        <v>720</v>
      </c>
      <c r="Q98" s="59">
        <f>SUM(Q94:Q97)</f>
        <v>0</v>
      </c>
    </row>
    <row r="100" ht="13.5" thickBot="1"/>
    <row r="101" spans="1:21" ht="13.5" thickBot="1">
      <c r="A101" s="49" t="s">
        <v>687</v>
      </c>
      <c r="B101" s="54" t="s">
        <v>785</v>
      </c>
      <c r="C101" s="18" t="s">
        <v>465</v>
      </c>
      <c r="D101" s="18"/>
      <c r="E101" s="18"/>
      <c r="F101" s="18"/>
      <c r="G101" s="18"/>
      <c r="H101" s="18" t="s">
        <v>690</v>
      </c>
      <c r="I101" s="18"/>
      <c r="J101" s="4"/>
      <c r="K101" s="3"/>
      <c r="L101" s="18" t="s">
        <v>466</v>
      </c>
      <c r="M101" s="18"/>
      <c r="N101" s="18"/>
      <c r="O101" s="18"/>
      <c r="P101" s="18"/>
      <c r="Q101" s="18"/>
      <c r="R101" s="18"/>
      <c r="S101" s="18"/>
      <c r="T101" s="18"/>
      <c r="U101" s="4"/>
    </row>
    <row r="102" spans="1:21" ht="26.25" thickBot="1">
      <c r="A102" s="50" t="s">
        <v>692</v>
      </c>
      <c r="B102" s="19" t="s">
        <v>693</v>
      </c>
      <c r="C102" s="20" t="s">
        <v>694</v>
      </c>
      <c r="D102" s="20" t="s">
        <v>695</v>
      </c>
      <c r="E102" s="20" t="s">
        <v>696</v>
      </c>
      <c r="F102" s="20" t="s">
        <v>697</v>
      </c>
      <c r="G102" s="20" t="s">
        <v>698</v>
      </c>
      <c r="H102" s="20" t="s">
        <v>699</v>
      </c>
      <c r="I102" s="20" t="s">
        <v>700</v>
      </c>
      <c r="J102" s="21" t="s">
        <v>701</v>
      </c>
      <c r="K102" s="19" t="s">
        <v>702</v>
      </c>
      <c r="L102" s="20" t="s">
        <v>703</v>
      </c>
      <c r="M102" s="20" t="s">
        <v>704</v>
      </c>
      <c r="N102" s="20" t="s">
        <v>705</v>
      </c>
      <c r="O102" s="20" t="s">
        <v>706</v>
      </c>
      <c r="P102" s="20" t="s">
        <v>707</v>
      </c>
      <c r="Q102" s="20" t="s">
        <v>708</v>
      </c>
      <c r="R102" s="20" t="s">
        <v>709</v>
      </c>
      <c r="S102" s="20" t="s">
        <v>710</v>
      </c>
      <c r="T102" s="20" t="s">
        <v>711</v>
      </c>
      <c r="U102" s="21" t="s">
        <v>712</v>
      </c>
    </row>
    <row r="103" spans="1:21" ht="63.75">
      <c r="A103" s="51" t="s">
        <v>713</v>
      </c>
      <c r="B103" s="5">
        <v>1</v>
      </c>
      <c r="C103" s="22" t="s">
        <v>467</v>
      </c>
      <c r="D103" s="22" t="s">
        <v>468</v>
      </c>
      <c r="E103" s="22" t="s">
        <v>713</v>
      </c>
      <c r="F103" s="22" t="s">
        <v>713</v>
      </c>
      <c r="G103" s="22" t="s">
        <v>713</v>
      </c>
      <c r="H103" s="23" t="s">
        <v>717</v>
      </c>
      <c r="I103" s="24">
        <v>600</v>
      </c>
      <c r="J103" s="55"/>
      <c r="K103" s="5">
        <v>1</v>
      </c>
      <c r="L103" s="25"/>
      <c r="M103" s="26"/>
      <c r="N103" s="27"/>
      <c r="O103" s="28">
        <f>ROUND(ROUND(L103,4)*(1-M103),4)</f>
        <v>0</v>
      </c>
      <c r="P103" s="28">
        <f>ROUND(ROUND(O103,4)*(1+N103),4)</f>
        <v>0</v>
      </c>
      <c r="Q103" s="28">
        <f>ROUND($I103*P103,4)</f>
        <v>0</v>
      </c>
      <c r="R103" s="29"/>
      <c r="S103" s="29"/>
      <c r="T103" s="29"/>
      <c r="U103" s="30"/>
    </row>
    <row r="104" spans="1:21" ht="63.75">
      <c r="A104" s="52" t="s">
        <v>713</v>
      </c>
      <c r="B104" s="7">
        <v>2</v>
      </c>
      <c r="C104" s="31" t="s">
        <v>469</v>
      </c>
      <c r="D104" s="31" t="s">
        <v>468</v>
      </c>
      <c r="E104" s="31" t="s">
        <v>713</v>
      </c>
      <c r="F104" s="31" t="s">
        <v>713</v>
      </c>
      <c r="G104" s="31" t="s">
        <v>713</v>
      </c>
      <c r="H104" s="32" t="s">
        <v>717</v>
      </c>
      <c r="I104" s="33">
        <v>300</v>
      </c>
      <c r="J104" s="56"/>
      <c r="K104" s="7">
        <v>1</v>
      </c>
      <c r="L104" s="34"/>
      <c r="M104" s="35"/>
      <c r="N104" s="36"/>
      <c r="O104" s="37">
        <f>ROUND(ROUND(L104,4)*(1-M104),4)</f>
        <v>0</v>
      </c>
      <c r="P104" s="37">
        <f>ROUND(ROUND(O104,4)*(1+N104),4)</f>
        <v>0</v>
      </c>
      <c r="Q104" s="37">
        <f>ROUND($I104*P104,4)</f>
        <v>0</v>
      </c>
      <c r="R104" s="38"/>
      <c r="S104" s="38"/>
      <c r="T104" s="38"/>
      <c r="U104" s="39"/>
    </row>
    <row r="105" spans="1:21" ht="64.5" thickBot="1">
      <c r="A105" s="53" t="s">
        <v>713</v>
      </c>
      <c r="B105" s="9">
        <v>3</v>
      </c>
      <c r="C105" s="40" t="s">
        <v>470</v>
      </c>
      <c r="D105" s="40" t="s">
        <v>468</v>
      </c>
      <c r="E105" s="40" t="s">
        <v>713</v>
      </c>
      <c r="F105" s="40" t="s">
        <v>713</v>
      </c>
      <c r="G105" s="40" t="s">
        <v>713</v>
      </c>
      <c r="H105" s="41" t="s">
        <v>717</v>
      </c>
      <c r="I105" s="42">
        <v>300</v>
      </c>
      <c r="J105" s="57"/>
      <c r="K105" s="9">
        <v>1</v>
      </c>
      <c r="L105" s="43"/>
      <c r="M105" s="44"/>
      <c r="N105" s="45"/>
      <c r="O105" s="46">
        <f>ROUND(ROUND(L105,4)*(1-M105),4)</f>
        <v>0</v>
      </c>
      <c r="P105" s="46">
        <f>ROUND(ROUND(O105,4)*(1+N105),4)</f>
        <v>0</v>
      </c>
      <c r="Q105" s="46">
        <f>ROUND($I105*P105,4)</f>
        <v>0</v>
      </c>
      <c r="R105" s="47"/>
      <c r="S105" s="47"/>
      <c r="T105" s="47"/>
      <c r="U105" s="48"/>
    </row>
    <row r="106" spans="16:17" ht="13.5" thickBot="1">
      <c r="P106" s="58" t="s">
        <v>720</v>
      </c>
      <c r="Q106" s="59">
        <f>SUM(Q103:Q105)</f>
        <v>0</v>
      </c>
    </row>
    <row r="108" ht="13.5" thickBot="1"/>
    <row r="109" spans="1:21" ht="13.5" thickBot="1">
      <c r="A109" s="49" t="s">
        <v>687</v>
      </c>
      <c r="B109" s="54" t="s">
        <v>790</v>
      </c>
      <c r="C109" s="18" t="s">
        <v>471</v>
      </c>
      <c r="D109" s="18"/>
      <c r="E109" s="18"/>
      <c r="F109" s="18"/>
      <c r="G109" s="18"/>
      <c r="H109" s="18" t="s">
        <v>730</v>
      </c>
      <c r="I109" s="18"/>
      <c r="J109" s="4"/>
      <c r="K109" s="3"/>
      <c r="L109" s="18" t="s">
        <v>472</v>
      </c>
      <c r="M109" s="18"/>
      <c r="N109" s="18"/>
      <c r="O109" s="18"/>
      <c r="P109" s="18"/>
      <c r="Q109" s="18"/>
      <c r="R109" s="18"/>
      <c r="S109" s="18"/>
      <c r="T109" s="18"/>
      <c r="U109" s="4"/>
    </row>
    <row r="110" spans="1:21" ht="26.25" thickBot="1">
      <c r="A110" s="50" t="s">
        <v>692</v>
      </c>
      <c r="B110" s="19" t="s">
        <v>693</v>
      </c>
      <c r="C110" s="20" t="s">
        <v>694</v>
      </c>
      <c r="D110" s="20" t="s">
        <v>695</v>
      </c>
      <c r="E110" s="20" t="s">
        <v>696</v>
      </c>
      <c r="F110" s="20" t="s">
        <v>697</v>
      </c>
      <c r="G110" s="20" t="s">
        <v>698</v>
      </c>
      <c r="H110" s="20" t="s">
        <v>699</v>
      </c>
      <c r="I110" s="20" t="s">
        <v>700</v>
      </c>
      <c r="J110" s="21" t="s">
        <v>701</v>
      </c>
      <c r="K110" s="19" t="s">
        <v>702</v>
      </c>
      <c r="L110" s="20" t="s">
        <v>703</v>
      </c>
      <c r="M110" s="20" t="s">
        <v>704</v>
      </c>
      <c r="N110" s="20" t="s">
        <v>705</v>
      </c>
      <c r="O110" s="20" t="s">
        <v>706</v>
      </c>
      <c r="P110" s="20" t="s">
        <v>707</v>
      </c>
      <c r="Q110" s="20" t="s">
        <v>708</v>
      </c>
      <c r="R110" s="20" t="s">
        <v>709</v>
      </c>
      <c r="S110" s="20" t="s">
        <v>710</v>
      </c>
      <c r="T110" s="20" t="s">
        <v>711</v>
      </c>
      <c r="U110" s="21" t="s">
        <v>712</v>
      </c>
    </row>
    <row r="111" spans="1:21" ht="12.75">
      <c r="A111" s="51" t="s">
        <v>713</v>
      </c>
      <c r="B111" s="5">
        <v>1</v>
      </c>
      <c r="C111" s="22" t="s">
        <v>473</v>
      </c>
      <c r="D111" s="22" t="s">
        <v>713</v>
      </c>
      <c r="E111" s="22" t="s">
        <v>713</v>
      </c>
      <c r="F111" s="22" t="s">
        <v>713</v>
      </c>
      <c r="G111" s="22" t="s">
        <v>713</v>
      </c>
      <c r="H111" s="23" t="s">
        <v>717</v>
      </c>
      <c r="I111" s="24">
        <v>73</v>
      </c>
      <c r="J111" s="55"/>
      <c r="K111" s="5">
        <v>1</v>
      </c>
      <c r="L111" s="25"/>
      <c r="M111" s="26"/>
      <c r="N111" s="27"/>
      <c r="O111" s="28">
        <f>ROUND(ROUND(L111,4)*(1-M111),4)</f>
        <v>0</v>
      </c>
      <c r="P111" s="28">
        <f>ROUND(ROUND(O111,4)*(1+N111),4)</f>
        <v>0</v>
      </c>
      <c r="Q111" s="28">
        <f>ROUND($I111*P111,4)</f>
        <v>0</v>
      </c>
      <c r="R111" s="29"/>
      <c r="S111" s="29"/>
      <c r="T111" s="29"/>
      <c r="U111" s="30"/>
    </row>
    <row r="112" spans="1:21" ht="12.75">
      <c r="A112" s="52" t="s">
        <v>713</v>
      </c>
      <c r="B112" s="7">
        <v>2</v>
      </c>
      <c r="C112" s="31" t="s">
        <v>474</v>
      </c>
      <c r="D112" s="31" t="s">
        <v>713</v>
      </c>
      <c r="E112" s="31" t="s">
        <v>713</v>
      </c>
      <c r="F112" s="31" t="s">
        <v>713</v>
      </c>
      <c r="G112" s="31" t="s">
        <v>713</v>
      </c>
      <c r="H112" s="32" t="s">
        <v>717</v>
      </c>
      <c r="I112" s="33">
        <v>14</v>
      </c>
      <c r="J112" s="56"/>
      <c r="K112" s="7">
        <v>1</v>
      </c>
      <c r="L112" s="34"/>
      <c r="M112" s="35"/>
      <c r="N112" s="36"/>
      <c r="O112" s="37">
        <f>ROUND(ROUND(L112,4)*(1-M112),4)</f>
        <v>0</v>
      </c>
      <c r="P112" s="37">
        <f>ROUND(ROUND(O112,4)*(1+N112),4)</f>
        <v>0</v>
      </c>
      <c r="Q112" s="37">
        <f>ROUND($I112*P112,4)</f>
        <v>0</v>
      </c>
      <c r="R112" s="38"/>
      <c r="S112" s="38"/>
      <c r="T112" s="38"/>
      <c r="U112" s="39"/>
    </row>
    <row r="113" spans="1:21" ht="25.5">
      <c r="A113" s="52" t="s">
        <v>713</v>
      </c>
      <c r="B113" s="7">
        <v>3</v>
      </c>
      <c r="C113" s="31" t="s">
        <v>475</v>
      </c>
      <c r="D113" s="31" t="s">
        <v>476</v>
      </c>
      <c r="E113" s="31" t="s">
        <v>713</v>
      </c>
      <c r="F113" s="31" t="s">
        <v>713</v>
      </c>
      <c r="G113" s="31" t="s">
        <v>713</v>
      </c>
      <c r="H113" s="32" t="s">
        <v>717</v>
      </c>
      <c r="I113" s="33">
        <v>3000</v>
      </c>
      <c r="J113" s="56"/>
      <c r="K113" s="7">
        <v>1</v>
      </c>
      <c r="L113" s="34"/>
      <c r="M113" s="35"/>
      <c r="N113" s="36"/>
      <c r="O113" s="37">
        <f>ROUND(ROUND(L113,4)*(1-M113),4)</f>
        <v>0</v>
      </c>
      <c r="P113" s="37">
        <f>ROUND(ROUND(O113,4)*(1+N113),4)</f>
        <v>0</v>
      </c>
      <c r="Q113" s="37">
        <f>ROUND($I113*P113,4)</f>
        <v>0</v>
      </c>
      <c r="R113" s="38"/>
      <c r="S113" s="38"/>
      <c r="T113" s="38"/>
      <c r="U113" s="39"/>
    </row>
    <row r="114" spans="1:21" ht="25.5">
      <c r="A114" s="52" t="s">
        <v>713</v>
      </c>
      <c r="B114" s="7">
        <v>4</v>
      </c>
      <c r="C114" s="31" t="s">
        <v>477</v>
      </c>
      <c r="D114" s="31" t="s">
        <v>478</v>
      </c>
      <c r="E114" s="31" t="s">
        <v>713</v>
      </c>
      <c r="F114" s="31" t="s">
        <v>713</v>
      </c>
      <c r="G114" s="31" t="s">
        <v>713</v>
      </c>
      <c r="H114" s="32" t="s">
        <v>717</v>
      </c>
      <c r="I114" s="33">
        <v>4690</v>
      </c>
      <c r="J114" s="56"/>
      <c r="K114" s="7">
        <v>1</v>
      </c>
      <c r="L114" s="34"/>
      <c r="M114" s="35"/>
      <c r="N114" s="36"/>
      <c r="O114" s="37">
        <f>ROUND(ROUND(L114,4)*(1-M114),4)</f>
        <v>0</v>
      </c>
      <c r="P114" s="37">
        <f>ROUND(ROUND(O114,4)*(1+N114),4)</f>
        <v>0</v>
      </c>
      <c r="Q114" s="37">
        <f>ROUND($I114*P114,4)</f>
        <v>0</v>
      </c>
      <c r="R114" s="38"/>
      <c r="S114" s="38"/>
      <c r="T114" s="38"/>
      <c r="U114" s="39"/>
    </row>
    <row r="115" spans="1:21" ht="38.25">
      <c r="A115" s="52" t="s">
        <v>713</v>
      </c>
      <c r="B115" s="7">
        <v>5</v>
      </c>
      <c r="C115" s="31" t="s">
        <v>479</v>
      </c>
      <c r="D115" s="31" t="s">
        <v>480</v>
      </c>
      <c r="E115" s="31" t="s">
        <v>713</v>
      </c>
      <c r="F115" s="31" t="s">
        <v>713</v>
      </c>
      <c r="G115" s="31" t="s">
        <v>713</v>
      </c>
      <c r="H115" s="32" t="s">
        <v>717</v>
      </c>
      <c r="I115" s="33">
        <v>8570</v>
      </c>
      <c r="J115" s="56"/>
      <c r="K115" s="7">
        <v>1</v>
      </c>
      <c r="L115" s="34"/>
      <c r="M115" s="35"/>
      <c r="N115" s="36"/>
      <c r="O115" s="37">
        <f>ROUND(ROUND(L115,4)*(1-M115),4)</f>
        <v>0</v>
      </c>
      <c r="P115" s="37">
        <f>ROUND(ROUND(O115,4)*(1+N115),4)</f>
        <v>0</v>
      </c>
      <c r="Q115" s="37">
        <f>ROUND($I115*P115,4)</f>
        <v>0</v>
      </c>
      <c r="R115" s="38"/>
      <c r="S115" s="38"/>
      <c r="T115" s="38"/>
      <c r="U115" s="39"/>
    </row>
    <row r="116" spans="1:21" ht="25.5">
      <c r="A116" s="52" t="s">
        <v>713</v>
      </c>
      <c r="B116" s="7">
        <v>6</v>
      </c>
      <c r="C116" s="31" t="s">
        <v>481</v>
      </c>
      <c r="D116" s="31" t="s">
        <v>482</v>
      </c>
      <c r="E116" s="31" t="s">
        <v>713</v>
      </c>
      <c r="F116" s="31" t="s">
        <v>713</v>
      </c>
      <c r="G116" s="31" t="s">
        <v>713</v>
      </c>
      <c r="H116" s="32" t="s">
        <v>717</v>
      </c>
      <c r="I116" s="33">
        <v>3320</v>
      </c>
      <c r="J116" s="56"/>
      <c r="K116" s="7">
        <v>1</v>
      </c>
      <c r="L116" s="34"/>
      <c r="M116" s="35"/>
      <c r="N116" s="36"/>
      <c r="O116" s="37">
        <f>ROUND(ROUND(L116,4)*(1-M116),4)</f>
        <v>0</v>
      </c>
      <c r="P116" s="37">
        <f>ROUND(ROUND(O116,4)*(1+N116),4)</f>
        <v>0</v>
      </c>
      <c r="Q116" s="37">
        <f>ROUND($I116*P116,4)</f>
        <v>0</v>
      </c>
      <c r="R116" s="38"/>
      <c r="S116" s="38"/>
      <c r="T116" s="38"/>
      <c r="U116" s="39"/>
    </row>
    <row r="117" spans="1:21" ht="26.25" thickBot="1">
      <c r="A117" s="53" t="s">
        <v>713</v>
      </c>
      <c r="B117" s="9">
        <v>7</v>
      </c>
      <c r="C117" s="40" t="s">
        <v>483</v>
      </c>
      <c r="D117" s="40" t="s">
        <v>484</v>
      </c>
      <c r="E117" s="40" t="s">
        <v>713</v>
      </c>
      <c r="F117" s="40" t="s">
        <v>713</v>
      </c>
      <c r="G117" s="40" t="s">
        <v>713</v>
      </c>
      <c r="H117" s="41" t="s">
        <v>717</v>
      </c>
      <c r="I117" s="42">
        <v>1600</v>
      </c>
      <c r="J117" s="57"/>
      <c r="K117" s="9">
        <v>1</v>
      </c>
      <c r="L117" s="43"/>
      <c r="M117" s="44"/>
      <c r="N117" s="45"/>
      <c r="O117" s="46">
        <f>ROUND(ROUND(L117,4)*(1-M117),4)</f>
        <v>0</v>
      </c>
      <c r="P117" s="46">
        <f>ROUND(ROUND(O117,4)*(1+N117),4)</f>
        <v>0</v>
      </c>
      <c r="Q117" s="46">
        <f>ROUND($I117*P117,4)</f>
        <v>0</v>
      </c>
      <c r="R117" s="47"/>
      <c r="S117" s="47"/>
      <c r="T117" s="47"/>
      <c r="U117" s="48"/>
    </row>
    <row r="118" spans="16:17" ht="13.5" thickBot="1">
      <c r="P118" s="58" t="s">
        <v>720</v>
      </c>
      <c r="Q118" s="59">
        <f>SUM(Q111:Q117)</f>
        <v>0</v>
      </c>
    </row>
  </sheetData>
  <sheetProtection password="EA4D" sheet="1" objects="1" scenarios="1"/>
  <printOptions/>
  <pageMargins left="0.7874015702141656" right="0.7874015702141656" top="0.7874015702141656" bottom="0.7874015702141656" header="0.5905511644151475" footer="0.5905511644151475"/>
  <pageSetup fitToHeight="0" fitToWidth="1" horizontalDpi="600" verticalDpi="600" orientation="landscape" pageOrder="overThenDown" paperSize="9" scale="42" r:id="rId2"/>
  <headerFooter alignWithMargins="0">
    <oddHeader>&amp;ROBR-8A</oddHeader>
    <oddFooter>&amp;LJN št. 16-53/11, 1. OBDOBJE: 1.6.2012 - 31.5.2013&amp;RStran &amp;P od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puhekm</dc:creator>
  <cp:keywords/>
  <dc:description/>
  <cp:lastModifiedBy>puhekm</cp:lastModifiedBy>
  <dcterms:created xsi:type="dcterms:W3CDTF">2012-02-13T13:36:05Z</dcterms:created>
  <dcterms:modified xsi:type="dcterms:W3CDTF">2012-02-13T13:36:27Z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