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060" windowHeight="13680" activeTab="3"/>
  </bookViews>
  <sheets>
    <sheet name="1. Podatki naročnika" sheetId="1" r:id="rId1"/>
    <sheet name="2. Podatki o ponudniku" sheetId="2" r:id="rId2"/>
    <sheet name="3. Strokovne zahteve naročnika" sheetId="3" r:id="rId3"/>
    <sheet name="Sklop I." sheetId="4" r:id="rId4"/>
    <sheet name="Sklop II." sheetId="5" r:id="rId5"/>
    <sheet name="Sklop III." sheetId="6" r:id="rId6"/>
    <sheet name="Sklop IV." sheetId="7" r:id="rId7"/>
    <sheet name="Sklop V." sheetId="8" r:id="rId8"/>
    <sheet name="Sklop VI." sheetId="9" r:id="rId9"/>
    <sheet name="Sklop VII." sheetId="10" r:id="rId10"/>
    <sheet name="Sklop VIII." sheetId="11" r:id="rId11"/>
    <sheet name="Sklop IX." sheetId="12" r:id="rId12"/>
    <sheet name="Sklop X." sheetId="13" r:id="rId13"/>
  </sheets>
  <definedNames>
    <definedName name="_xlnm.Print_Titles" localSheetId="3">'Sklop I.'!$B:$B</definedName>
    <definedName name="_xlnm.Print_Titles" localSheetId="4">'Sklop II.'!$B:$B</definedName>
    <definedName name="_xlnm.Print_Titles" localSheetId="5">'Sklop III.'!$B:$B</definedName>
    <definedName name="_xlnm.Print_Titles" localSheetId="6">'Sklop IV.'!$B:$B</definedName>
    <definedName name="_xlnm.Print_Titles" localSheetId="11">'Sklop IX.'!$B:$B</definedName>
    <definedName name="_xlnm.Print_Titles" localSheetId="7">'Sklop V.'!$B:$B</definedName>
    <definedName name="_xlnm.Print_Titles" localSheetId="8">'Sklop VI.'!$B:$B</definedName>
    <definedName name="_xlnm.Print_Titles" localSheetId="9">'Sklop VII.'!$B:$B</definedName>
    <definedName name="_xlnm.Print_Titles" localSheetId="10">'Sklop VIII.'!$B:$B</definedName>
    <definedName name="_xlnm.Print_Titles" localSheetId="12">'Sklop X.'!$B:$B</definedName>
  </definedNames>
  <calcPr fullCalcOnLoad="1"/>
</workbook>
</file>

<file path=xl/sharedStrings.xml><?xml version="1.0" encoding="utf-8"?>
<sst xmlns="http://schemas.openxmlformats.org/spreadsheetml/2006/main" count="7208" uniqueCount="1312">
  <si>
    <t>kontrastna nitka,skupek vpojne gaze, oblikovan iz kosa gaze tako, da so vsi konci in proste niti spodviti preko gumijastega obroča v notranjost tampona</t>
  </si>
  <si>
    <t>TAMPON IZ GAZE Z GUMICO S KONTRASTNO NITKO ŠT.3</t>
  </si>
  <si>
    <t>iz 100% beljene bombažne gaze, gostote 12/8, osnovns dim. (20x20)cm, premer tampona 40 mm</t>
  </si>
  <si>
    <t>TAMPON IZ GAZE Z GUMICO S KONTRASTNO NITKO ŠT.4</t>
  </si>
  <si>
    <t>iz 100% beljene bombažne gaze, gostote 12/8, osnovns dim. (25x25)cm, premer tampona 45 mm</t>
  </si>
  <si>
    <t>TAMPON IZ GAZE Z GUMICO S KONTRASTNO NITKO ŠT.5</t>
  </si>
  <si>
    <t>iz 100% beljene bombažne gaze, gostote 12/8, osnovns dim. (40 x 36)cm, premer tampona 60 mm</t>
  </si>
  <si>
    <t>9.</t>
  </si>
  <si>
    <t>podsklop: SET TAMPON OP IZ GAZE S KONTRASTNO NITKO I</t>
  </si>
  <si>
    <t>SET TAMPON OP IZ GAZE S KONTRASTNO NITKO I</t>
  </si>
  <si>
    <t>TAMPON IZ GAZE  S KONTRASTNO NITKO ŠT.4</t>
  </si>
  <si>
    <t>kontrastna nitka,skupek vpojne gaze, oblikovan iz kosa gaze tako, da so vsi konci in proste niti spodviti  v notranjost tampona</t>
  </si>
  <si>
    <t>STERILNO, PAKIRANO PO 20 KOM V ZAVITKU</t>
  </si>
  <si>
    <t>OSNOVNO DVOJNO PAKIRANJE S ČRTNO KODO NA IZDELKU, DELOVNA IN TRANSPORTNA OVOJNINA</t>
  </si>
  <si>
    <t>TAMPON IZ GAZE S KONTRASTNO NITKO ŠT.5</t>
  </si>
  <si>
    <t>STERILNO, PAKIRANO PO 10 KOM V ZAVITKU</t>
  </si>
  <si>
    <t>TAMPON IZ GAZE  S KONTRASTNO NITKO ŠT.5</t>
  </si>
  <si>
    <t>OSNOVNO DVOJNO PAKIRANJE S ČRTNO KODO NA IZDELKU, DELOVNO IN TRANSPORTNA OVOJNINA</t>
  </si>
  <si>
    <t>TAMPON IZ GAZE  S KONTRASTNO NITKO ŠT.6</t>
  </si>
  <si>
    <t>iz 100% beljene bombažne gaze, gostote 12/8, osnovna dim. (45 x 45)cm, premer tampona 60 mm</t>
  </si>
  <si>
    <t>10.</t>
  </si>
  <si>
    <t>podsklop: SET TAMPON OP IZ GAZE S KONTRASTNO NITKO II</t>
  </si>
  <si>
    <t>SET TAMPON OP IZ GAZE S KONTRASTNO NITKO II</t>
  </si>
  <si>
    <t>TAMPON OP. IZ GAZE S KONTRASTNO NITKO ŠT.1</t>
  </si>
  <si>
    <t>kontrastna nitka,skupek vpojne gaze, oblikovan iz kosa gaze tako, da so vsi konci in proste niti spodviti v notranjost tampona</t>
  </si>
  <si>
    <t>STERILNO, PAKIRANO PO 10 KOM V ŠKATLI – NE V VREČKI</t>
  </si>
  <si>
    <t>11.</t>
  </si>
  <si>
    <t>podsklop: TAMPONI MEDZOBNI</t>
  </si>
  <si>
    <t>TAMPONI MEDZOBNI</t>
  </si>
  <si>
    <t>TAMPON MEDZOBNI 5-7cm</t>
  </si>
  <si>
    <t>medzobni tampon iz staničevine; dim. 5-7CM</t>
  </si>
  <si>
    <t>TAMPON MEDZOBNI 9cm</t>
  </si>
  <si>
    <t>medzobni tampon iz staničevine; dim. 9cm</t>
  </si>
  <si>
    <t>12.</t>
  </si>
  <si>
    <t>podsklop: TAMPONI IZ NETKANEGA MATERIALA</t>
  </si>
  <si>
    <t>TAMPONI IZ NETKANEGA MATERIALA</t>
  </si>
  <si>
    <t>TAMPON NETKANI ŠT.2</t>
  </si>
  <si>
    <t>iz mešanice viskoze - 70% in poliestra – 30%, s silikonsko gumico. Naročnik dopušča dopušča odstopanja v razmerju sestavin netkanega materiala največ +/- 3%, pri čemer vpojnost materiala ne sme biti slabša od prvotno zahtevane sestave.</t>
  </si>
  <si>
    <t>Gramatura 30 g / m</t>
  </si>
  <si>
    <t>TAMPON NETKANI ŠT.3</t>
  </si>
  <si>
    <t>TAMPON NETKANI ŠT.5</t>
  </si>
  <si>
    <t>13.</t>
  </si>
  <si>
    <t>podsklop: TAMPON NETKANI, SET</t>
  </si>
  <si>
    <t>TAMPON NETKANI, SET</t>
  </si>
  <si>
    <t>TAMPON NETKANI ŠT. 3, A3</t>
  </si>
  <si>
    <t>sterilno, pakirano po 3 tampone v setu</t>
  </si>
  <si>
    <t>pakirano v treh ovojninah – transportna, delovna in primarna, na izdelku črtna koda</t>
  </si>
  <si>
    <t>TAMPON NETKANI ŠT. 3, A25</t>
  </si>
  <si>
    <t>sterilno, pakirano po 25 tamponov v setu</t>
  </si>
  <si>
    <t>14.</t>
  </si>
  <si>
    <t>podsklop: TAMPONI IZ STANIČEVINE</t>
  </si>
  <si>
    <t>TAMPONI IZ STANIČEVINE</t>
  </si>
  <si>
    <t>TAMPONI IZ STANIČEVINE, 4X5CM</t>
  </si>
  <si>
    <t>tampon iz staničevine, v roli, perforiran po robovih</t>
  </si>
  <si>
    <t>15.</t>
  </si>
  <si>
    <t>podsklop: TRAK TAMPONADNI</t>
  </si>
  <si>
    <t>TRAK TAMPONADNI</t>
  </si>
  <si>
    <t>TRAK TAMPONADNI, 2cmx10m</t>
  </si>
  <si>
    <t>nesterilni bombažni trak za tamponade, zvit v rolico, rtg nitka</t>
  </si>
  <si>
    <t>TRAK TAMPONADNI, 1cmx10m</t>
  </si>
  <si>
    <t>16.</t>
  </si>
  <si>
    <t>podsklop: IZDELKI IZ VATE</t>
  </si>
  <si>
    <t>ODPRT</t>
  </si>
  <si>
    <t>IZDELKI IZ VATE</t>
  </si>
  <si>
    <t>VATA CELULOZNA, 5 KG</t>
  </si>
  <si>
    <t>beljena celulozna vata 5 kg</t>
  </si>
  <si>
    <t>nesterilna</t>
  </si>
  <si>
    <t xml:space="preserve">VATA BOMBAŽNA, 1 KG </t>
  </si>
  <si>
    <t>vata iz 100% bombaža 1kg</t>
  </si>
  <si>
    <t xml:space="preserve">VLOŽEK HIGIENSKI </t>
  </si>
  <si>
    <t xml:space="preserve">higienski vložek iz naravnega materiala; vsebuje neprepusten sloj; pakiran po 10 kos; </t>
  </si>
  <si>
    <t>kakovostno in funkcionalno enakovredno kot VIR 80</t>
  </si>
  <si>
    <t>17.</t>
  </si>
  <si>
    <t>podsklop: GAZA</t>
  </si>
  <si>
    <t>GAZA</t>
  </si>
  <si>
    <t>GAZA ZA TAMPONE 40X36CM</t>
  </si>
  <si>
    <t>18.</t>
  </si>
  <si>
    <t>podsklop: KOMPRESE IZ GAZE</t>
  </si>
  <si>
    <t>KOMPRESE IZ GAZE</t>
  </si>
  <si>
    <t xml:space="preserve">KOMPRESA  (5 X 5)cm, </t>
  </si>
  <si>
    <t>kompresa iz 100%bombaža (5 X 5)cm; dim: (20 X 20)cm; 12 slojna</t>
  </si>
  <si>
    <t>KOMPRESA  (7,5 X 7,5)cm</t>
  </si>
  <si>
    <t>kompresa iz 100% bombaža (7,5 X 7,5)cm; dim: (30 X 25)cm; 12 slojna</t>
  </si>
  <si>
    <t>KOMPRESA  (10 X 10)cm</t>
  </si>
  <si>
    <t>kompresa iz 100% bombaža (10 X 10)cm; dim: (40 X 33)cm; 12 slojna</t>
  </si>
  <si>
    <t>KOMPRESA OP.  (15 X 8)cm</t>
  </si>
  <si>
    <t>kompresa iz 100% bombaža (15 X 8)cm; dim: (45 X 8)cm; operacijska; kontrastna nitka, 12 slojna</t>
  </si>
  <si>
    <t>KOMPRESA OP. (20 X 10)cm</t>
  </si>
  <si>
    <t>kompresa iz 100% bombaža (20 X 10)cm; dim: (75 X 10)cm; kontrastna nitka;16 slojna</t>
  </si>
  <si>
    <t xml:space="preserve">KOMPRESA OP.(50 X 50)cm, </t>
  </si>
  <si>
    <t>kompresa iz 100% bombaža (50 X 50)cm; dim: (50 X 50)cm; kontrastna nitka; 4 slojna</t>
  </si>
  <si>
    <t>19.</t>
  </si>
  <si>
    <t>podsklop: KOMPRESA IZ NETKANEGA MATERIALA</t>
  </si>
  <si>
    <t>KOMPRESA IZ NETKANEGA MATERIALA</t>
  </si>
  <si>
    <t>KOMPRESA N.M.  5x5</t>
  </si>
  <si>
    <t>dim: (5x5)cm</t>
  </si>
  <si>
    <t>iz mešanice viskoze in poliestra; 6sl.</t>
  </si>
  <si>
    <t>KOMPRESA N.M. 7,5x7,5</t>
  </si>
  <si>
    <t>dim: (7,5x7,5)cm</t>
  </si>
  <si>
    <t>KOMPRESA N.M. 7,5x7,5 Y</t>
  </si>
  <si>
    <t>dim: (7,5x7,5)cm Y</t>
  </si>
  <si>
    <t xml:space="preserve">KOMPRESA N.M. 10x10 </t>
  </si>
  <si>
    <t>dim: (10x10)cm</t>
  </si>
  <si>
    <t>KOMPRESA N.M. 10x10 Y</t>
  </si>
  <si>
    <t>dim: (10x10)cm Y</t>
  </si>
  <si>
    <t>KOMPRESA N.M. 20x10</t>
  </si>
  <si>
    <t>dim: (20x10)cm</t>
  </si>
  <si>
    <t>20.</t>
  </si>
  <si>
    <t>podsklop: KOMPRESA OPERACIJSKA IZ NETKANEGA MATERIALA</t>
  </si>
  <si>
    <t>KOMPRESA OPERACIJSKA IZ NETKANEGA MATERIALA</t>
  </si>
  <si>
    <t>KOMPRESA OP. IZ NETKANEGA MATERIALA, 30 X 30CM</t>
  </si>
  <si>
    <t>KOMPRESA OP. 30 X 30</t>
  </si>
  <si>
    <t>kompresa operacijska iz netkanega materiala, dim: (30 X 30); s kontr.nitko</t>
  </si>
  <si>
    <t>KOMPRESA OP. IZ NETKANEGA MATERIALA, 40-45 X 40-45 CM</t>
  </si>
  <si>
    <t>KOMPRESA OP. 40-45 X 40-45 CM</t>
  </si>
  <si>
    <t>kompresa operacijska iz netkanega materiala, dim: (40 X 40); s kontr.nitko</t>
  </si>
  <si>
    <t>21.</t>
  </si>
  <si>
    <t>podsklop: TAMPONADE GINEKOLOŠKE IN KOMPRESE TREBUŠNE</t>
  </si>
  <si>
    <t>TAMPONADE GINEKOLOŠKE IN KOMPRESE TREBUŠNE</t>
  </si>
  <si>
    <t>TAMPONADA -TREBUŠNA KOMPRESA, 10cmx 2M</t>
  </si>
  <si>
    <t>kompresa trebušna iz bombažne tkanine, 40cm X 2m; zvita, rtg nitka</t>
  </si>
  <si>
    <t>TAMPONADA -TREBUŠNA KOMPRESA, 20cmx3m</t>
  </si>
  <si>
    <t>kompresa trebušna iz bombažne tkanine, zvita, rtg nitka</t>
  </si>
  <si>
    <t>TAMPONADA -TREBUŠNA KOMPRESA, 5cmx1,5m</t>
  </si>
  <si>
    <t>kompresa trebušna iz bombažne tkanine, 20cm X 1,5m; zvita, rtg nitka</t>
  </si>
  <si>
    <t>TAMPONADA GINEKOLOŠKA, 8cmx 2m</t>
  </si>
  <si>
    <t xml:space="preserve"> iz bombažne tkanine, zvita, rtg nitka</t>
  </si>
  <si>
    <t>TAMPONADA GINEKOLOŠKA, 3cmx 1,5m</t>
  </si>
  <si>
    <t>22.</t>
  </si>
  <si>
    <t>podsklop: TAMPONADE NOSNE</t>
  </si>
  <si>
    <t>TAMPONADE NOSNE</t>
  </si>
  <si>
    <t>TAMPON EPISTAXIS 10CM</t>
  </si>
  <si>
    <t>velika absorbcija, zaobljeni konec</t>
  </si>
  <si>
    <t>dolžina 10 cm, širina 1 cm,debelina 1mm</t>
  </si>
  <si>
    <t>funkcionalno in kakovostno enakovreden kot RAUSCHER, REF.10143</t>
  </si>
  <si>
    <t>sterillno,na izdelku črtna koda</t>
  </si>
  <si>
    <t>TAMPON NOSNI 8CM</t>
  </si>
  <si>
    <t>dolžina 8 cm,širina 1cm, debelina 1mm</t>
  </si>
  <si>
    <t>funkcionalno in kakovostno enakovreden kot MEDTRONIC XOMED, REF.400402</t>
  </si>
  <si>
    <t xml:space="preserve">TAMPONADA JODOFORM </t>
  </si>
  <si>
    <t xml:space="preserve"> z jodoformom, širina traku 2 cm, dolžina traku 5m</t>
  </si>
  <si>
    <t>funkcionalno in kakovostno enakovreden kot RAUSCHER, REF.13581</t>
  </si>
  <si>
    <t>23.</t>
  </si>
  <si>
    <t>podsklop: TAMPON RIBICE</t>
  </si>
  <si>
    <t>TAMPON RIBICE</t>
  </si>
  <si>
    <t>TAMPON RIBICE 15X15CM</t>
  </si>
  <si>
    <t>tampon iz 100% bombaža; zvita gaza na enem koncu zožana v konico, s kontrastno nitko</t>
  </si>
  <si>
    <t>24.</t>
  </si>
  <si>
    <t>podsklop: SET PREVEZA NETKANA</t>
  </si>
  <si>
    <t>SET PREVEZA NETKANA</t>
  </si>
  <si>
    <t>PREVEZA NETKANA, SET, S PRIJEMALKO</t>
  </si>
  <si>
    <t xml:space="preserve">2x kompresa netkana 10x10, 2x kompresa netkana 5x5, 7x tampon netkan št.3, PVC prijemalka </t>
  </si>
  <si>
    <t>sterilno</t>
  </si>
  <si>
    <t>PREVEZA NETKANA, SET, S PINCETO</t>
  </si>
  <si>
    <t>2x kompresa netkana 10x10, 2x kompresa netkana 5x5, 7x tampon netkan št.3, PVC pinceta</t>
  </si>
  <si>
    <t>25.</t>
  </si>
  <si>
    <t>podsklop: SET IZ TKANEGA MATERIALA 2</t>
  </si>
  <si>
    <t>SET IZ TKANEGA MATERIALA 2</t>
  </si>
  <si>
    <t>SET OPEKLINSKI, ZLOŽENEC</t>
  </si>
  <si>
    <t>gaza dimenzije 36x40 zložena kot zloženec, v treh slojih, iz 100% bombaža</t>
  </si>
  <si>
    <t>sterilno,
pakirano po 2 zloženca v setu</t>
  </si>
  <si>
    <t>sterilno,
pakirano po 5 zložencev v setu</t>
  </si>
  <si>
    <t>SET ZA KATETERIZACIJO</t>
  </si>
  <si>
    <t>2 kos kompresa 7,5x7,5 cm/12sl; 4 kos tampon iz gaze št.3; 1 kos operacijska podloga 45x45cm; 1 kos vodotesna ledvička, 1 kos papirnati podstavek; 1 kos prijemalka</t>
  </si>
  <si>
    <t>26.</t>
  </si>
  <si>
    <t>podsklop: SET ZA PREVEZ Z KOVINSKIM PEANOM ZA ENKRATNO UPORABO</t>
  </si>
  <si>
    <t>SET ZA PREVEZ Z KOVINSKIM PEANOM ZA ENKRATNO UPORABO</t>
  </si>
  <si>
    <t>2x kompresa netkana 10x10, 2x kompresa netkana 5x5, 7x tampon netkan št.3,kovinska  prijemalka za enkratno uporabo</t>
  </si>
  <si>
    <t>27.</t>
  </si>
  <si>
    <t>podsklop: RUTA TRIKOTNA</t>
  </si>
  <si>
    <t>RUTA TRIKOTNA</t>
  </si>
  <si>
    <t>iz tkanega  materiala</t>
  </si>
  <si>
    <t>iz netkanega materiala</t>
  </si>
  <si>
    <t>28.</t>
  </si>
  <si>
    <t>podsklop: ROBČKI PAPIRNATI</t>
  </si>
  <si>
    <t>ROBČKI PAPIRNATI</t>
  </si>
  <si>
    <t>ROBČKI PAPIRNATI ZA ORL PODROČJE</t>
  </si>
  <si>
    <t>PAKIRANO PO 100 KOM V ŠKATLI</t>
  </si>
  <si>
    <t>dvoplastni</t>
  </si>
  <si>
    <t>NESTERILNO</t>
  </si>
  <si>
    <t>ČRTNA KODA NA IZDELKU</t>
  </si>
  <si>
    <t>29.</t>
  </si>
  <si>
    <t>podsklop: TRAK ZA PRITRJEVANJE OBVEZILNEGA MATERIALA  IZ NETKANEGA MATERILA</t>
  </si>
  <si>
    <t>TRAK ZA PRITRJEVANJE OBVEZILNEGA MATERIALA  IZ NETKANEGA MATERILA</t>
  </si>
  <si>
    <t>TRAK ZA PRITRJEVANJE OBVEZ,  dim. 10m X 10cm</t>
  </si>
  <si>
    <t>trak za fiksiranje iz netkanega materila(100% poliester) dim: 10m X 10cm; elastična, se prilega oblikam telesa; hipoalergeno lepilo</t>
  </si>
  <si>
    <t>TRAK ZA PRITRJEVANJE OBVEZ, dim. 10m X 15cm</t>
  </si>
  <si>
    <t>trak za fiksiranje iz netkanega materila(100% poliester) dim: 10m X 15cm; elastična, se prilega oblikam telesa; hipoalergeno lepilo</t>
  </si>
  <si>
    <t>TRAK ZA PRITRJEVANJE OBVEZ, dim. 10m X 20cm</t>
  </si>
  <si>
    <t>trak za fiksiranje iz netkanega materila(100% poliester) dim: 10m X 20cm; elastična, se prilega oblikam telesa; hipoalergeno lepilo</t>
  </si>
  <si>
    <t>TRAK ZA PRITRJEVANJE OBVEZ, dim. 10m X 30cm</t>
  </si>
  <si>
    <t>trak za fiksiranje iz netkanega materila(100% poliester) dim: 10m X 30cm; elastična, se prilega oblikam telesa;hipoalergeno lepilo</t>
  </si>
  <si>
    <t>30.</t>
  </si>
  <si>
    <t>podsklop: FOLIJE PROZORNE ZA PRITRJEVANJE OBVEZILNEGA MATERIALA</t>
  </si>
  <si>
    <t>FOLIJE PROZORNE ZA PRITRJEVANJE OBVEZILNEGA MATERIALA</t>
  </si>
  <si>
    <t>FOLIJE PROZORNE ZA PRITRJEVANJE OBVEZILNEGA MATERIALA, dim. 10cm X 10m</t>
  </si>
  <si>
    <t>folija iz prozornega vodoodpornega lepljivega filma za pritrditev oblog in pripomočkov; dim: 10cm X 10m; nesterilna, iz poliuretana</t>
  </si>
  <si>
    <t xml:space="preserve">FOLIJE PROZORNE ZA PRITRJEVANJE OBVEZILNEGA MATERIALA, dim. 5cm X 10m </t>
  </si>
  <si>
    <t>folija iz prozornega vodoodpornega lepljivega filma za pritrditev oblog in pripomočkov; dim: 5cm X 10m; nesterilna, iz poliuretana</t>
  </si>
  <si>
    <t>FOLIJE PROZORNE ZA PRITRJEVANJE OBVEZILNEGA MATERIALA, dim. 15cm X 10m</t>
  </si>
  <si>
    <t>folija iz prozornega vodoodpornega lepljivega filma za pritrditev oblog in pripomočkov; dim: 15cm X 10m; nesterilna, iz poliuretana</t>
  </si>
  <si>
    <t>31.</t>
  </si>
  <si>
    <t>podsklop: MREŽICA ZA PRIČVRSTITEV OBVEZ</t>
  </si>
  <si>
    <t>MREŽICA ZA PRIČVRSTITEV OBVEZ</t>
  </si>
  <si>
    <t>MREŽICA ZA PRIČVRSTITEV OBVEZ, št. 1, 25m</t>
  </si>
  <si>
    <t>elastična mrežica v obliki cevi</t>
  </si>
  <si>
    <t>MREŽICA ZA PRIČVRSTITEV OBVEZ, št. 2, 25m</t>
  </si>
  <si>
    <t>MREŽICA ZA PRIČVRSTITEV OBVEZ, št. 4, 25m</t>
  </si>
  <si>
    <t>MREŽICA ZA PRIČVRSTITEV OBVEZ, št. 5, 25m</t>
  </si>
  <si>
    <t>MREŽICA ZA PRIČVRSTITEV OBVEZ, št. 6, 25m</t>
  </si>
  <si>
    <t>MREŽICA ZA PRIČVRSTITEV OBVEZ, št. 7 , 25m</t>
  </si>
  <si>
    <t>MREŽICA ZA PRIČVRSTITEV OBVEZ, št. 8, 25m</t>
  </si>
  <si>
    <t>MREŽICA ZA PRIČVRSTITEV OBVEZ, št. 9, 25m</t>
  </si>
  <si>
    <t>32.</t>
  </si>
  <si>
    <t>podsklop: MREŽICA FIKSIRNA ZA GLAVO</t>
  </si>
  <si>
    <t>MREŽICA FIKSIRNA ZA GLAVO</t>
  </si>
  <si>
    <t>MREŽICA FIKSIRNA ZA GLAVO, S</t>
  </si>
  <si>
    <t>elastična mrežica oblikovana  za pritrjevanje povojev ob glavi</t>
  </si>
  <si>
    <t>MREŽICA FIKSIRNA ZA GLAVO, M</t>
  </si>
  <si>
    <t>MREŽICA FIKSIRNA ZA GLAVO,L</t>
  </si>
  <si>
    <t>33.</t>
  </si>
  <si>
    <t>podsklop: PRIPOMOČKI ZA PRITRDITEV  I.V KANIL IN KATETROV</t>
  </si>
  <si>
    <t>PRIPOMOČKI ZA PRITRDITEV  I.V KANIL IN KATETROV</t>
  </si>
  <si>
    <t xml:space="preserve">OBLIŽI ZA PRITRDITEV I.V KANIL, dim. 8cmx6cm </t>
  </si>
  <si>
    <t>obliž iz netkanega materiala z zarezo in blazinico za kanilo</t>
  </si>
  <si>
    <t>na izdelku črtna koda</t>
  </si>
  <si>
    <t>OBLIŽI ZA PRITRDITEV I.V KANIL - PROZORNI, dim. 7cmx8,5cm</t>
  </si>
  <si>
    <t>vodoodporen, lepljiv, prozoren poliuretanski film z zarezo</t>
  </si>
  <si>
    <t>OBLIŽI ZA PRITRDITEV I.V KANIL - PROZORNI, za otroke, dim. 5x7cm</t>
  </si>
  <si>
    <t>OBLIŽI ZA PRITRDITEV I.V KANIL - PROZORNI, dim. 4,5x4,5cm</t>
  </si>
  <si>
    <t>vodoodporen, lepljiv, prozoren poliuretanski film</t>
  </si>
  <si>
    <t xml:space="preserve">PRIPOMOČKI ZA PRITRDITEV  KATETROV, DIM.8,5X10,5cm </t>
  </si>
  <si>
    <t>vodoodporen, lepljiv, prozoren poliuretanski film z obliko, ki omogoča pritrditev centralnega katetra</t>
  </si>
  <si>
    <t>34.</t>
  </si>
  <si>
    <t xml:space="preserve">podsklop: TRAK KIRURŠKI LEPILNI </t>
  </si>
  <si>
    <t xml:space="preserve">TRAK KIRURŠKI LEPILNI </t>
  </si>
  <si>
    <t xml:space="preserve">TRAK KIRURŠKI LEPILNI, dim. 12,5mm X 9,1m </t>
  </si>
  <si>
    <t>lepljiv trak iz bele vlaknovine dim: 12,5mm X 9,1m; prepušča zrak; ne draži kože; z dispenserjem</t>
  </si>
  <si>
    <t xml:space="preserve">TRAK KIRURŠKI LEPILNI, dim. 25mm X 9,1m </t>
  </si>
  <si>
    <t>lepljiv trak iz bele vlaknovine dim: 25mm X 9,1m; prepušča zrak; ne draži kože; z dispenserjem</t>
  </si>
  <si>
    <t xml:space="preserve">TRAK KIRURŠKI LEPILNI, dim.  50mm X 9,1m </t>
  </si>
  <si>
    <t>lepljiv trak iz bele vlaknovine dim: 50mm X 9,1m; prepušča zrak; ne draži kože; z dispenserjem</t>
  </si>
  <si>
    <t xml:space="preserve">TRAK KIRURŠKI LEPILNI, dim. 25mm X 9,1m - prozoren </t>
  </si>
  <si>
    <t>trak prozoren perforiran  za fiksacijo 25mm X 9,1m</t>
  </si>
  <si>
    <t xml:space="preserve">TRAK KIRURŠKI LEPILNI, dim. 1.25cm X 9,1m - prozoren </t>
  </si>
  <si>
    <t>trak prozoren perforiran  za fiksacijo 1,25cm X 9,1m</t>
  </si>
  <si>
    <t xml:space="preserve">TRAK KIRURŠKI LEPILNI, dim. 5 cm X 9,1m - prozoren </t>
  </si>
  <si>
    <t>trak prozoren perforiran  za fiksacijo 5cm X 9,1m</t>
  </si>
  <si>
    <t>35.</t>
  </si>
  <si>
    <t>podsklop: OBLIŽI ZA  MANJŠE RANE</t>
  </si>
  <si>
    <t>OBLIŽI ZA  MANJŠE RANE</t>
  </si>
  <si>
    <t>obliž za hitro oskrbo rane</t>
  </si>
  <si>
    <t>vodoodporni obliži za hitro oskrbo manjših ran, prozorni ali kožne barve</t>
  </si>
  <si>
    <t>36.</t>
  </si>
  <si>
    <t>podsklop: OBLIŽI ZA OSKRBO POOPERATIVNIH RAN</t>
  </si>
  <si>
    <t>OBLIŽI ZA OSKRBO POOPERATIVNIH RAN</t>
  </si>
  <si>
    <t>OBLOGE ZA OSKRBO POOPERATIVNIH RAN, dim. (5x7)cm</t>
  </si>
  <si>
    <t>obliž za rane z malim in srednjim izločanjem dim: (5 X 7)cm; vrhnji sloj: netkani material; blazinica za rano dobro vpojna; 100% viskoza; se ne lepi z rano, se prilagaja obliki telesa</t>
  </si>
  <si>
    <t>sterilne</t>
  </si>
  <si>
    <t>OBLOGE ZA OSKRBO POOPERATIVNIH RAN, dim. (10 X 9)cm</t>
  </si>
  <si>
    <t>obliž za rane z malim in srednjim izločanjem dim: (10x9)cm; vrhnji sloj: netkani material; blazinica za rano dobro vpojna; 100% viskoza; se ne lepi z rano, se prilagaja obliki telesa</t>
  </si>
  <si>
    <t>OBLOGE ZA OSKRBO POOPERATIVNIH RAN, dim. (15 X 9)cm</t>
  </si>
  <si>
    <t>obliž za rane z malim in srednjim izločanjem dim: (15x9)cm; vrhnji sloj: netkani material; blazinica za rano dobro vpojna; 100% viskoza; se ne lepi z rano, se prilagaja obliki telesa</t>
  </si>
  <si>
    <t>OBLOGE ZA OSKRBO POOPERATIVNIH RAN, dim. (20 X 10)cm</t>
  </si>
  <si>
    <t>obliž za rane z malim in srednjim izločanjem dim: (20x9)cm; vrhnji sloj: netkani material; blazinica za rano dobro vpojna; 100% viskoza; se ne lepi z rano, se prilagaja obliki telesa</t>
  </si>
  <si>
    <t>OBLOGE ZA OSKRBO POOPERATIVNIH RAN, dim. (25 x 10)cm</t>
  </si>
  <si>
    <t>obliž za rane z malim in srednjim izločanjem dim: (25x9)cm; vrhnji sloj: netkani material; blazinica za rano dobro vpojna; 100% viskoza; se ne lepi z rano, se prilagaja obliki telesa</t>
  </si>
  <si>
    <t>OBLOGE ZA OSKRBO POOPERATIVNIH RAN, dim. (30 x 10)cm</t>
  </si>
  <si>
    <t>obliž za rane z malim in srednjim izločanjem dim: (30x9)cm; vrhnji sloj: netkani material; blazinica za rano dobro vpojna; 100% viskoza; se ne lepi z rano, se prilagaja obliki telesa</t>
  </si>
  <si>
    <t>37.</t>
  </si>
  <si>
    <t>podsklop: FILM POLIURETANSKI</t>
  </si>
  <si>
    <t>FILM POLIURETANSKI</t>
  </si>
  <si>
    <t>PROZORNI POLPREPUSTNI LEPLJIVI FILMI, dim. (6 X 7)cm</t>
  </si>
  <si>
    <t>vodoodporen, lepljiv, prozoren, poliuretanski film za rane, sterilen</t>
  </si>
  <si>
    <t>PROZORNI POLPREPUSTNI LEPLJIVI FILMI, dim. (5x7)cm</t>
  </si>
  <si>
    <t>vodoodporen lepljiv, prozoren, poliuretanski film za rane, sterilen</t>
  </si>
  <si>
    <t>PROZORNI POLPREPUSTNI LEPLJIVI FILMI, dim. (12 X 10)cm</t>
  </si>
  <si>
    <t>PROZORNI POLPREPUSTNI LEPLJIVI FILMI, dim. (15x20)cm</t>
  </si>
  <si>
    <t>PROZORNI POLPREPUSTNI LEPLJIVI FILMI, dim. (20x30)cm</t>
  </si>
  <si>
    <t>PROZORNI POLPREPUSTNI LEPLJIVI FILMI Z VPOJNO BLAZINICO,  dim. (15,5x8,5)cm</t>
  </si>
  <si>
    <t>za pooperativno oskrbo ran; dim: (15,5x8,5)cm; vrhnji sloj: prosojna poliuretanska  folija; jedro:dobro vpojna in nelepljiva blazinica; vodoodporen</t>
  </si>
  <si>
    <t>PROZORNI POLPREPUSTNI LEPLJIVI FILMI Z VPOJNO BLAZINICO, dim. (6,5 X 5)cm</t>
  </si>
  <si>
    <t xml:space="preserve"> za pooperativno oskrbo ran; dim: (6,5 X 8,5)cm; vrhnji sloj: prosojna poliuretanska folija; jedro:dobro vpojna in nelepljiva blazinica; vodoodporen</t>
  </si>
  <si>
    <t>PROZORNI POLPREPUSTNI LEPLJIVI FILMI Z VPOJNO BLAZINICO, dim. (9,5 X 8,5)cm</t>
  </si>
  <si>
    <t xml:space="preserve"> za pooperativno oskrbo ran; dim: (9,5 X 8,5)cm; vrhnji sloj: prosojna poliuretanska folija; jedro:dobro vpojna in nelepljiva blazinica; vodoodporen</t>
  </si>
  <si>
    <t>38.</t>
  </si>
  <si>
    <t>podsklop: TRAK LEPILNI Z MEHKIM SILIKONOM</t>
  </si>
  <si>
    <t>TRAK LEPILNI Z MEHKIM SILIKONOM</t>
  </si>
  <si>
    <t>mepitac</t>
  </si>
  <si>
    <t>TRAK LEPILNI Z MEHKIM SILIKONOM, dim. (2cmx3m)</t>
  </si>
  <si>
    <t>Silikonska plast  pri odstranjevanju traku ne poškoduje kože, poliuretanski film zagotavlja vodoodpornost traku.Trak je zelo prilagodljiv in primeren za pritrditev oblog in medicinskih pripomočkov.</t>
  </si>
  <si>
    <t>Odstopanje: +, - 1%</t>
  </si>
  <si>
    <t>TRAK LEPILNI Z MEHKIM SILIKONOM, dim.(4cmx1,5m)</t>
  </si>
  <si>
    <t>II.</t>
  </si>
  <si>
    <t>OBLOGE ZA RANE</t>
  </si>
  <si>
    <t xml:space="preserve">podsklop: OBLOGE IZ POLIURETANSKE PENE - TANKE </t>
  </si>
  <si>
    <t xml:space="preserve">OBLOGE IZ POLIURETANSKE PENE - TANKE </t>
  </si>
  <si>
    <t>allevyn thin</t>
  </si>
  <si>
    <t>OBLOGE IZ POLIURETANSKE PENE - TANKE, dim. (5x6)cm</t>
  </si>
  <si>
    <t>zmerno vpojna obloga iz poliuretanske pene,prilagodljiva, se ne sprime z rano, lahko se reže,neprepustna za bakterije vodo in izločekz rano se ne sprime;</t>
  </si>
  <si>
    <t>Odstopanje: +,- 1cm</t>
  </si>
  <si>
    <t>OBLOGE IZ POLIURETANSKE PENE - TANKE,  dim.(10x10)cm</t>
  </si>
  <si>
    <t xml:space="preserve">OBLOGE IZ POLIURETANSKE PENE - TANKE, dim.(15x20)cm  </t>
  </si>
  <si>
    <t xml:space="preserve">podsklop: OBLOGE IZ POLIURETANSKE PENE- SREDNJE VPOJNE </t>
  </si>
  <si>
    <t xml:space="preserve">OBLOGE IZ POLIURETANSKE PENE- SREDNJE VPOJNE </t>
  </si>
  <si>
    <t xml:space="preserve">biatain pena </t>
  </si>
  <si>
    <t>POLIURETANSKE OBLOGE - NELEPLJIVE, DIM. (10x10) CM</t>
  </si>
  <si>
    <t xml:space="preserve">srednje  vpojna obloga iz trid imenzionalne pene, ki preprečuje da obloga ne razpade in se ne lepi na rano, robovi so zavarjeni, zunanji  pol prepustni film  varuje pred vdorom bakterij;     </t>
  </si>
  <si>
    <t>POLIURETANSKE OBLOGE - NELEPLJIVE, DIM. (15x15) CM</t>
  </si>
  <si>
    <t>podsklop: OBLOGE IZ POLIURETANSKE PENE- VISOKO VPOJNE</t>
  </si>
  <si>
    <t>OBLOGE IZ POLIURETANSKE PENE- VISOKO VPOJNE</t>
  </si>
  <si>
    <t>allevyn adhesive</t>
  </si>
  <si>
    <t xml:space="preserve">POLIURETANSKE OBLOGE Z LEPLJIVIM ROBOM, DIM. (7,5X7,5) CM </t>
  </si>
  <si>
    <t xml:space="preserve">  vpojna obloga za rane z zmernim do močnim  izločanjem, jedro iz poliuretanske pene, zaščitni povrhnji  film  je neprepusten za bakterije, vodo in izloček,  se ne sprime z rano; hipoalergeno akrilno lepilo; enostavno nameščanje obloge;</t>
  </si>
  <si>
    <t>POLIURETANSKE OBLOGE Z LEPLJIVIM ROBOM, dim. (12,5x12,5)cm</t>
  </si>
  <si>
    <t xml:space="preserve">  vpojna obloga za rane z močnim  do  zelo močnim  izločanjem,   jedro iz poliuretanske pene, zaščitni povrhnji  film  je neprepusten za bakterije, vodo in izloček,  se ne sprime z rano; hipoalergeno lepilo; enostavno nameščanje obloge;</t>
  </si>
  <si>
    <t>POLIURETANSKE OBLOGE Z LEPLJIVIM ROBOM, dim. (17,5x17,5)cm</t>
  </si>
  <si>
    <t xml:space="preserve">  vpojna obloga za rane z zmernim do močnim  izločanjem, jedro iz poliuretanske pene, zaščitni povrhnji  film  je neprepusten za bakterije, vodo in izloček,  se ne sprime z rano; hipoalergeno lepilo; enostavno nameščanje obloge;</t>
  </si>
  <si>
    <t>POLIURETANSKE OBLOGE Z LEPLJIVIM ROBOM, dim. (12,5x22,5)cm</t>
  </si>
  <si>
    <t>podsklop: POLIURETANSKE OBLOGE - VISOKO VPOJNE</t>
  </si>
  <si>
    <t>POLIURETANSKE OBLOGE - VISOKO VPOJNE</t>
  </si>
  <si>
    <t>askina foam</t>
  </si>
  <si>
    <t>POLIURETANSKE OBLOGE BREZ LEPLJIVEGA ROBA, dim. (10x10)cm</t>
  </si>
  <si>
    <t xml:space="preserve"> visoko vpojna dvo slojna  obloga, zgornja plast iz poliuretana (neprepustna za tekočine in bakterije), poliuretanska pena omogoča izmenjavo plinov in visoko vpojnost, izloček ostaja v oblogi, se ne sprime z rano , ne vsebuje lateksa;      </t>
  </si>
  <si>
    <t>POLIURETANSKE OBLOGE BREZ LEPLJIVEGA ROBA, dim. (10x20)cm</t>
  </si>
  <si>
    <t>POLIURETANSKE OBLOGE BREZ LEPLJIVEGA ROBA, dim. (20x20)cm</t>
  </si>
  <si>
    <t>podsklop: POLIURETANSKE OBLOGE PRIMERNE ZA UPORABO S KOMPRESIJSKIM POVOJEM</t>
  </si>
  <si>
    <t>POLIURETANSKE OBLOGE PRIMERNE ZA UPORABO S KOMPRESIJSKIM POVOJEM</t>
  </si>
  <si>
    <t>allevyn compression</t>
  </si>
  <si>
    <t>POLIURETANSKE MATRIČNE OBLOGE, DIM. (5X6) CM</t>
  </si>
  <si>
    <t>visoko vpojne poliuretanske obloge, dobro prilagodljive vsem delom telesa, sposobnost zadrževanja večjih količin izločka tudi ob pritisku, rahlo lepljiva, vendar se z rano ne zlepi, primerna tudi za zelo občutljivo kožo, neprepustna za bakterije, izloček in vodo.</t>
  </si>
  <si>
    <t>POLIURETANSKE MATRIČNE OBLOGE, DIM. (10X10) CM</t>
  </si>
  <si>
    <t>podsklop: POLIURETANSKE OBLOGE POSEBNIH OBLIK</t>
  </si>
  <si>
    <t>POLIURETANSKE OBLOGE POSEBNIH OBLIK</t>
  </si>
  <si>
    <t>allevyn traheo</t>
  </si>
  <si>
    <t xml:space="preserve">POLIURETANSKE OBLOGE POSEBNIH OBLIK -  ZA TRAHEOSTOMO, DIM. (9x9) CM </t>
  </si>
  <si>
    <t xml:space="preserve"> visoko vpojna obloga; iz poliuretanske pene, zgornja plast je poliuretanski film;  vodoodporna; z lepljivim robom; se ne sprime z rano</t>
  </si>
  <si>
    <t>allevyn heel</t>
  </si>
  <si>
    <t>POLIURETANSKE OBLOGE POSEBNIH OBLIK  - ZA PETO, BREZ LEPLJIVEGA ROBA, DIM. (10,5X13,5)CM</t>
  </si>
  <si>
    <t>allevin sacrum</t>
  </si>
  <si>
    <t>POLIURETANSKE OBLOGE POSEBNIH OBLIK  - ZA OSKRBO KRIŽNIČNEGA PREDELA, DIM. (17X17) CM</t>
  </si>
  <si>
    <t>podsklop: POLIURETANSKE OBLOGE POSEBNIH OBLIK II</t>
  </si>
  <si>
    <t>POLIURETANSKE OBLOGE POSEBNIH OBLIK II</t>
  </si>
  <si>
    <t>ASKINA FOAM CAVIT</t>
  </si>
  <si>
    <t>POLIURETANSKE OBLOGE POSEBNIH OBLIK  - POLNILO, DIM.(2,5x40cm)</t>
  </si>
  <si>
    <t>Nelepljiva poliuretanska penasta obloga  za oskrbo  globljih ran z veliko izločka, izloček ostane  zaklenjen v oblogi, ne vsebuje lateksa se ne sprime z rano , neboleče odstranjevanje se ne sprime z rano;</t>
  </si>
  <si>
    <t>podsklop: POLIURETANSKE OBLOGE POSEBNIH OBLIK - POLNILA</t>
  </si>
  <si>
    <t>POLIURETANSKE OBLOGE POSEBNIH OBLIK - POLNILA</t>
  </si>
  <si>
    <t>allevin cavity</t>
  </si>
  <si>
    <t>POLIURETANSKE OBLOGE POSEBNIH OBLIK  - POLNILO, 5cm (gobica)</t>
  </si>
  <si>
    <t xml:space="preserve"> visoko vpojna obloga, namenjena zapolnitvi globokih ran; iz poliuretanske pene, se ne sprime z rano</t>
  </si>
  <si>
    <t>allevyn cavity</t>
  </si>
  <si>
    <t xml:space="preserve">POLIURETANSKA OBLOGA POSEBNIH OBLIK – POLNILO, DIM.(12X4)CM, ovalna oblika </t>
  </si>
  <si>
    <t>allevyn plus cavity</t>
  </si>
  <si>
    <t>POLIURETANSKE OBLOGE POSEBNIH OBLIK  - POLNILO,DIM. (5X6)CM</t>
  </si>
  <si>
    <t xml:space="preserve"> visoko vpojna obloga, namenjena zapolnitvi globokih ran; iz poliuretanske matrice, se ne sprime z rano</t>
  </si>
  <si>
    <t>podsklop: POLIURETANSKE PENE Z MEHKIM SILIKONOM</t>
  </si>
  <si>
    <t>POLIURETANSKE PENE Z MEHKIM SILIKONOM</t>
  </si>
  <si>
    <t>MEPILEX</t>
  </si>
  <si>
    <t>POLIURETANSKE PENE Z MEHKIM SILIKONOM -BREZ LEPLJIVEGA ROBA, dim. (10x21)cm</t>
  </si>
  <si>
    <t xml:space="preserve">obveza iz rayon viskoze prepojena z 10% raztopino povidon jodida(PVP-I); </t>
  </si>
  <si>
    <t>podsklop: OBLOGE Z DODATKI - AKTIVNO OGLJE IN SREBRO</t>
  </si>
  <si>
    <t>OBLOGE Z DODATKI - AKTIVNO OGLJE IN SREBRO</t>
  </si>
  <si>
    <t>actisorb plus</t>
  </si>
  <si>
    <t>OBLOGE Z AKTIVNIM OGLJEM IN SREBROM, dim. (10,5x10,5)cm</t>
  </si>
  <si>
    <t>nelepljive primarne obloge z aktivnim ogljem in srebrom</t>
  </si>
  <si>
    <t>OBLOGE Z AKTIVNIM OGLJEM IN SREBROM, dim. (19x10,5)cm</t>
  </si>
  <si>
    <t>OBLOGE Z AKTIVNIM OGLJEM IN SREBROM, dim. (6,5x9,5)cm</t>
  </si>
  <si>
    <t>podsklop: OBLOGE Z DODATKI - RINGERJEVA RAZTOPINA</t>
  </si>
  <si>
    <t>OBLOGE Z DODATKI - RINGERJEVA RAZTOPINA</t>
  </si>
  <si>
    <t>tender wet</t>
  </si>
  <si>
    <t>OBLOGE Z RINGERJEVO RAZTOPINO, dim. (7,5x7,5)cm</t>
  </si>
  <si>
    <t>primarne večslojne obloge; jedro iz močno vpojnega polimera, stični sloj iz hidrofobnih vlaken, prepojene z ringerjevo raztopino</t>
  </si>
  <si>
    <t>OBLOGE Z RINGERJEVO RAZTOPINO, dim. 5,5cm, okrogla oblika</t>
  </si>
  <si>
    <t>OBLOGE Z RINGERJEVO RAZTOPINO, DIM. (10X10) CM</t>
  </si>
  <si>
    <t>podsklop: RESORPTIVNE TERAPEVTSKE OBLOGE I</t>
  </si>
  <si>
    <t>RESORPTIVNE TERAPEVTSKE OBLOGE I</t>
  </si>
  <si>
    <t>promogran</t>
  </si>
  <si>
    <t>RESORBTIVNA TERAPEVTSKA OBLOGA IZ CELULOZE IN KOLAGENA, 28 cm2</t>
  </si>
  <si>
    <t>Obloga se spremeni v gel in raztopi v rani po približno 3 dneh in je ni potrebno odstranjevati. Je hemostatična in deaktivira proteaze in ščiti rasne faktorje.</t>
  </si>
  <si>
    <t>Odstopanje: +,- 1cm2</t>
  </si>
  <si>
    <t>RESORBTIVNA TERAPEVTSKA OBLOGA IZ CELULOZE IN KOLAGENA, 123 cm2</t>
  </si>
  <si>
    <t>podsklop: RESORPTIVNE TERAPEVTSKE OBLOGE II</t>
  </si>
  <si>
    <t>RESORPTIVNE TERAPEVTSKE OBLOGE II</t>
  </si>
  <si>
    <t>promogran prisma</t>
  </si>
  <si>
    <t>RESORPTIVNA TERAPEVTSKA OBLOGA IZ CELULOZE, KOLAGENA IN SREBRA, 28 cm2</t>
  </si>
  <si>
    <t>Obloga se spremeni v gel in raztopi v rani po približno 3 dneh in je ni potrebno odstranjevati. Je hemostatična in deaktivira proteaze in ščiti rasne faktorje ter znižuje nivo bakterij v rani.</t>
  </si>
  <si>
    <t>RESORPTIVNA TERAPEVTSKA OBLOGA IZ CELULOZE, KOLAGENA IN SREBRA, 123 cm2</t>
  </si>
  <si>
    <t>podsklop: OBLOGE HIDROKAPILARNE</t>
  </si>
  <si>
    <t>OBLOGE HIDROKAPILARNE</t>
  </si>
  <si>
    <t>alione</t>
  </si>
  <si>
    <t>HIDROKAPILARNE OBLOGE Z LEPLJIVIM ROBOM, dim. (10x10)cm</t>
  </si>
  <si>
    <t>zelo visoko vpojne obloge; zunanja plast je polprepustna, jedro vsebuje zelo vpojna zrnca.</t>
  </si>
  <si>
    <t>HIDROKAPILARNE OBLOGE Z LEPLJIVIM ROBOM, dim. (12,5x12,5)cm</t>
  </si>
  <si>
    <t>HIDROKAPILARNE OBLOGE Z LEPLJIVIM ROBOM, dim. (15x15)cm</t>
  </si>
  <si>
    <t>HIDROKAPILARNE OBLOGE Z LEPLJIVIM ROBOM,dim. (20X20)cm</t>
  </si>
  <si>
    <t>podsklop: OBLOGE ZA RANE S SILIKONOM</t>
  </si>
  <si>
    <t>OBLOGE ZA RANE S SILIKONOM</t>
  </si>
  <si>
    <t>MEPITEL</t>
  </si>
  <si>
    <t>MREŽICA Z MEHKIM SILIKONOM, dim. (5x7,5)cm</t>
  </si>
  <si>
    <t>primarne mrežaste, kontaktne obloge, prevlečene s selektivno lepljivo, hidrofobno silikonsko plastjo;</t>
  </si>
  <si>
    <t>MREŽICA Z MEHKIM SILIKONOM, dim. (7,5x10)cm</t>
  </si>
  <si>
    <t>podsklop: OBLOGE ZA RANE S SILIKONOM IN SREBROM II</t>
  </si>
  <si>
    <t>OBLOGE ZA RANE S SILIKONOM IN SREBROM II</t>
  </si>
  <si>
    <t>MEPILEX AG</t>
  </si>
  <si>
    <t>POLIURETANSKA PENA Z MEHKIM SILIKONOM IN SREBROM 6x8,5</t>
  </si>
  <si>
    <t>obloga iz poliuretanske pene z vgrajenimi delci srebra, ki zagotavlja antimikrobno delovanje; na stični strani z rano je selektivno lepljiva in hidrofobna silikonska plast; za rane z malo do srednje močnim izločanjem, primerna za uporabo pod kompresijskim povojem</t>
  </si>
  <si>
    <t>antimikrobni učinek nastopi hitro in traja do 7 dni; odstrani se neboleče, ne poškoduje rane in okolne kože;</t>
  </si>
  <si>
    <t>Odstopanje: +, - 5%</t>
  </si>
  <si>
    <t>POLIURETANSKA PENA Z MEHKIM SILIKONOM IN SREBROM 12,5 x 12,5</t>
  </si>
  <si>
    <t>POLIURETANSKA PENA Z MEHKIM SILIKONOM IN SREBROM 10x21</t>
  </si>
  <si>
    <t>POLIURETANSKA PENA Z MEHKIM SILIKONOM IN SREBROM 17,5 x 17,5</t>
  </si>
  <si>
    <t>podsklop: OBLOGE ZA RANE S SILIKONOM ZA PETO</t>
  </si>
  <si>
    <t>OBLOGE ZA RANE S SILIKONOM ZA PETO</t>
  </si>
  <si>
    <t>MEPILEX TALON</t>
  </si>
  <si>
    <t>POLIURETANSKA PENA S SILIKONOM ZA PETO 13X21</t>
  </si>
  <si>
    <t>obloga iz poliuretanske pene; na stični strani z rano je prevlečena s selektivno lepljivo in hidrofobno silikonsko plastjo; na zunanji strani je poliuretanski polprepustni film; za rane z  močnim izločanjem; oblika omogoča namestitev na peto;</t>
  </si>
  <si>
    <t>obloga se  odstrani  neboleče, ne poškoduje rane in okolne kože; pri namestitvi se z lahkoto prilagodi obliki stopala; odstopanje: +/- 5%</t>
  </si>
  <si>
    <t xml:space="preserve">podsklop: OBLOGE VISOKO VPOJNE </t>
  </si>
  <si>
    <t xml:space="preserve">OBLOGE VISOKO VPOJNE </t>
  </si>
  <si>
    <t xml:space="preserve">OBLOGE VISOKO VPOJNE, DIM. (10X10) CM </t>
  </si>
  <si>
    <t xml:space="preserve">Visoko vpojna obloga z jedrom iz celuloznih polimerov in želatini podobnih agensov .Obloga ima sposobnost vezave velikih količin eksudata in ga vključno s klicami v celoti zadrži. Na rani je lahko nameščena vsaj 7 dni. Možnost uporabe kot sekundarna  obloga.Obloga obdana s polipropilensko vrečko, katere rob je varjen in ne vsebuje lepil.Vrečka ima oblikovan poseben ekspanzijski rob, ki omogoča prileganje na rano. </t>
  </si>
  <si>
    <t xml:space="preserve">OBLOGE VISOKO VPOJNE, DIM. (20X10) CM </t>
  </si>
  <si>
    <t xml:space="preserve">OBLOGE VISOKO VPOJNE, DIM. (30X20) CM </t>
  </si>
  <si>
    <t xml:space="preserve">OBLOGE VISOKO VPOJNE, DIM. (20X20) CM; </t>
  </si>
  <si>
    <t>podsklop: OBLOGA S KOPOLIMER GELOM</t>
  </si>
  <si>
    <t>OBLOGA S KOPOLIMER GELOM</t>
  </si>
  <si>
    <t xml:space="preserve"> PRINCIPELLE MATRIX</t>
  </si>
  <si>
    <t xml:space="preserve">OBLOGA S KOPOLIMER GELOM, DIM. (10X10)CM </t>
  </si>
  <si>
    <t xml:space="preserve">Terapevtsko vpojna obloga za rane iz delno hidriranega pro-inoiziranega kopolimer gela z integrirano poliuretansko filmsko bariero in plastjo matriksa,ki je obrnjen proti rani.Matriks vsebuje topno polietilensko reliefno mrežo, ki omogoča direktni kontakt hidrogela z rano skozi odprtino mreže.  Obloga se lahko reže.    </t>
  </si>
  <si>
    <t>OBLOGA S KOPOLIMER GELOM Z LEPILNIM ROBOM, DIM. (10X10)CM</t>
  </si>
  <si>
    <t>podsklop: OBLOGA PREPOJENA Z MAZILOM IZ POLIHIDIRANIH IONOGENOV (PHI-5) IN MEDOM</t>
  </si>
  <si>
    <t>OBLOGA PREPOJENA Z MAZILOM IZ POLIHIDIRANIH IONOGENOV (PHI-5) IN MEDOM</t>
  </si>
  <si>
    <t>MELMAX</t>
  </si>
  <si>
    <t>OBLOGA PREPOJENA Z MAZILOM IZ POLIHIDIRANIH IONOGENOV (PHI-5) IN MEDOM, DIM. (5X6) CM</t>
  </si>
  <si>
    <t>Obloga vsebuje mešanico kovinskih ionov.</t>
  </si>
  <si>
    <t>OBLOGA PREPOJENA Z MAZILOM IZ POLIHIDIRANIH IONOGENOV (PHI-5) IN MEDOM, DIM (8X10)CM</t>
  </si>
  <si>
    <t>OBLOGA PREPOJENA Z MAZILOM IZ POLIHIDIRANIH IONOGENOV (PHI-5) IN MEDOM,DIM (8X20)CM</t>
  </si>
  <si>
    <t>podsklop: FILM ZAŠČITNI ZA KOŽO, NEPEKOČ</t>
  </si>
  <si>
    <t>FILM ZAŠČITNI ZA KOŽO, NEPEKOČ</t>
  </si>
  <si>
    <t>FILM ZAŠČITNI ZA KOŽO, NEPEKOČ, 3ML, PALČKA Z GOBICO</t>
  </si>
  <si>
    <t xml:space="preserve">Film omogoča do 72 ur nepekočo trajno zaščito kože .Primeren za primarno zaščito pred dražečim delovanjem telesnih izločkov na koži. Na koži tvori trajen vodoodporen zaščitni film, ne vsebuje alkohola, lahko se nanese na pordelo ali odrgnjeno kožo.      </t>
  </si>
  <si>
    <t>FILM ZAŠČITNI ZA KOŽO, NEPEKOČ, 28ML, PRŠILO</t>
  </si>
  <si>
    <t>KREMA ZAŠČITNA ZA KOŽO,92 g</t>
  </si>
  <si>
    <t xml:space="preserve"> Krema zaščito kože pred škodljivim delovanjem telesnih izločkov, vlaži kožo,preprečuje poškodbo kože zaradi inkontinence,je hipoalergena,ne zmanšuje vpojnost inkontinenčnih plenic.  .</t>
  </si>
  <si>
    <t>podsklop: FILM ZAŠČITNI ZA KOŽO</t>
  </si>
  <si>
    <t>FILM ZAŠČITNI ZA KOŽO</t>
  </si>
  <si>
    <t>ASKINA BARRIER</t>
  </si>
  <si>
    <t xml:space="preserve"> FILM ZAŠČITNI ZA KOŽO, PALČKA 1ML</t>
  </si>
  <si>
    <t>PALČKA 1ML</t>
  </si>
  <si>
    <t xml:space="preserve">Pena prepojena s tekočino narejeno na osnovi silikona,ne vsebuje alkohola,po nanosu hitro sušenje,ni pekočega občutka po nanosu filma.mesto, kjer se film nanese ostane vidno.Primeren za zaščito kože pred poškodbami zaradi trenja, pred agresivnimi telesnimi izločki,za okolico stom,ran in drenov. </t>
  </si>
  <si>
    <t>podsklop: KOMPRESA ZA PRVO POMOČ PRI OSKRBI OPEKLIN</t>
  </si>
  <si>
    <t>KOMPRESA ZA PRVO POMOČ PRI OSKRBI OPEKLIN</t>
  </si>
  <si>
    <t>KOMPRESA ZA PRVO POMOČ PRI OSKRBI OPEKLIN, DIM. (10X10) CM</t>
  </si>
  <si>
    <t>Sterilni obkladek in odeja za prvo pomoč pri opeklinah prve, druge in tretje stopnje; nevtralen Ph, hipoalergične, ne vsebujejo maščob, komprese rano vlažijo in hladijo, se odstranijo brez boleči, se ne sprimejo z rano.</t>
  </si>
  <si>
    <t>Odstopanje: +,- 5%</t>
  </si>
  <si>
    <t>sterilna</t>
  </si>
  <si>
    <t>KOMPRESA ZA PRVO POMOČ PRI OSKRBI OPEKLIN, DIM. (20x20) CM</t>
  </si>
  <si>
    <t>KOMPRESA ZA PRVO POMOČ PRI OSKRBI OPEKLIN, DIM. (60x40) CM</t>
  </si>
  <si>
    <t>KOMPRESA ZA PRVO POMOČ PRI OSKRBI OPEKLIN, DIM. (120x160) CM</t>
  </si>
  <si>
    <t xml:space="preserve">KOMPRESA OBRAZNA  PRI OSKRBI OPEKLIN,DIM. (20x45) CM </t>
  </si>
  <si>
    <t>Kompresa za opekline kot obrazna maska, sterilna v obliki gela na vodni osnovi, ki je netoksičen, ne draži kože in ne vsebuje olj ali maščob</t>
  </si>
  <si>
    <t>podsklop: HIDROGELI V TUBAH ALI APLIKATORJIH</t>
  </si>
  <si>
    <t>HIDROGELI V TUBAH ALI APLIKATORJIH</t>
  </si>
  <si>
    <t>TEGADERM</t>
  </si>
  <si>
    <t>HIDROGEL, tuba 15g</t>
  </si>
  <si>
    <t>HIDROKOLOIDNI GEL, 15 g</t>
  </si>
  <si>
    <t>39.</t>
  </si>
  <si>
    <t>podsklop: GEL V TUBAH/APLIKATORJIH S KARBOKSIMETIL CELULOZO IN ALGINATOM</t>
  </si>
  <si>
    <t>GEL V TUBAH/APLIKATORJIH S KARBOKSIMETIL CELULOZO IN ALGINATOM</t>
  </si>
  <si>
    <t>PURILON</t>
  </si>
  <si>
    <t>GEL V TUBAH/APLIKATORJIH S KARBOKSIMETIL CELULOZO IN ALGINATOM,1 5g</t>
  </si>
  <si>
    <t>Gel hkrati rehidrira nekroze in vpija izloček.</t>
  </si>
  <si>
    <t>GEL V TUBAH/APLIKATORJIH S KARBOKSIMETIL CELULOZO IN ALGINATOM, 25g</t>
  </si>
  <si>
    <t>40.</t>
  </si>
  <si>
    <t>podsklop: GEL ZA RANE Z MEDOM</t>
  </si>
  <si>
    <t>GEL ZA RANE Z MEDOM</t>
  </si>
  <si>
    <t>MEDIHONEY</t>
  </si>
  <si>
    <t>ANTIBAKTERIJSKI MEDICINSKI GEL IZ MEDU 20g</t>
  </si>
  <si>
    <t xml:space="preserve">  Mešanica 100% medicinskega medu z dodanimi voski in olji naravnega izvora in antibakterijskim delovanjem. Gel deluje v prisotnosti katalaze  </t>
  </si>
  <si>
    <t>Primeren za oskrbo kronične in akutne rane, kirurške rane,opekline, vnetne rane, površinske rane.</t>
  </si>
  <si>
    <t>primeren za večkratno uporabo</t>
  </si>
  <si>
    <t>ANTIBAKTERIJSKI MEDICINSKI MED 20g</t>
  </si>
  <si>
    <t>100% medicinski med, ki deluje v prisotnosti katalaze, je odporen proti toploti in gamma sterilizaciji.</t>
  </si>
  <si>
    <t>Zagotavlja antimikrobno delovanje v kroničnih ranah in opeklinah.Deluje antiinflamatorno in imunostimulacijsko.Primeren za oskrbo globokih, sinusnih in površinskih ran.</t>
  </si>
  <si>
    <t>41.</t>
  </si>
  <si>
    <t>podsklop: OBLOGE ALGINATNE Z MEDOM</t>
  </si>
  <si>
    <t>OBLOGE ALGINATNE Z MEDOM</t>
  </si>
  <si>
    <t>VIVAMEL</t>
  </si>
  <si>
    <t>ALGINATNE OBLOGE Z MEDOM,dim. (5x5) cm</t>
  </si>
  <si>
    <t xml:space="preserve">Alginatna obloga prepojena v celoti s 100%medicinskim ,naravno pridelanim kostanjevim medom.Alginati tvorijo v rani gel,med deluje bakteriostatično Obloga se lahko reže in je primerna za rane v vseh fazah celjenja . </t>
  </si>
  <si>
    <t>Obloge so znotraj primarne embalaže , dodatno vložene med dve foliji.</t>
  </si>
  <si>
    <t>ALGINATNE OBLOGE Z MEDOM, dim. (10x10)cm</t>
  </si>
  <si>
    <t>42.</t>
  </si>
  <si>
    <t>podsklop: OBLOGE ANTIMIKROBNA S KLORHEKSIDINOM ZA DRENE IN KATETRE</t>
  </si>
  <si>
    <t>OBLOGE ANTIMIKROBNA S KLORHEKSIDINOM ZA DRENE IN KATETRE</t>
  </si>
  <si>
    <t>BIOPATCH</t>
  </si>
  <si>
    <t>OBLOGA ANTIMIKROBNA, FI 2,5CM/4MM</t>
  </si>
  <si>
    <t>antimikrobna obloga iz poliuretana z kloheksidinom, preklana, okrogle oblike</t>
  </si>
  <si>
    <t>Odstopanje: +,- 5 %</t>
  </si>
  <si>
    <t>OBLOGA ANTIMIKROBNA, FI 1,9CM/1,5MM</t>
  </si>
  <si>
    <t>43.</t>
  </si>
  <si>
    <t>podsklop: OBLIŽ ANTIMIKROBEN ZA FIKSACIJO  KATETROV,PREKLAN</t>
  </si>
  <si>
    <t>OBLIŽ ANTIMIKROBEN ZA FIKSACIJO  KATETROV,PREKLAN</t>
  </si>
  <si>
    <t>OBLIŽ ZA FIKSACIJO KATETROV,ANTIMIKROBEN, DIM. 8,5X11,5CM</t>
  </si>
  <si>
    <t>IV. obliž s klorheksidin glikonatom v hidrogelni blazinici</t>
  </si>
  <si>
    <t>2%CHG v hidrogelni blazinici,ki iima veliko sposobnost vpijanja izcedka,vpija počasi inzadrži tekočino, ima hiter antimikroben učinek.</t>
  </si>
  <si>
    <t>sterilen</t>
  </si>
  <si>
    <t>Obliž je prozoren kar omogoča nadzor vbodnega mesta, menjava na 7-10 dni.Za lažje nameščanje ima okvirček</t>
  </si>
  <si>
    <t>44.</t>
  </si>
  <si>
    <t xml:space="preserve">podsklop: MREŽICE KONTAKTNE ZA PRST, NELEPLJIVE </t>
  </si>
  <si>
    <t xml:space="preserve">MREŽICE KONTAKTNE ZA PRST, NELEPLJIVE </t>
  </si>
  <si>
    <t>ADAPTIC</t>
  </si>
  <si>
    <t>MREŽICE KONTAKTNE ZA PRST, NELEPLJIVE, L</t>
  </si>
  <si>
    <t>nelepljiva vezelinska mrežica anatomsko oblikovana za prst</t>
  </si>
  <si>
    <t>MREŽICE KONTAKTNE ZA PRST, NELEPLJIVE, M</t>
  </si>
  <si>
    <t>MREŽICE KONTAKTNE ZA PRST NA NOGI, NELEPLJIVE</t>
  </si>
  <si>
    <t>45.</t>
  </si>
  <si>
    <t>podsklop: RAZTOPINA ZA RANE</t>
  </si>
  <si>
    <t>RAZTOPINA ZA RANE</t>
  </si>
  <si>
    <t xml:space="preserve">DERMACYN </t>
  </si>
  <si>
    <t>RAZTOPINA ZA ČIŠČENJE RANE</t>
  </si>
  <si>
    <t>VOLUM.500ML</t>
  </si>
  <si>
    <t xml:space="preserve">Raztopina za čiščenje in nego rane , ustvarja vlažno okolje vrani in preprečuje bakterijskookužbo. Aktivni substanci sta hipokloridna kislina in natrijev hipoklorid, brez betadina in poliheksadina. Ni toksičen  . </t>
  </si>
  <si>
    <t>46.</t>
  </si>
  <si>
    <t>podsklop: RAZTOPINA ZA ČIŠČENJE RAN</t>
  </si>
  <si>
    <t>RAZTOPINA ZA ČIŠČENJE RAN</t>
  </si>
  <si>
    <t>SREDSTVO ZA ČIŠČENJE RAN - PLASTENKA</t>
  </si>
  <si>
    <t>200-350ml</t>
  </si>
  <si>
    <t>Sterilna vodna raztopina, ki vsebuje 0,1% poliheksamid in  0,1% undeceilenomidopropil betain. Uporablja se za čiščenje, izpiranje in dekontaminacijo kroničnih ran.</t>
  </si>
  <si>
    <t>SREDSTVO ZA ČIŠČENJE RAN- ampule</t>
  </si>
  <si>
    <t>40 ml</t>
  </si>
  <si>
    <t>SREDSTVO ZA ČIŠČENJE RAN - GEL</t>
  </si>
  <si>
    <t>30 ml</t>
  </si>
  <si>
    <t>47.</t>
  </si>
  <si>
    <t>podsklop: RAZTOPINA ZA ČIŠČENJE RAN II</t>
  </si>
  <si>
    <t>RAZTOPINA ZA ČIŠČENJE RAN II</t>
  </si>
  <si>
    <t>RAZTOPINA ZA ČIŠČENJE RANE   </t>
  </si>
  <si>
    <t>Raztopina se uporablja za vlaženje, dekontaminacijoin čiščenje kroničnih ran.Sestava: prečiščena voda, glicerin, etilheksiglicerin,
oktenidindihidroklorid.Raztopina ne vsebuje alkohola.Primerna za osebe, ki imajo alergije.</t>
  </si>
  <si>
    <t>Gel za čiščenje ran</t>
  </si>
  <si>
    <t>20 -30ml</t>
  </si>
  <si>
    <t xml:space="preserve">GEL se uporablja za vlaženje, dekontaminacijoin čiščenje kronične rane. Na rani lahko ostane 3-5 dni. Vsebuje prečiščeno vodo, oktenidindihidroklorid in hidrogel.Raztopina ne sme vsebovati  alkohola in barvil. </t>
  </si>
  <si>
    <t>48.</t>
  </si>
  <si>
    <t>podsklop: POLIURETANSKA OBLOGA ZA OSKRBO KRIŽNIČNEGA PREDELA</t>
  </si>
  <si>
    <t>POLIURETANSKA OBLOGA ZA OSKRBO KRIŽNIČNEGA PREDELA</t>
  </si>
  <si>
    <t>POLIURETANSKA OBLOGA ZA OSKRBO KRIŽNIČNEGA PREDELA 16X17,5 CM</t>
  </si>
  <si>
    <t xml:space="preserve">Mehka troslojna obloga namenjena zaščiti križničnega predela. Hidrofilna poliuretanska pena z varjenim robom in 1,5cm samolepljivo obrobo posebne oblike, za oskrbo križnice, prevlečena s samolepljivo silikonsko plastjo na zgornji strani prevlečena s paroprepustnim poliuretanskim filmom. </t>
  </si>
  <si>
    <t>Zagotavlja varno lepljivost na okolno kožo in atravmatsko odstranjevanje ter pri odstranjevanju ne poškoduje epidermija. V prisotnosti izločka v rani vzdržuje toplo vlažno okolje, kar prispeva k naravnem celjenju. Oblogo se lahko odstrani in ponovno namesti.</t>
  </si>
  <si>
    <t>Enojno sterilno pakiranje.</t>
  </si>
  <si>
    <t>III.</t>
  </si>
  <si>
    <t>MAVČNI POVOJI</t>
  </si>
  <si>
    <t>podsklop: POVOJI Z NARAVNIM MAVCEM</t>
  </si>
  <si>
    <t>POVOJI Z NARAVNIM MAVCEM</t>
  </si>
  <si>
    <t>SAFIX PLUS</t>
  </si>
  <si>
    <t>DIM: 5-6CM X 2,7-3M</t>
  </si>
  <si>
    <t>Mavčev povoj, prepojen s hitro strdljivim mavcem, čas strjevanja nad 2 do 5 min</t>
  </si>
  <si>
    <t>DIM: 7,5-8CM X 2,7-3M</t>
  </si>
  <si>
    <t>DIM: 10-11CM X 2,7-3M</t>
  </si>
  <si>
    <t>DIM: 12-12,5CM X 2,7-3M</t>
  </si>
  <si>
    <t>DIM: 15CM X 2,7-3M</t>
  </si>
  <si>
    <t>DIM: 20CM X 2,7-3M</t>
  </si>
  <si>
    <t>podsklop: POVOJI S SINTETIČNIM MAVCEM</t>
  </si>
  <si>
    <t>POVOJI S SINTETIČNIM MAVCEM</t>
  </si>
  <si>
    <t>scotchcast plus</t>
  </si>
  <si>
    <t>DIM: 5cm X 3,6m</t>
  </si>
  <si>
    <t>sintetični mavčni povoj iz steklenih vlaken in smole, ki se aktivira s pomočjo vode, določitev strjevalnega časa po izbiri, omogoča obremenitev po 30 minutah; je čvrst, lahek, vodooporen in prenese velike obremenitve</t>
  </si>
  <si>
    <t>DIM: 7,6cm x 3,6m</t>
  </si>
  <si>
    <t>DIM: 10,1cm X 3,6m</t>
  </si>
  <si>
    <t>DIM: 12,7cm X 3,6m</t>
  </si>
  <si>
    <t>softcast</t>
  </si>
  <si>
    <t xml:space="preserve">sintetični mavčni povoj iz steklenih vlaken in smole, ki se aktivira s pomočjo vode, omogoča različne nivoje togosti in določitev strjevalnega časa, po končani reakciji material ostane poltog in omogča prožno podporo </t>
  </si>
  <si>
    <t>kos</t>
  </si>
  <si>
    <t>podsklop: PODLOGA IZ SINTETIČNE VATE</t>
  </si>
  <si>
    <t>PODLOGA IZ SINTETIČNE VATE</t>
  </si>
  <si>
    <t>vata za pod mavec</t>
  </si>
  <si>
    <t>DIM: 10,1cm X 2,7m</t>
  </si>
  <si>
    <t>mehka in vpojna vata iz poliestra, čvrsta , z lahkoto se trga</t>
  </si>
  <si>
    <t>DIM: 15,2cm X 2,7m</t>
  </si>
  <si>
    <t>DIM: 20cm X 2,7m</t>
  </si>
  <si>
    <t>DIM: 7,6cm X 2,7m</t>
  </si>
  <si>
    <t>DIM: 5cm x 2,7m</t>
  </si>
  <si>
    <t>podsklop: PODLOGA ZA POD MAVEC, SINTETIČNA</t>
  </si>
  <si>
    <t>PODLOGA ZA POD MAVEC, SINTETIČNA</t>
  </si>
  <si>
    <t>PODLOGA IZ SINTETIČNEGA PREDIVA</t>
  </si>
  <si>
    <t>dim. 2,5cm x 22,5m</t>
  </si>
  <si>
    <t>drobno tkan in razteljiv triko iz poliestra v obliki cevi</t>
  </si>
  <si>
    <t>stokineta</t>
  </si>
  <si>
    <t>DIM: 5cm x 22,8m</t>
  </si>
  <si>
    <t>DIM: 7,6cm x 22,8m</t>
  </si>
  <si>
    <t>podsklop: POVOJ ZA OBLIŽNO EKSTENZIJO</t>
  </si>
  <si>
    <t>POVOJ ZA OBLIŽNO EKSTENZIJO</t>
  </si>
  <si>
    <t>tensoplast</t>
  </si>
  <si>
    <t>PRIBOR ZA OBLIŽNO EKSTENZIJO</t>
  </si>
  <si>
    <t>PRIBOR ZA OBLIŽNO EKSTENZIJO ZA OTROKE</t>
  </si>
  <si>
    <t>povoj iz bombaža in rajona z akrilatnim lepilom</t>
  </si>
  <si>
    <t>podsklop: POVOJ ZA OBLIŽNO IMOBILIZACIJO</t>
  </si>
  <si>
    <t>POVOJ ZA OBLIŽNO IMOBILIZACIJO</t>
  </si>
  <si>
    <t>DIM. 2,5M X 6CM</t>
  </si>
  <si>
    <t>funkcionalno in kakovostno enakovreden kot kat.št. 2406, proizvajalca Smith&amp;Nephew</t>
  </si>
  <si>
    <t>leukotape</t>
  </si>
  <si>
    <t>DIM.2CM X 10M</t>
  </si>
  <si>
    <t>funkcionalno in kakovostno enakovreden kot kat.št. 1700, proizvajalca Smith&amp;Nephew</t>
  </si>
  <si>
    <t>DIM. 3,75CM X 10M</t>
  </si>
  <si>
    <t>funkcionalno in kakovostno enakovreden kot kat.št. 1701, proizvajalca Smith&amp;Nephew</t>
  </si>
  <si>
    <t>podsklop: PETA ZA MAVEC</t>
  </si>
  <si>
    <t>PETA ZA MAVEC</t>
  </si>
  <si>
    <t>dim. SREDNJA</t>
  </si>
  <si>
    <t>peta iz gume; srednja velikost</t>
  </si>
  <si>
    <t>dim. VELIKA</t>
  </si>
  <si>
    <t>peta iz gume; velika</t>
  </si>
  <si>
    <t>podsklop: OSTALI MATERIAL ZA MAVČARNO</t>
  </si>
  <si>
    <t>OSTALI MATERIAL ZA MAVČARNO</t>
  </si>
  <si>
    <t>adheban</t>
  </si>
  <si>
    <t>TRAK ZA ZAŠČITO ROBOV, dim. 3cm x 2,5m</t>
  </si>
  <si>
    <t>trak za zaščito robov pri plastičnem mavcu</t>
  </si>
  <si>
    <t xml:space="preserve">microfoam </t>
  </si>
  <si>
    <t>TRAK KIR.LEPILNI, ELASTIČEN, DIM.2,5CMX4,6M</t>
  </si>
  <si>
    <t xml:space="preserve">Elastičen penast lepilni kirurški trak, hipoalergen, zelo prilagodljiv, neprepusten za vodo, zračen, vendar ni porozen, namenjen za pooperativno kompresijo. </t>
  </si>
  <si>
    <t>TRAK KIR.LEPILNI, ELASTIČEN, DIM. 5CMX5M</t>
  </si>
  <si>
    <t>IV.</t>
  </si>
  <si>
    <t>PRIPOMOČKI ZA TERAPIJO Z NEGATIVNIM TLAKOM</t>
  </si>
  <si>
    <t>podsklop: Pripomočki za V.A.C. terapijo</t>
  </si>
  <si>
    <t>Pripomočki za V.A.C. terapijo</t>
  </si>
  <si>
    <t>ATS REZERVOAR, 500 ML, Z GELOM</t>
  </si>
  <si>
    <t>Kakovost kot KCI, kat.št. KM627563</t>
  </si>
  <si>
    <t>kompatibilno s sistemom V.A.C. proizvajalca KCI</t>
  </si>
  <si>
    <t>FREEDOM REZERVOAR, 300ML, Z GELOM</t>
  </si>
  <si>
    <t>Kakovost kot KCI, kat.št. KM320058</t>
  </si>
  <si>
    <t>PENA ZA RANO, ČRNA, MALA</t>
  </si>
  <si>
    <t>1 x črna pena dim. 10 x 7,5 x 3,3 cm, 1 x folija, 1x TRAC prilepka</t>
  </si>
  <si>
    <t>Kakovost kot KCI: kat. št. KM627551</t>
  </si>
  <si>
    <t>PENA ZA RANO, ČRNA, SREDNJA</t>
  </si>
  <si>
    <t>1 x črna pena dim.18 x 12,5 x 3,3 cm, 2 x folija, 1 x TRAC prilepka</t>
  </si>
  <si>
    <t>Kakovost kot KCI, kat.št. KM627552</t>
  </si>
  <si>
    <t>PENA ZA RANO, ČRNA, VELIKA</t>
  </si>
  <si>
    <t>1 x črna pena dim. 26 x 15 x 3,3 cm, 2 x folija, 1 x TRAC pirlepka</t>
  </si>
  <si>
    <t>Kakovost kot KCI, kat.št. KM627553</t>
  </si>
  <si>
    <t>PENA ZA RANO, ČRNA, EKSTRA VELIKA</t>
  </si>
  <si>
    <t>1 x črna pena dim. 60 x 30 x 1,5 cm, 5 x folija, 1 x TRAC prilepka</t>
  </si>
  <si>
    <t>Kakovost kot KCI, kat. št. KM627565</t>
  </si>
  <si>
    <t>PENA ZA RANO, BELA, MALA</t>
  </si>
  <si>
    <t>1 x bela pena dim. 10 x 7,5 x 1 cm, 1 x folija, 1 x TRAC prilepka</t>
  </si>
  <si>
    <t>Kakovost kot KCI, kat. št. KM627568</t>
  </si>
  <si>
    <t>PENA ZA RANO, BELA, SREDNJA</t>
  </si>
  <si>
    <t>1 x bela pena dim. 10 x 15 x 1 cm, 1 x folija, 1 x TRAC prilepka</t>
  </si>
  <si>
    <t>Kakovost kot KCI, kat. št. KM627567</t>
  </si>
  <si>
    <t>PENA ZA RANO, ČRNA, ABDOMINALNA</t>
  </si>
  <si>
    <t>1 x neadhezivna zaščitna folija, 2 x črna folija, 4 x folija, 1 x TRAC prilepka</t>
  </si>
  <si>
    <t>Kakovost kot KCI, kat. št. KM627580</t>
  </si>
  <si>
    <t>KONEKTOR Y</t>
  </si>
  <si>
    <t>Kakovost kot KCI, kat.št. KM627566</t>
  </si>
  <si>
    <t>PRILEPKA TRAC S CEVKO</t>
  </si>
  <si>
    <t>Kakovost kot KCI, kat.št. KM627557</t>
  </si>
  <si>
    <t>FOLIJA VAC 30X26 CM</t>
  </si>
  <si>
    <t>Kakovost kot KCI, kat.št. KM627509</t>
  </si>
  <si>
    <t xml:space="preserve">GEL VAC ZA PRIČVRSTITEV </t>
  </si>
  <si>
    <t>Kakovost kot KCI, kat.št. KM627526</t>
  </si>
  <si>
    <t>V.</t>
  </si>
  <si>
    <t>OPERACIJSKO PERILO ZA ENKRATNO UPORABO</t>
  </si>
  <si>
    <t>podsklop:  SET OP UNIVERZALNI</t>
  </si>
  <si>
    <t xml:space="preserve"> SET OP UNIVERZALNI</t>
  </si>
  <si>
    <t>Vsebina</t>
  </si>
  <si>
    <t>pakiranje</t>
  </si>
  <si>
    <t>SET OP UNIVERZALNI</t>
  </si>
  <si>
    <t>1 op  rjuha za instrumentarsko mizo 150x190cm; 1 prevleka Mayo 80x145cm;  2 op kompresi lepilni 100x75cm ; 1 op rjuha M  lepilna 180x190cm;  1 op rjuha L lepilna 150x250cm ; 1 op  trak lepilni  9x49cm; 4 brisačke vpojne</t>
  </si>
  <si>
    <t>podsklop: SET OP UNIVERZALNI I</t>
  </si>
  <si>
    <t>SET OP UNIVERZALNI I</t>
  </si>
  <si>
    <t>1 op  rjuha za instrumentarsko mizo 150x190cm; 1 prevleka Mayo 80x145cm;  2 op kompresi lepilni 100x75cm ; 1 op rjuha M  lepilna 183x190cm;  1 op rjuha L lepilna 150x250cm ; 1 trak za pritrjevanje kablov; 4 brisačke vpojne,1 operacijski plašči  standard L, 2 operacijski plašči  standard XL, 10x tkani tamponi z Rtg nitko št. 5, 10x tkani zloženci velikost 10x12cm z Rtg nitko</t>
  </si>
  <si>
    <t>podsklop: SET OP UNIVERZALNI II</t>
  </si>
  <si>
    <t>SET OP UNIVERZALNI II</t>
  </si>
  <si>
    <t>1 op  rjuha za instrumentarsko mizo 150x190cm; 1 prevleka Mayo 80x145cm;  2 op kompresi lepilni 100x75cm ; 1 op rjuha M  lepilna 183x190cm;  1 op rjuha L lepilna 150x250cm ; 1 op  trak lepilni  9x49cm; 4 brisačke vpojne; 1 op plašč standard L; 2 op plašč standard XL; 10x tkani tampon št.5 z Rtg nitko, 10x tkani tampon št.4 z Rtg nitko, 10x tkani zloženci velikost 10x12cm z Rtg nitko, 2x trebušne komprese 45x45cm, 4 sl.z Rtg nitko, 2x trebušne komprese 50x60cm, 4sl.z Rtg nitko, 10x preparirni tamponi št. 2 z Rtg nitko</t>
  </si>
  <si>
    <t>podsklop:  SET OP ZA CARSKI REZ</t>
  </si>
  <si>
    <t xml:space="preserve"> SET OP ZA CARSKI REZ</t>
  </si>
  <si>
    <t>SET ZA CARSKI REZ</t>
  </si>
  <si>
    <t xml:space="preserve">1 op rjuha za inštrumentarsko mizo 150x190cm; 1 prevleka Mayo 80x145cm; 1 rjuha T oblike z vrečko za tekočino 260x310cm, 1 trak op samolepljiv 10x55cm,4 brisačke; 4 trebušne komprese 50x60cm 4sl.z Rtg nitko,1 op plašč standard L; 1 op plašč standard XL; 1 op plašč special XL; 20x tkani tampon št.5 z Rtg nitko, 10x tkani tampon št. 4 z Rtg nitko </t>
  </si>
  <si>
    <t>podsklop:  SET OP ZA HISTEROSKOPIJO</t>
  </si>
  <si>
    <t xml:space="preserve"> SET OP ZA HISTEROSKOPIJO</t>
  </si>
  <si>
    <t>SET ZA GINEKOLOŠKE OPERACIJE-HSC</t>
  </si>
  <si>
    <t>1 rjuha za inštrumentarsko mizo 150x190cm;1 ginekološka rjuha z vaginalno lepilno odprtino in integriranimi všitki za noge;  brisačke vpojne - 4 kom; 1 op plašč standard L; 1 op plašč standard XL; 20x tkani tampon št. 4 z Rtg nitko; prevleka za kamero 15x250 cm.</t>
  </si>
  <si>
    <t>podsklop: SET OP ZA GINEKOLOŠKO-ABDOMINALNE POSEGE</t>
  </si>
  <si>
    <t>SET OP ZA GINEKOLOŠKO-ABDOMINALNE POSEGE</t>
  </si>
  <si>
    <t xml:space="preserve"> GINEKOLOŠKO - ABDOMINALNI SET</t>
  </si>
  <si>
    <t>1 rjuha za inštrumentarsko mizo 150x190cm;1 prevleka Mayo 80x145cm; 1 ginekološka rjuha z abdominalno lepilno odprtino in z vaginalno odprtino ter integriranimi všitki za noge  260x320cm/9X14cm; brisačke vpojne - 4 kom; 1 op plašč standard L; 2 op plašč standard XL; 10x tkani tampon št. 6 z Rtg nitko, 10 zloženci iz gaze z Rtg nitko 10x12 cm; prevleka za kamero 15x250 cm</t>
  </si>
  <si>
    <t>podsklop: SET OP ZA RECTI</t>
  </si>
  <si>
    <t>SET OP ZA RECTI</t>
  </si>
  <si>
    <t>SET ZA RECTI</t>
  </si>
  <si>
    <t>Podatki naročnika</t>
  </si>
  <si>
    <t>Naročnik:</t>
  </si>
  <si>
    <t>JN št.:</t>
  </si>
  <si>
    <t>Predmet JN:</t>
  </si>
  <si>
    <t>Obdobje priznane sposobnosti in usposobljenosti:</t>
  </si>
  <si>
    <t>Obdobje JN:</t>
  </si>
  <si>
    <t>Vrsta postopka JN:</t>
  </si>
  <si>
    <t>Okvirni sporazumi:</t>
  </si>
  <si>
    <t>Vrsta predmeta JN:</t>
  </si>
  <si>
    <t>Splošna bolnišnica Novo mesto</t>
  </si>
  <si>
    <t>16-34/11</t>
  </si>
  <si>
    <t>Obvezilni material in operacijsko perilo za enkratno uporabo</t>
  </si>
  <si>
    <t>1. obdobje: 10.12.2011 - 9.12.2012</t>
  </si>
  <si>
    <t>odprt postopek</t>
  </si>
  <si>
    <t>Da, za obdobje od 10.12.2011 do 9.12.2013</t>
  </si>
  <si>
    <t>BLAGO</t>
  </si>
  <si>
    <t>Aplikacija Javna naročila, različica 1.7.25</t>
  </si>
  <si>
    <t>Podatki o ponudniku</t>
  </si>
  <si>
    <t>Naziv:</t>
  </si>
  <si>
    <t>Naslov:</t>
  </si>
  <si>
    <t>Identifikacijska številka za DDV:</t>
  </si>
  <si>
    <t>Telefon:</t>
  </si>
  <si>
    <t>Faks:</t>
  </si>
  <si>
    <t>Kontaktna oseba:</t>
  </si>
  <si>
    <t>Elektronski naslov:</t>
  </si>
  <si>
    <t>Strokovne zahteve naročnika</t>
  </si>
  <si>
    <t>STROKOVNE ZAHTEVE</t>
  </si>
  <si>
    <t>I SKLOP: OBVEZILNI MATERIAL</t>
  </si>
  <si>
    <t>Naročnik dopušča +/-5% odstopanje v dimenzijah razpisanega blaga v okviru podsklopov:I.1, I.2, I.20,   I.29, I.30, I.31, I.32, I.33, I.34, I.36 in I.37, v kolikor ni v seznamu razpisanega blaga v stolpcih Lastnost 1 – Lastnost 4 že določeno drugačno odstopanje. Pri ostalih podsklopih Sklopa I, naročnik ne dopušča odstopanj v dimenzijah</t>
  </si>
  <si>
    <t>V. SKLOP: STERILNO OPERACIJSKO PERILO ZA ENKRATNO UPORABO</t>
  </si>
  <si>
    <t>Sterilno operacijsko perilo spada v skupino medicinskih pripomočkov, ki se uporabljajo za prekrivanje bolnika, opreme in površin, da preprečijo mikroorganizmom, ki so prisotni na bolnikovi koži in drugih nesterilnih površinah, dostop do operativne rane in morajo ustrezati naslednjim zahtevam:</t>
  </si>
  <si>
    <t>-         izdelki so narejeni iz netkanih materialov in za enkratno uporabo,</t>
  </si>
  <si>
    <t>-          ustrezati morajo direktivam EU 93/42/EEC o medicinskih pripomočkih, ki določajo, da njihova uporaba ne sme predstavljati tveganje za uporabnika ali bolnika ter standardu SIST EN13795-1</t>
  </si>
  <si>
    <t>-         ponudnik mora na morebitno zahtevo naročnika predložiti tudi informacijo o uporabljenih testnih metodah in rezultatih testiranj za katerikoli ponujeni proizvod (EN 13795-2)</t>
  </si>
  <si>
    <t>-         materiali so nevtralnega vonja in ustrezno prijetne barve,</t>
  </si>
  <si>
    <t>-         zagotavljajo trdnost v suhem in mokrem stanju,</t>
  </si>
  <si>
    <t>-         ne puščajo delcev,</t>
  </si>
  <si>
    <t>-         zagotavljajo nepropustnost za mikroorganizme.</t>
  </si>
  <si>
    <t>Izdelki so voljni za oblikovanje, pri prekrivanju se lepo prilegajo. Za omejitev operativnega polja omogočajo lepljenje na kožo ali opremo, lepila ne povzročajo poškodovanja. Izdelki zagotavljajo vpijanje in zbiranje odvečnih tekočin in so popolnoma nepropustni in nizke gorljivosti. Sterilizirani so v skladu z EN normami, pakirani posamezno v primarnih sterilnih zavojih in omogočajo  aseptično odpiranje.</t>
  </si>
  <si>
    <t>Vzpostavljen mora biti sistem zagotavljanja kakovosti, ki bo zagotavljal sledenje zavojev (nalepka s črtno kodo za bolnikovo dokumentacijo). Osnovno pakiranje z določenim številom primarnih zavojev mora biti zaščiteno s transportno embalažo.</t>
  </si>
  <si>
    <t>Na zavitku in embalaži so vidni podatki: oznaka CE, proizvajalec, kataloška številka, ime izdelka, velikost zavoja, število in dimenzije artiklov, način sterilizacije, rok uporabe, označeno mesto in smer odpiranja.</t>
  </si>
  <si>
    <t>OPOMBA: Naročnik dopušča odstapanje od dimenzij +/- 5%</t>
  </si>
  <si>
    <t>VI. SKLOP: STERILNI OPERACIJSKI PLAŠČI ZA ENKRATNO UPORABO</t>
  </si>
  <si>
    <t>Operacijski plašči so medicinski pripomočki, ki jih uporabljajo člani kirurške ekipe, da preprečijo prenos infekcije med osebjem in kirurško rano in morajo ustrezati naslednjim zahtevam:</t>
  </si>
  <si>
    <t>-         izdelki različnih dimenzij so narejeni iz netkanih materialov in za enkratno uporabo;</t>
  </si>
  <si>
    <t>-         ustrezati morajo direktivam EU 93/42/EEC in EN 13795-1;</t>
  </si>
  <si>
    <t>-         zagotavljajo nepropustnost za mikroorganizme in so vodoodbojni.</t>
  </si>
  <si>
    <t>-         materiali so nevtralnega vonja in ustrezno prijetne barve, zagotavljajo trdnost v suhem in mokrem stanju, ne puščajo delcev,</t>
  </si>
  <si>
    <t>-         plašči se zavezujejo z velcro trakom tako, da zagotavljajo tudi na hrbtu sterilno zaščito</t>
  </si>
  <si>
    <t>Sterilizirani so v skladu z EN normami, pakirani posamezno v primarnih zavojih in omogočajo aseptično odpiranje. Vzpostavljen mora biti sistem zagotavljanja kakovosti, ki bo zagotavljal sledenje zavojev (nalepka s črtno kodo za bolnikovo dokumentacijo).</t>
  </si>
  <si>
    <t>Osnovno pakiranje z določenim številom primarnih zavojev mora biti zaščiteno s transportno embalažo. Na zavitku in embalaži so vidni podatki: oznaka CE, proizvajalec, kataloška številka, ime izdelka, velikost, način sterilizacije, rok uporabe, označeno mesto in smer odpiranja.</t>
  </si>
  <si>
    <t>VII. SKLOP: PRIPOMOČKI ZA ZAŠČITO OSEBJA</t>
  </si>
  <si>
    <t>Pripomočki za zaščito osebja se uporabljajo za preprečevanje okužb in navzkrižne infekcije in morajo ustrezati naslednjim zahtevam:</t>
  </si>
  <si>
    <t>-         oznaka CE</t>
  </si>
  <si>
    <t>-         brez lateksa</t>
  </si>
  <si>
    <t>-         antialergične.</t>
  </si>
  <si>
    <t>VIII. SKLOP: INCIZIJKE FOLIJE IN ZBIRALNE VREČKE</t>
  </si>
  <si>
    <t>Izdelki so medicinski pripomočki, ki se uporabljajo za prikrivanje bolnikove kože, da prisotnim mikroorganizmom na bolnikovi koži preprečijo dostop do operativne rane in morajo ustrezati naslednjim zahtevam:</t>
  </si>
  <si>
    <t>-         izdelki morajo imeti oznako CE;</t>
  </si>
  <si>
    <t>-         izdelki so za enkratno uporabo,</t>
  </si>
  <si>
    <t>-         izdelki so narejeni iz filma z visokim koeficientom prepuščanja vodnih hlapov, ki koži omogoča dihanje;</t>
  </si>
  <si>
    <t>-         lepilo ne povzroča poškodbe na koži;</t>
  </si>
  <si>
    <t>-         izdelki so sterilni, posamezno pakirani v zavojih in omogočajo aseptično odpiranje.</t>
  </si>
  <si>
    <t>Osnovno pakiranje z določenim številom zavojev mora biti zaščiteno s transportno embalažo. Na zavitku in embalaži so vidni podatki: oznaka CE, proizvajalec, kataloška številka, ime izdelka, vsebina zavoja, dimenzija artikla, dimenzija adhezivnega mesta, način sterilizacije, rok uporabe, označeno  mesto in smer odpiranja.</t>
  </si>
  <si>
    <t>Seznam razpisanega blaga za sklop:</t>
  </si>
  <si>
    <t>I.</t>
  </si>
  <si>
    <t>OBVEZILNI MATERIAL</t>
  </si>
  <si>
    <t>*</t>
  </si>
  <si>
    <t>1.</t>
  </si>
  <si>
    <t>podsklop: VATIRANCI</t>
  </si>
  <si>
    <t>ZAPRT</t>
  </si>
  <si>
    <t>VATIRANCI</t>
  </si>
  <si>
    <t>EOB</t>
  </si>
  <si>
    <t>Zap. št.</t>
  </si>
  <si>
    <t>Naziv blaga</t>
  </si>
  <si>
    <t>Lastnost 1</t>
  </si>
  <si>
    <t>Lastnost 2</t>
  </si>
  <si>
    <t>Lastnost 3</t>
  </si>
  <si>
    <t>Lastnost 4</t>
  </si>
  <si>
    <t>EM</t>
  </si>
  <si>
    <t>Količina</t>
  </si>
  <si>
    <t>Št. vzorcev</t>
  </si>
  <si>
    <t>Var.</t>
  </si>
  <si>
    <t>Cena brez DDV za ponujeno pakiranje</t>
  </si>
  <si>
    <t>Št.enot (količina) v ponujenem pakiranju</t>
  </si>
  <si>
    <t>Veljavna cena brez DDV</t>
  </si>
  <si>
    <t>Popust</t>
  </si>
  <si>
    <t>Stopnja DDV</t>
  </si>
  <si>
    <t>Cena brez DDV</t>
  </si>
  <si>
    <t>Cena z DDV</t>
  </si>
  <si>
    <t>Vrednost z DDV</t>
  </si>
  <si>
    <t>Proizvajalec</t>
  </si>
  <si>
    <t>Ponudnikov naziv blaga</t>
  </si>
  <si>
    <t>Kataloška številka</t>
  </si>
  <si>
    <t>Opomba</t>
  </si>
  <si>
    <t/>
  </si>
  <si>
    <t>VATIRANEC IZ GAZE, 15x10cm</t>
  </si>
  <si>
    <t>obloga vpojna dim: (15 X 10)cm, jedro iz 100% bombaža(vate), ovojnina iz beljene gaze</t>
  </si>
  <si>
    <t>nesterilni</t>
  </si>
  <si>
    <t>KOS</t>
  </si>
  <si>
    <t>VATIRANEC IZ GAZE, 25x15cm</t>
  </si>
  <si>
    <t>obloga vpojna dim: (25 X 15)cm, jedro iz 100% bombaža(vate), ovojnina iz beljene gaze</t>
  </si>
  <si>
    <t>VATIRANEC IZ GAZE, 45x15cm</t>
  </si>
  <si>
    <t>obloga vpojna dim: (45 X 15)cm, jedro iz 100% bombaža(vate), ovojnina iz beljene gaze</t>
  </si>
  <si>
    <t>VATIRANEC IZ GAZE, 50x30cm</t>
  </si>
  <si>
    <t>obloga vpojna dim: (50X30)cm, jedro iz 100% bombaža(vate), ovojnina iz beljene gaze</t>
  </si>
  <si>
    <t>Skupaj:</t>
  </si>
  <si>
    <t>2.</t>
  </si>
  <si>
    <t>podsklop: OBLOGE VPOJNE IZ NETKANEGA MATERIALA (VATIRANCI)</t>
  </si>
  <si>
    <t>OBLOGE VPOJNE IZ NETKANEGA MATERIALA (VATIRANCI)</t>
  </si>
  <si>
    <t>MOČNO VPOJNA OBLOGA IZ NETKANEGA MATERIALA, 12x10cm</t>
  </si>
  <si>
    <t>obloga dim: (12 X 10)cm;z ovojem iz netkanega materiala;  jedro: vata; tekočinska zapora na zgornji strani; visoka vpojnost</t>
  </si>
  <si>
    <t>sterilno, pakirano po ena obloga v setu</t>
  </si>
  <si>
    <t>ovojnina v treh slojih – transportna, delovna in primarna, na izdelku črtna koda</t>
  </si>
  <si>
    <t>OVOJNINA NA ENI STRANI PROZORNA IN NEPREMOČLJIVA</t>
  </si>
  <si>
    <t>MOČNO VPOJNA OBLOGA IZ NETKANEGA MATERIALA, 20x10cm</t>
  </si>
  <si>
    <t>obloga dim: (20 X 10)cm;z ovojem iz netkanega materiala;  jedro: vata; tekočinska zapora na zgornji strani; visoka vpojnost</t>
  </si>
  <si>
    <t>Sterilno, pakirano po ena obloga v setu</t>
  </si>
  <si>
    <t>MOČNO VPOJNA OBLOGA IZ NETKANEGA MATERIALA, 25x15cm</t>
  </si>
  <si>
    <t>obloga dim: (25 X 15)cm;z ovojem iz netkanega materiala;  jedro: vata; tekočinska zapora na zgornji strani; visoka vpojnost</t>
  </si>
  <si>
    <t>MOČNO VPOJNA OBLOGA IZ NETKANEGA MATERIALA, 40x20cm</t>
  </si>
  <si>
    <t>obloga dim: (40 X 20)cm;z ovojem iz netkanega materiala;  jedro: vata; tekočinska zapora na zgornji strani; visoka vpojnost</t>
  </si>
  <si>
    <t>MOČNO VPOJNA OBLOGA IZ NETKANEGA MATERIALA, 15x20cm</t>
  </si>
  <si>
    <t>obloga dim: (15 X 20)cm;z ovojem iz netkanega materiala;  jedro: vata; tekočinska zapora na zgornji strani; visoka vpojnost</t>
  </si>
  <si>
    <t>3.</t>
  </si>
  <si>
    <t>podsklop: POVOJI</t>
  </si>
  <si>
    <t>POVOJI</t>
  </si>
  <si>
    <t>POVOJ ELASTIČNI, dim: 10cm X 10m</t>
  </si>
  <si>
    <t>trajno elastični kompresijski povoj z dolgim nategom iz bombažne (80%) in gumi niti (20%); raztegljivost 140%; dim: 10cm X 10m</t>
  </si>
  <si>
    <t>POVOJ MUL ELASTIČNI, dim: 10cm X 4 m</t>
  </si>
  <si>
    <t>povoj iz mešanice bombaža, viskoze in poliamida; 120% raztegljivost; tkani rob; dim: 10cm X 4m</t>
  </si>
  <si>
    <t>POVOJ MUL ELASTIČNI, dim: 12cm X 4m</t>
  </si>
  <si>
    <t>povoj iz mešanice bombaža, viskoze in poliamida; 120% raztegljivost; tkani rob; dim: 12cm X 4m</t>
  </si>
  <si>
    <t>POVOJ MUL ELASTIČNI, dim: 6cm X 4m</t>
  </si>
  <si>
    <t>povoj iz mešanice bombaža, viskoze in poliamida; 120% raztegljivost; tkani rob; dim: 6cm X 4m</t>
  </si>
  <si>
    <t>POVOJ MUL ELASTIČNI,dim: 8cm X 4m</t>
  </si>
  <si>
    <t>povoj iz mešanice bombaža, viskoze in poliamida; 120% raztegljivost; tkani rob; dim: 8cm X 4m</t>
  </si>
  <si>
    <t>POVOJ MUL, dim: 6cm X 4m</t>
  </si>
  <si>
    <t>povoj iz viskozne in bombažne preje; tkani rob; dim: 6cm X 4m</t>
  </si>
  <si>
    <t>POVOJ MUL, dim: 12cm X 4m</t>
  </si>
  <si>
    <t>povoj iz viskozne in bombažne preje; tkani rob; dim:10cm X 4m</t>
  </si>
  <si>
    <t>POVOJ KREP ELASTIČNI, dim: 6cm X 5m</t>
  </si>
  <si>
    <t>povoji iz bombažne preje; 130% raztegljivost; dim: 6cm X 5m</t>
  </si>
  <si>
    <t>POVOJ KREP ELASTIČNI, dim: 6cm X 10m</t>
  </si>
  <si>
    <t>povoji iz bombažne preje; 130% raztegljivost; dim: 6cm X 10m</t>
  </si>
  <si>
    <t>POVOJ KREP ELASTIČNI, dim: 8cm X 5m</t>
  </si>
  <si>
    <t>povoji iz bombažne preje; 130% raztegljivost; dim: 8cm X 5m</t>
  </si>
  <si>
    <t>POVOJ KREP ELASTIČNI, dim: 8cm X 10m</t>
  </si>
  <si>
    <t>povoji iz bombažne preje; 130% raztegljivost; dim: 8cm X 10m</t>
  </si>
  <si>
    <t>POVOJ KREP ELASTIČNI, dim: 10cm X 5m</t>
  </si>
  <si>
    <t>povoji iz bombažne preje; 130% raztegljivost; dim: 10cm X 5m</t>
  </si>
  <si>
    <t>POVOJ KREP ELASTIČNI, dim: 10cm X 10m</t>
  </si>
  <si>
    <t>povoji iz bombažne preje; 130% raztegljivost; dim: 10cm X 10m</t>
  </si>
  <si>
    <t>POVOJ KREP ELASTIČNI,dim: 12cm X 5m</t>
  </si>
  <si>
    <t>povoji iz bombažne preje; 130% raztegljivost; dim: 12cm X 5m</t>
  </si>
  <si>
    <t>POVOJ KREP ELASTIČNI, dim: 12cm X 10m</t>
  </si>
  <si>
    <t>povoji iz bombažne preje; 130% raztegljivost; dim: 12cm X 10m</t>
  </si>
  <si>
    <t>POVOJ KREP ELASTIČNI, dim: 15cm X 10m</t>
  </si>
  <si>
    <t>povoji iz bombažne preje; 130% raztegljivost; dim: 15cm X 10m</t>
  </si>
  <si>
    <t>4.</t>
  </si>
  <si>
    <t>podsklop: POVOJ KREP ORTOPEDSKI</t>
  </si>
  <si>
    <t>POVOJ KREP ORTOPEDSKI</t>
  </si>
  <si>
    <t>POVOJ KREP ELASTIČNI,dim: 20cm X 10m</t>
  </si>
  <si>
    <t>povoji iz bombažne preje; 130% raztegljivost; dim: 20cm X 10m</t>
  </si>
  <si>
    <t>nesterilen</t>
  </si>
  <si>
    <t>5.</t>
  </si>
  <si>
    <t>podsklop: POVOJ SAMOOPRIJEMLJIV</t>
  </si>
  <si>
    <t>POVOJ SAMOOPRIJEMLJIV</t>
  </si>
  <si>
    <t>POVOJ SAMOOPRIJEMLJIV, dim. 7,5CM X 4,5M</t>
  </si>
  <si>
    <t>samooprijemljiv povoj izdelan iz poroznega netkanega poliestra</t>
  </si>
  <si>
    <t>POVOJ SAMOOPRIJEMLJIV, dim. 12CM X 20M</t>
  </si>
  <si>
    <t>povoj samooprijemljiv iz mešanice umetne svile in poliestra, zračen ter omogoča samooprijemljivost in rahlo elastičnost</t>
  </si>
  <si>
    <t>POVOJ SAMOOPRIJEMLJIV, dim. 7,5CM X 20M</t>
  </si>
  <si>
    <t>6.</t>
  </si>
  <si>
    <t xml:space="preserve">podsklop: SETI IZ TKANEGA OBVEZILNEGA MATERIALA </t>
  </si>
  <si>
    <t xml:space="preserve">SETI IZ TKANEGA OBVEZILNEGA MATERIALA </t>
  </si>
  <si>
    <t>SET TAMPON IZ VATE A6</t>
  </si>
  <si>
    <t>tampon iz bombažne vate</t>
  </si>
  <si>
    <t>sterilni, pakirano po 6 vatnih tamponov v setu.</t>
  </si>
  <si>
    <t>pakirano v treh ovojninah – transportna, delovna in primarna  na izdelku črtna koda</t>
  </si>
  <si>
    <t>SET ZA LIGATURO POPKA</t>
  </si>
  <si>
    <t>funkcionalno in kakovostno enakovreden kot kat.št. 16072, proizvajalca TOSAMA</t>
  </si>
  <si>
    <t>sterilni</t>
  </si>
  <si>
    <t>7.</t>
  </si>
  <si>
    <t xml:space="preserve">podsklop: SETI IZ NETKANEGA  OBVEZILNEGA MATERIALA MATERIALA </t>
  </si>
  <si>
    <t xml:space="preserve">SETI IZ NETKANEGA  OBVEZILNEGA MATERIALA MATERIALA </t>
  </si>
  <si>
    <t>KOMPRESA 10x10 NETKANA,  6 SL</t>
  </si>
  <si>
    <t xml:space="preserve"> kompresa iz netkanega materiala (10x10)cm</t>
  </si>
  <si>
    <t>sterilno, pakirano po 2 kompresi v setu</t>
  </si>
  <si>
    <t>OVOJNINA NEPREMOČLJIVA</t>
  </si>
  <si>
    <t>KOMPRESA 5x5 NETKANA, 6 SL</t>
  </si>
  <si>
    <t xml:space="preserve"> kompresa iz netkanega materiala (5X5)cm </t>
  </si>
  <si>
    <t>KOMPRESA 7,5x7,5  NETKANA, 6 SL</t>
  </si>
  <si>
    <t xml:space="preserve"> kompresa iz netkanega materiala (7,5X7,5)cm</t>
  </si>
  <si>
    <t>KOMPRESA 7,5 X 7,5  Y , NETKANA, 6 SL</t>
  </si>
  <si>
    <t>KOMPRESA  10 X 10 Y NETKANA, 6 SL</t>
  </si>
  <si>
    <t>KOMPRESA 10 X 20  NETKANA, 6 SL</t>
  </si>
  <si>
    <t xml:space="preserve"> kompresa iz netkanega materiala (20x20)cm</t>
  </si>
  <si>
    <t>KOMPRESA 5 X 5 NETKANA , 6 SL</t>
  </si>
  <si>
    <t xml:space="preserve"> kompresa iz netkanega materiala (5X5)cm</t>
  </si>
  <si>
    <t>sterilno, pakirano po 6 kompres v setu</t>
  </si>
  <si>
    <t>8.</t>
  </si>
  <si>
    <t>podsklop: TAMPONI IZ GAZE, RTG NITKA</t>
  </si>
  <si>
    <t>TAMPONI IZ GAZE, RTG NITKA</t>
  </si>
  <si>
    <t>TAMPON IZ GAZE Z GUMICO S KONTRASTNO NITKO ŠT.1</t>
  </si>
  <si>
    <t>iz 100% beljene bombažne gaze, gostote 12/8, osnovns dim. (10 x 8)cm, premer tampona 17 mm</t>
  </si>
  <si>
    <t>kontrastna nitka, skupek vpojne gaze, oblikovan iz kosa gaze tako, da so vsi konci in proste niti spodviti preko gumijastega obroča v notranjost tampona</t>
  </si>
  <si>
    <t>TAMPON IZ GAZE Z GUMICO S KONTRASTNO NITKO ŠT.2</t>
  </si>
  <si>
    <t>iz 100% beljene bombažne gaze, gostote 12/8, osnovns dim. (20x18)cm, premer tampona 35 mm</t>
  </si>
  <si>
    <t xml:space="preserve">1 OP  rjuha za instrumentarsko mizo 150x190cm; 1 prevleka Mayo 80x145cm; 1 recti rjuha 260x340x250 z abdominalno odprtino 30x25cm in perianalno odprtino 16x7cm, </t>
  </si>
  <si>
    <t>podsklop: SET OP ZA ROKO</t>
  </si>
  <si>
    <t>SET OP ZA ROKO</t>
  </si>
  <si>
    <t>SET ZA ROKO</t>
  </si>
  <si>
    <t>1 OP  rjuha za instrumentarsko mizo 150x190cm; 1 op  trak lepilni  9x49cm; 1 OP rjuha  290x360 z elastično odprtino 3-5 cm, T oblika</t>
  </si>
  <si>
    <t>SET ZA ROKO II</t>
  </si>
  <si>
    <t xml:space="preserve">2 OP  rjuha za instrumentarsko mizo 150x190cm; 1 op  trak lepilni  9x49cm; 1 OP rjuha  290x360 z elastično odprtino 3-5 cm, T oblika, 1 pregrinjalo  Mayo 80x145cm, 1 OP plašč standard  L, 1 OP plašč standard  XL </t>
  </si>
  <si>
    <t>podsklop: SET OP ZA VARICE</t>
  </si>
  <si>
    <t>SET OP ZA VARICE</t>
  </si>
  <si>
    <t>SET ZA VARICE</t>
  </si>
  <si>
    <t xml:space="preserve">1 op rjuha za instrumentarsko mizo  150 x 190 cm, 1 op plašč standard  L; 2 op plašč standard  XL; 1 op rjuha  U izrez, lepilni U  230 x 300 cm / 8 x 110 cm; 1 op rjuha, lepilni rob 200 x 240 cm,  komprese iz gaze   10 x 12 cm, 12 sl. z Rtg nitko 3x10(v paketu), netkani zloženci 10 x 10 cm 5x, netkani tamponi z Rtg nitko št. 4 10x, tkani tamponi z Rtg nitko št. 5 10x, trebušne komprese 45 x 45 cm, 4 sl. 2x, trebušne komprese 50 x 60 cm, 4 sl. 2x, preparirni tamponi  št. 2 z Rtg nitko 10x; 4 brisačke
</t>
  </si>
  <si>
    <t>podsklop: SET OP ZA ARTROSKOPIJO</t>
  </si>
  <si>
    <t>SET OP ZA ARTROSKOPIJO</t>
  </si>
  <si>
    <t>SET ZA ARTROSKOPIJO</t>
  </si>
  <si>
    <t>1 op  rjuha za instrumentarsko mizo 150x190cm; trak velcro (ježek); 2,5x25 cm;  rjuha op artroskopska 220x320 cm z  zbiralno vrečko U , z oporo in dvema odprtinama za iztok, 1 op plašč  standard L,1 op plašč  standard XL; 10x tkani tamponi št.5, 10x tkani zloženci vel. 10x15cm</t>
  </si>
  <si>
    <t>podsklop:  RJUHE OPERACIJSKE</t>
  </si>
  <si>
    <t xml:space="preserve"> RJUHE OPERACIJSKE</t>
  </si>
  <si>
    <t>RJUHA  OPER. Z  U ZAREZO 230X260CM</t>
  </si>
  <si>
    <t>rjuha op U 230x260cm; samolepljiva zareza 100cm</t>
  </si>
  <si>
    <t>RJUHA  OPER. Z  U ZAREZO 150X200CM</t>
  </si>
  <si>
    <t>rjuha op U 150x200cm; samolepljiva zareza 60cm</t>
  </si>
  <si>
    <t xml:space="preserve">RJUHA  OPER. Z  dvojno U ZAREZO </t>
  </si>
  <si>
    <t>juha op U-dvojna 200x260cm; U-izrez20x102, integrirano perianalno pokrivalo</t>
  </si>
  <si>
    <t>RJUHA OPER. ZA ZASLON 330X250CM</t>
  </si>
  <si>
    <t>1 prozorna folija 330x240 cm z  incizijsko folijo 70x30 cm in zbiralno vrečko z odtokom, dvema žepoma za instrumente in zankami za cevi</t>
  </si>
  <si>
    <t>RJUHA  OPER.ZA NOGO  228X300CM</t>
  </si>
  <si>
    <t>rjuha op za nogo 228x300cm z elastično odprtino 6-8 cm</t>
  </si>
  <si>
    <t>RJUHA OPER. S SAMOL. ROBOM 183X183 CM</t>
  </si>
  <si>
    <t>rjuha op za bolnika; 183x183cm; lepljivi rob; v primeru odstopanj je lepljivi rob na daljši strani</t>
  </si>
  <si>
    <t>RJUHA OPER.Z ODPRTINO 75X75CM</t>
  </si>
  <si>
    <t>kompresa 75X75cm z lepljivo odprtino 15X6 cm</t>
  </si>
  <si>
    <t>ORL</t>
  </si>
  <si>
    <t>RJUHA OPER.PREKLANA 100X75CM</t>
  </si>
  <si>
    <t xml:space="preserve">1 op kompresa  100x75cm preklana z odprtino 20cm na sredini </t>
  </si>
  <si>
    <t>RJUHA OPER. Z SAMOLEP. ROBOM 85X100CM</t>
  </si>
  <si>
    <t>kompresa 85x100 cm; samolepljivi rob na daljši strani</t>
  </si>
  <si>
    <t>RJUHA OPER . ZA ARTROSKOPIJO KOLENA Z DVEMA ODPRTINAMA</t>
  </si>
  <si>
    <t>rjuha op artroskopska z dvema odprtinama,  T-oblike, 290 (zgornji del, 230 spodnji del x 305 cm (+/-5%) z  zbiralno vrečko U , z oporo in dvema odprtinama za iztok. Rjuha ima ojačani del v predelu operativnega polja.</t>
  </si>
  <si>
    <t>Sterilno (kot 3M 1194)</t>
  </si>
  <si>
    <t>RJUHA OPER ZA GINEKOLOŠKE OPERACIJE-HSC</t>
  </si>
  <si>
    <t xml:space="preserve">ginekološka rjuha z vaginalno lepilno odprtino in integriranimi všitki za noge ,  brisačke vpojne - 4 kom; </t>
  </si>
  <si>
    <t xml:space="preserve"> RJUHA OPER ZA GINEKOLOŠKO - ABDOMINALNE POSEG</t>
  </si>
  <si>
    <t xml:space="preserve">1 rjuha za inštrumentarsko mizo 150x190cm; 1 pregrinjalo Mayo  80x145cm; ginekološka rjuha z abdominalnolepilno odprtino, z vaginalno odprtino in integriranimi všitki za noge  260x295cm/9X12CM, brisačke vpojne - 4 kom; </t>
  </si>
  <si>
    <t>RJUHA OPER ZA GINEKOLOŠKE OPERACIJE</t>
  </si>
  <si>
    <t xml:space="preserve">1 rjuha za inštrumentarsko mizo 200x150cm; 1 pregrinjalo Mayo  80x145cm; ginekološka rjuha z lepilno odprtino in integriranimi všitki za noge  260x295cm/9X12CM, OP kompresa, transparentna zaščita z lepilnim trakom 50x50cm,1x trak oper.samolepljiv 10x55cm, brisačke vpojne - 4 kom; </t>
  </si>
  <si>
    <t>RJUHA OPER ZA LAPAROSKOPIJO</t>
  </si>
  <si>
    <t>1 rjuha za inštrumentarsko mizo 200x150cm; 1 pregrinjalo Mayo  80x145cm;rjuha op 260X200X335cm z lepljivo odprtino 25x30cm; brisačke 4x</t>
  </si>
  <si>
    <t>podsklop: SET OP ZA ORTOPEDSKE OPERACIJE</t>
  </si>
  <si>
    <t>SET OP ZA ORTOPEDSKE OPERACIJE</t>
  </si>
  <si>
    <t>SET ZA KOLK Castum</t>
  </si>
  <si>
    <t>1 OP  rjuha za instrumentarsko mizo 150x225cm; 2 prevleka za Mayo mizico 80x145cm, 1 U-rjuha 150x175cm z lepljivim robom 10x53cm, 1 op.rjuha s podaljški in lepljivim robom 157cmx270cm;1 op  trak lepilni  9x49cm; 2x raztegljivi štokineti, nepropostni, iz nedrsečega materiala, velikosti 30cmx121cm; 4 brisačke vpojne;1 plašč special XL, 2 plašč standard XL; 1 trak velcro 2x10cm; 20 zloženci tkani 10x20cm z Rtg nitko; 12 tamponov tkani z Rtg nitko št5; 3 rezilo 20; brizga 50ml za spiranje; dren redon ch12; 1 rjuha dvojni U (kot Barier); 1 cev Yankaver; 1vrečka samolepilna za zbiranje tekočin brez izpusta; 1vatiranec netkan 20x40cm; 1 vatiranec tkan 20x40cm; 1 marker; vrečka za odpadke 40x40 samolepilna; 3 rokavica kirurška sterilna brez talka ch8; 1 rokavica kirurška sterilna brez talka ch7;1 op kompresi lepilni 100x75cm ;</t>
  </si>
  <si>
    <t xml:space="preserve">Cev z nastavkom Yankauer, z gladko notranjo površino, onemogoča adhezijo strdkov in ne knika, notr.premer cevi je 7,0mm, dolžina cevi je 300cm, z razširjenim lijakakstim nastavkom, dolžina aspiracijskega nastavka je 25cm, kapaciteta sesanja »standard-medium«.Nastavek ima centralno odprtino z gladko atravmatsko konico ter štiri stranske luknjice,ki so različno oddaljene od centralne odprtine kot kat.št. 1180-501635 </t>
  </si>
  <si>
    <t>SET ZA KOLENO Castum</t>
  </si>
  <si>
    <t>1 OP  rjuha za instrumentarsko mizo 150x225cm; 2 prevleka za Mayo mizico 80x145cm, 1 U-rjuha 150x175cm z lepljivim robom 10x53cm, 1 op  trak lepilni  9x49cm; 1x raztegljiva štokineta, nepropostna, iz nedrsečega materiala, velikosti 17cmx67cm; 4 brisačke vpojne;1 plašč special XL, 2 plašč standard XL; 1 trak velcro 2x10cm; 20 zloženci tkani 10x20cm z Rtg nitko; 10 tamponov tkani z Rtg nitko št5; 2 rezilo 20; 1 rezilo 15; 1 rezilo 10; brizga 50ml za spiranje; dren redon ch12; 1 cev Yankaver; 1vatiranec netkan 20x40cm;  1 marker; vrečka za odpadke 40x40 samolepilna; 3 rokavica kirurška sterilna brez talka ch8; 1 rokavica kirurška sterilna brez talka ch7; 1 O-rjuha op za nogo 228x300cm z elastično odprtino 6-8 cm; 2 op kompresi lepilni 100x75cm ;</t>
  </si>
  <si>
    <t>podsklop: SET OP ZA ORTOPEDSKE OPERACIJE I</t>
  </si>
  <si>
    <t>SET OP ZA ORTOPEDSKE OPERACIJE I</t>
  </si>
  <si>
    <t>SET ZA KRIŽNE Castum</t>
  </si>
  <si>
    <t>1 OP  rjuha za instrumentarsko mizo 150x190cm; 1 prevleka za Mayo mizico 80x145cm; 2 plašč op.standard L; 1 plašč op.special XL; 1 plašč op.special XXL; 1 rjuha samolepilna 180x190cm; 2 kompresa samolepilna 75x90cm; rjuha op artroskopska z dvema odprtinama,  T-oblike, 290 (zgornji del, 230 spodnji del x 305 cm (+/-5%) z  zbiralno vrečko U , z oporo in dvema odprtinama za iztok. Rjuha ima ojačani del v predelu operativnega polja, 1 op  trak lepilni  10x50cm; 1x raztegljiva štokineta, nepropostna, iz nedrsečega materiala, velikosti 20cmx80cm; trak velcro 2x10cm; marker;10 tampon tkan št.5; 20 zloženci tkani 10x20; 1povoj krep 15cm; cev aspiracijska 7mmx180cm;2 igla 1,2x40; 1 igla 1,8x100; 1 rezilo 10, 1 rezilo 11; 1 rezilo 20; brizga luer 20ml; brisačke vpojne 4x; vrečka za odpadke samolepilna;sistem cevi kot kat.284509(J&amp;J)</t>
  </si>
  <si>
    <t>podsklop: SET OP ZA ORL</t>
  </si>
  <si>
    <t>SET OP ZA ORL</t>
  </si>
  <si>
    <t>SET OP ZA ORL UNIVERZALNI</t>
  </si>
  <si>
    <t>1x op  rjuha za instrumentarsko mizo 150x190cm; 1 prevleka Mayo 80x145cm;  1 op kompresa  100x75cm ;1 op kompresa lepilna 100x75cm;  1 op rjuha 250x150 z lepilnim U izrezom 10x80; 4 brisačke vpojne</t>
  </si>
  <si>
    <t>SET OP ZA ORL SEPTUM</t>
  </si>
  <si>
    <t>1x op  rjuha za instrumentarsko mizo 150x190cm; 1 prevleka Mayo 80x145cm;  1 op kompresa  100x75cm preklana z odprtino 20cm na sredini ;1op plašč standard M, 1op plašč standard XL; 4 brisačke vpojne</t>
  </si>
  <si>
    <t>SET OP ZA ORL OTOMIKROSKOPIJA</t>
  </si>
  <si>
    <t>1 prevleka Mayo 80x145cm;  1 op kompresa  100x75cm preklana z odprtino 20cm na sredini ; 4 brisačke vpojne</t>
  </si>
  <si>
    <t>SET OP ZA ORL SINUS</t>
  </si>
  <si>
    <t>1op plašč standard M, 1op plašč standard XL; 4 brisačke vpojne; kompresa iz gaze 10 x 10 cm 20 kom, tampon iz gaze z rtg nitko št. 2- 5 kom, tampon iz gaze z rtg nitko št. 1 – 4 kom, brizgalka 5 ml 1 kom, brizgalka 20 ml 1 kom, tampon iz vate 1 kom, krpica flanela 10 x 10 cm – 2 kom, patena  pvc 30ml – 1 kom,  , sklpel št. 15 1 kom1 , igla 0,7 x 50 1 kom</t>
  </si>
  <si>
    <t>SET OP ZA ORL INCISIO</t>
  </si>
  <si>
    <t>2op plašč standard M, 1op plašč standard XL; 4 brisačke vpojne; kompresa iz gaze 10 x 10 cm 20 kom,  tampon iz gaze z rtg nitko št. 1 – 20 kom, brizgalka 5 ml 1 kom, , tampon iz vate 1 kom,  skalpel št. 15 1 kom; skalpel št. 10 1 kom; 1 igla 0,7 x 50 1 kom</t>
  </si>
  <si>
    <t xml:space="preserve">podsklop: PREVLEKE ZA INSTRUMENTARSKE MIZE </t>
  </si>
  <si>
    <t xml:space="preserve">PREVLEKE ZA INSTRUMENTARSKE MIZE </t>
  </si>
  <si>
    <t>RJUHA OPER ZA INŠTRUMENTARSKO MIZO 200X150CM</t>
  </si>
  <si>
    <t>rjuha op za inštrumentarsko mizo 200x150cm</t>
  </si>
  <si>
    <t>PREVLEKA ZA MAYO MIZICO    80 X  145</t>
  </si>
  <si>
    <t>pregrinjalo za Mayo mizico z absorbirajočo površino iz netkanega materiala; 80 x 145 cm</t>
  </si>
  <si>
    <t>podsklop: OPERACIJSKE RJUHE - OČESNE</t>
  </si>
  <si>
    <t>OPERACIJSKE RJUHE - OČESNE</t>
  </si>
  <si>
    <t>RJUHA OFTALMOLOŠKA  137 X 137</t>
  </si>
  <si>
    <t>kompresa oft. z incizijsko folijo in zbiralno vrečko;  137x137cm; incizijsko območje 8x10cm; repelentni tekstil</t>
  </si>
  <si>
    <t>RJUHA OFTALMOLOŠKA  178X155CM</t>
  </si>
  <si>
    <t>kompresa oft. z incizijsko folijo in zbiralno vrečko;  178X155cm; incizijsko območje 6x3cm;okrogla odprtina, repelentni tekstil</t>
  </si>
  <si>
    <t>podsklop: OPERACIJSKA ZAŠČITA ZA NOGE</t>
  </si>
  <si>
    <t>OPERACIJSKA ZAŠČITA ZA NOGE</t>
  </si>
  <si>
    <t>PREVLEKA  ZA NOGE ŠTOKINETA 33x55</t>
  </si>
  <si>
    <t xml:space="preserve">prevleka za noge-stockineta; 33x55cm; </t>
  </si>
  <si>
    <t>PREVLEKA  ZA NOGE ŠTOKINETA 33x110</t>
  </si>
  <si>
    <t xml:space="preserve">prevleka za noge-stockineta; 33x110cm; </t>
  </si>
  <si>
    <t>podsklop: OPERACIJSKA ZAŠČITA ZA NOGE ORTOPEDSKA</t>
  </si>
  <si>
    <t>OPERACIJSKA ZAŠČITA ZA NOGE ORTOPEDSKA</t>
  </si>
  <si>
    <t>PREVLEKA ZA NOGE ORTOPEDSKA ŠTOKINETA L 30X122CM</t>
  </si>
  <si>
    <t>prevleka  za noge ortopedska L , 30x122, elastična, nepropustna, iz nedrsečega materiala</t>
  </si>
  <si>
    <t>PREVLEKA ZA NOGE ORTOPEDSKA ŠTOKINETA S 17X76CM</t>
  </si>
  <si>
    <t>prevleka  za noge ortopedska S , 17X76 elastična, nepropustna, iz nedrsečega materiala</t>
  </si>
  <si>
    <t>podsklop: TRAK OPER LEPLJIV</t>
  </si>
  <si>
    <t>TRAK OPER LEPLJIV</t>
  </si>
  <si>
    <t>TRAK ZA PRITRJEVANJE KABLOV 2,5X25</t>
  </si>
  <si>
    <t xml:space="preserve">trak sprijemalni (ježek)- velcro; 2,5x25 cm; </t>
  </si>
  <si>
    <t>TRAK OPERACIJSKI LEPILNI 10X50</t>
  </si>
  <si>
    <t xml:space="preserve">trak op, lepilni; 10x50cm; </t>
  </si>
  <si>
    <t>TRAK ZA PRITRJEVANJE DRENOV, 14X4CM</t>
  </si>
  <si>
    <t>trak lepilni 14x4cm,dvojni</t>
  </si>
  <si>
    <t>podsklop: ZAŠČITNI ROKAV</t>
  </si>
  <si>
    <t>ZAŠČITNI ROKAV</t>
  </si>
  <si>
    <t xml:space="preserve">ROKAV </t>
  </si>
  <si>
    <t xml:space="preserve">rokav; nepremočljiv; s pletenim robom za zapestje in elastiko na zgornjem delu, </t>
  </si>
  <si>
    <t>VI.</t>
  </si>
  <si>
    <t>OPERACIJSKI PLAŠČI ZA ENKRATNO UPORABO</t>
  </si>
  <si>
    <t>podsklop: OPERACIJSKI PLAŠČI -  STANDARDNI</t>
  </si>
  <si>
    <t>OPERACIJSKI PLAŠČI -  STANDARDNI</t>
  </si>
  <si>
    <t>PLAŠČ OPERACIJSKI STANDARD M</t>
  </si>
  <si>
    <t>operacijski plašč standard z velcro trakom za zapenjanje na vratu in sterilnim hrbtom, vodoodbojni, z vpojnima brisačkama</t>
  </si>
  <si>
    <t>D 125 cm</t>
  </si>
  <si>
    <t>PLAŠČ OPERACIJSKI STANDARD L</t>
  </si>
  <si>
    <t>D 135 cm</t>
  </si>
  <si>
    <t>PLAŠČ OPERACIJSKI STANDARD XL</t>
  </si>
  <si>
    <t>D 145 cm</t>
  </si>
  <si>
    <t>PLAŠČ OPERACIJSKI STANDARD XXL</t>
  </si>
  <si>
    <t>D 160 cm</t>
  </si>
  <si>
    <t>podsklop: OPERACIJSKI PLAŠČI - SPECIALNI</t>
  </si>
  <si>
    <t>OPERACIJSKI PLAŠČI - SPECIALNI</t>
  </si>
  <si>
    <t>PLAŠČ OPERACIJSKI SPECIAL  L</t>
  </si>
  <si>
    <t>operacijski plašč special, dodatno ojačan z nepremočljivo zaščito na rokavih ter pravokotno v predelu trupa 50x80,z vpojnima brisačkama</t>
  </si>
  <si>
    <t>PLAŠČ OPERACIJSKI SPECIAL  XL</t>
  </si>
  <si>
    <t>PLAŠČ OPERACIJSKI SPECIAL  XXL</t>
  </si>
  <si>
    <t>VII.</t>
  </si>
  <si>
    <t>PRIPOMOČKI ZA ZAŠČITO OSEBJA</t>
  </si>
  <si>
    <t>podsklop: MASKE IN KAPE</t>
  </si>
  <si>
    <t>MASKE IN KAPE</t>
  </si>
  <si>
    <t>KIRURŠKE MASKE S TRAKOVI</t>
  </si>
  <si>
    <t>kirurška maska iz troslojnega materiala s trakom, BFE &gt;95%</t>
  </si>
  <si>
    <t>KIRURŠKE MASKE Z GUMICO</t>
  </si>
  <si>
    <t>kirurška maska iz troslojnega materiala z gumico, BFE&gt;95%</t>
  </si>
  <si>
    <t>MASKA RESPIRATOR</t>
  </si>
  <si>
    <t>maska za zaščito osebja po standardu SIST EN 149 (FFP2S)</t>
  </si>
  <si>
    <t>maska za zaščito osebja po standardu SIST EN 149 ( FFP3S)</t>
  </si>
  <si>
    <t>KIRURŠKA MASKA S TRAKOVI HIPOALERGENA</t>
  </si>
  <si>
    <t>MASKA ZAŠČITNA ZA PACIENTA</t>
  </si>
  <si>
    <t>funkcionalno enakovredne kot kat. št.1800, proizvajalca 3M; uporablja se kot zaščita pri nevarnosti prenosa M.tuberkulosis; je udobna in omogoča visoko stopnjo filtracije, se dobro prilega obrazu in je odporna na tekočine</t>
  </si>
  <si>
    <t>KAPA BARETKA</t>
  </si>
  <si>
    <t>KAPA ZDRAVNIŠKA</t>
  </si>
  <si>
    <t>KAPA S PIVNIKOM</t>
  </si>
  <si>
    <t xml:space="preserve">iz netkanega materiala z vpojnim delom na robu kape, pivnik je nameščen okoli kape </t>
  </si>
  <si>
    <t>KAPA ZDRAVNIŠKA ORTOPEDSKA s pivnikom spredaj</t>
  </si>
  <si>
    <t>iz netkanega materiala, zaveže se okoli vratu</t>
  </si>
  <si>
    <t>KAPA ŽENSKA s traki za zavezovanje</t>
  </si>
  <si>
    <t>iz netkanega materiala, s traki, zaveže se na zatilju</t>
  </si>
  <si>
    <t xml:space="preserve"> </t>
  </si>
  <si>
    <t>KAPA BARETKA, BOLNIŠKA, BELA</t>
  </si>
  <si>
    <t>ŠČITNIK OBRAZA</t>
  </si>
  <si>
    <t>PROZORNI VIZIR MORA PREKRIVATI OBRAZ DO BRADE, ZAŠČITA PROTI ROSENJU,FIKSACIJA NA GLAVO S PROŽNIM TRAKOM. NA ČELNEM DELU APLICIRANA MEHKA IN VPOJNA PLAST, KI ONEMOGOČA TESNO PRILEGANJE NA ČELO, POD VIZIRJEM OMOGOČENA UPORABA OČAL IN ZAŠČITNE MASKE.</t>
  </si>
  <si>
    <t>400</t>
  </si>
  <si>
    <t xml:space="preserve">podsklop: PRIPOMOČKI ZAŠČITNI </t>
  </si>
  <si>
    <t xml:space="preserve">PRIPOMOČKI ZAŠČITNI </t>
  </si>
  <si>
    <t>PREVLEKE ZA ČEVLJE</t>
  </si>
  <si>
    <t>prevleke za čevlje iz polietilena, z elastiko</t>
  </si>
  <si>
    <t>PLAŠČ ZA OBISKOVALCE</t>
  </si>
  <si>
    <t>iz lahke vlaknovine, za 1 x uporabo</t>
  </si>
  <si>
    <t>OČALA ZAŠČITNA</t>
  </si>
  <si>
    <t>nosilec različnih barv, zaščita proti rosenju</t>
  </si>
  <si>
    <t xml:space="preserve">PLAŠČ ZAŠČITNI </t>
  </si>
  <si>
    <t>zaščitni plašč za osebje, za 1xuporabo</t>
  </si>
  <si>
    <t>funkcionalno in kakovostno enakovreden kot Cardinal Health, ref. 1200PG</t>
  </si>
  <si>
    <t>COPATI IZ NETKANEGA MATERILA, MALI</t>
  </si>
  <si>
    <t xml:space="preserve">Copati iz netkane vlaknovine. Debelina vlaknovine mora biti najmanj 1,5 mm. Podplat mora biti obšit z belim trakom, da se copati ne trgajo. Možnost pranja do 30 C. Copati morajo biti pakirani po par. Velikost 37-40 za ženske.
</t>
  </si>
  <si>
    <t>PAR</t>
  </si>
  <si>
    <t xml:space="preserve">COPATI IZ NETKANEGA MATERILA, VELIKI </t>
  </si>
  <si>
    <t xml:space="preserve">Copati iz netkane vlaknovine. Debelina vlaknovine mora biti najmanj 1,5 mm. Podplat mora biti obšit z belim trakom, da se copati ne trgajo. Možnost pranja do 30 C. Copati morajo biti pakirani po par. Velikost 42 - 45 za moške.
</t>
  </si>
  <si>
    <t>podsklop: ZAŠČITA ZA OKO</t>
  </si>
  <si>
    <t>ZAŠČITA ZA OKO</t>
  </si>
  <si>
    <t>samolepilna, vlažilna, sterilna</t>
  </si>
  <si>
    <t>Funkcionalno in kakovostno enakovredno kot zaščita proizvajalca VASKA</t>
  </si>
  <si>
    <t>podsklop: PODLOGA ZAŠČITNA</t>
  </si>
  <si>
    <t>PODLOGA ZAŠČITNA</t>
  </si>
  <si>
    <t xml:space="preserve">PODLOGA ZAŠČITNA </t>
  </si>
  <si>
    <t>Vpojna blazina z nepropustno bariero; barva: modra; dimenzije: 58,4x101,6cm; debelina: 5mm; zgoraj vpojna, s spodnje strani za tekočino nepropustna polivinilna bariera; nepleten sintetični polipropilen.</t>
  </si>
  <si>
    <t>podsklop: PODLOGA OPERACIJSKA</t>
  </si>
  <si>
    <t>PODLOGA OPERACIJSKA</t>
  </si>
  <si>
    <t>PODLOGA OPERACIJSKA 45 X45</t>
  </si>
  <si>
    <t>vodoodporne podloge iz kaširane vlaknovine, zelene barve; odstopanje do + 5 cm</t>
  </si>
  <si>
    <t>podsklop: HLAČKE ZA ENDOSKOPIJO</t>
  </si>
  <si>
    <t>HLAČKE ZA ENDOSKOPIJO</t>
  </si>
  <si>
    <t xml:space="preserve">iz mehke vlaknovine, odprtina na zadnji strani, za enkratno uporabo </t>
  </si>
  <si>
    <t>podsklop: GOBICA ANTI-FOG</t>
  </si>
  <si>
    <t>GOBICA ANTI-FOG</t>
  </si>
  <si>
    <t>Anti-fog gobica za optiko, prepojena, kot E.L.V.I.S Medtronic. Naročni dopušča tudi set s sterilno gobico in mono dozo 5ml alkoholne vodne raztopine z vsebnostjo površinsko aktivne snovi.</t>
  </si>
  <si>
    <t>VIII.</t>
  </si>
  <si>
    <t>INCIZIJSKE FOLIJE IN ZBIRALNE VREČKE ZA TEKOČINE</t>
  </si>
  <si>
    <t>podsklop: FOLIJA INCIZIJSKA</t>
  </si>
  <si>
    <t>FOLIJA INCIZIJSKA</t>
  </si>
  <si>
    <t>FOLIJA INCIZIJSKA 20X20cm</t>
  </si>
  <si>
    <t xml:space="preserve">incizijska folija: celotna velikost 20x20cm; incizijsko-lepljivo območje: velikost10x20cm </t>
  </si>
  <si>
    <t>FOLIJA INCIZIJSKA  60X45cm</t>
  </si>
  <si>
    <t xml:space="preserve">ncizijska folija: celotna velikost 60x45cm; incizijsko-lepljivo območje: velikost 50x45cm </t>
  </si>
  <si>
    <t>FOLIJA INCIZIJSKA  15X20cm</t>
  </si>
  <si>
    <t>incizijska folija: celotna velikost 15x20cm; incizijsko - lepljivo območje 10x20cm</t>
  </si>
  <si>
    <t>FOLIJA INCIZIJSKA 30X25cm</t>
  </si>
  <si>
    <t>incizijska folija: celotna velikost 30x25cm; incizijsko - lepljivo območje30x20cm</t>
  </si>
  <si>
    <t>FOLIJA INCIZIJSKA 58,4X33cm</t>
  </si>
  <si>
    <t xml:space="preserve">incizijska folija: celotna velikost 58x33cm, incizijsko - lepljivo območje 33x33cm </t>
  </si>
  <si>
    <t>podsklop: FOLIJA INCIZIJSKA Z JODOM</t>
  </si>
  <si>
    <t>FOLIJA INCIZIJSKA Z JODOM</t>
  </si>
  <si>
    <t>FOLIJA INCIZIJSKA ANTIMIKROBNA Z VREČKO 87X74CM</t>
  </si>
  <si>
    <t>incizijska folija z jodom 87x74cm; incizijsko območje 30x30cm; zbiralna vrečka, možnost fiksiranja cevi in kablov</t>
  </si>
  <si>
    <t>FOLIJA INCIZIJSKA ANTIMIKROBNA 60X 35CM</t>
  </si>
  <si>
    <t>incizijska folija z jodom 60x35 cm; incizijsko - lepljivo območje 35x35cm</t>
  </si>
  <si>
    <t>FOLIJA INCIZIJSKA ANTIMIKROBNA 90X90cm</t>
  </si>
  <si>
    <t>incizijska folija z jodom 90x90 cm; incizijsko - lepljivo območje 90x60cm</t>
  </si>
  <si>
    <t>FOLIJA INCIZIJSKA ANTIMIKROBNA 66X60CM, A10</t>
  </si>
  <si>
    <t>incizijska folija z jodom 66x60cm; incijzijsko - lepljivo območje 56x60cm</t>
  </si>
  <si>
    <t>podsklop: VREČKE</t>
  </si>
  <si>
    <t>VREČKE</t>
  </si>
  <si>
    <t>VREČKA  ZBIRALNA ZA TEKOČINO</t>
  </si>
  <si>
    <t>zbiralna vrečka trikotna za tekočino, 50x55cm,samolepilna, možnost priključitve na aspirator, z oporo</t>
  </si>
  <si>
    <t>VREČKA ZA INŠTRUMENTE</t>
  </si>
  <si>
    <t>vrečka lepljiva, dvojni žep, 17x29cm</t>
  </si>
  <si>
    <t>podsklop: LEPILO MIKROBIOLOŠKO</t>
  </si>
  <si>
    <t>LEPILO MIKROBIOLOŠKO</t>
  </si>
  <si>
    <t>LEPILO MIKROBIOLOŠKO, cca 25x25cm</t>
  </si>
  <si>
    <t>s cianoakrilatom, v aplikatorju, za površino cca 25x25cm</t>
  </si>
  <si>
    <t>LEPILO MIKROBIOLOŠKO, cca 50x50cm</t>
  </si>
  <si>
    <t>s cianoakrilatom, v aplikatorju, za površino cca 50x50cm</t>
  </si>
  <si>
    <t>podsklop: OBROČ TREBUŠNI</t>
  </si>
  <si>
    <t>OBROČ TREBUŠNI</t>
  </si>
  <si>
    <t>OBROČ TREBUŠNI, 90X90CM, FI 12,5 CM</t>
  </si>
  <si>
    <t>OBROČ TREBUŠNI, 91X90CM, FI 22,5 CM</t>
  </si>
  <si>
    <t>IX.</t>
  </si>
  <si>
    <t>MATERIAL ZA HEMOSTAZO</t>
  </si>
  <si>
    <t>podsklop: MATERIAL ZA HEMOSTAZO -krpice I</t>
  </si>
  <si>
    <t>MATERIAL ZA HEMOSTAZO -krpice I</t>
  </si>
  <si>
    <t>KRPICE HEMOSTATSKE, DIM.10x20cm</t>
  </si>
  <si>
    <t>iz oksidirane regenirane celuloze, antibakterijski, resorbilni</t>
  </si>
  <si>
    <t>KRPICE HEMOSTATSKE, DIM.5x7,5cm</t>
  </si>
  <si>
    <t>KRPICE HEMOSTATSKE, DIM.1,25x5cm</t>
  </si>
  <si>
    <t>podsklop: MATERIAL ZA HEMOSTAZO -krpice II</t>
  </si>
  <si>
    <t>MATERIAL ZA HEMOSTAZO -krpice II</t>
  </si>
  <si>
    <t xml:space="preserve">VATKA HEMOSTATSKA, 2,5x5cm </t>
  </si>
  <si>
    <t>iz oksidirane regenirane celuloze, antibakterijski, resorbilni, 7 plasti</t>
  </si>
  <si>
    <t>VATKA HEMOSTATSKA, 5x10cm</t>
  </si>
  <si>
    <t>podsklop: MATERIAL ZA HEMOSTAZO -pena</t>
  </si>
  <si>
    <t>MATERIAL ZA HEMOSTAZO -pena</t>
  </si>
  <si>
    <t>PENA HEMOSTATSKA, 7x5x1cm</t>
  </si>
  <si>
    <t>želatina,   resorbilni</t>
  </si>
  <si>
    <t>PENA HEMOSTATSKA, 8x2x1cm</t>
  </si>
  <si>
    <t>PENA HEMOSTATSKA, 8x5x1cm</t>
  </si>
  <si>
    <t>podsklop: MATERIAL ZA HEMOSTAZO -vosek</t>
  </si>
  <si>
    <t>MATERIAL ZA HEMOSTAZO -vosek</t>
  </si>
  <si>
    <t>VOSEK HEMOSTATSKI 2,5G</t>
  </si>
  <si>
    <t>vosek</t>
  </si>
  <si>
    <t>podsklop: MATERIAL ZA HEMOSTAZO - tampon želatinozni</t>
  </si>
  <si>
    <t>MATERIAL ZA HEMOSTAZO - tampon želatinozni</t>
  </si>
  <si>
    <t>TAMPON ŽELATINOZNI, 8cmx1cm</t>
  </si>
  <si>
    <t>TAMPON ŽELATINOZNI Z VRVICO, 10cmx1cm</t>
  </si>
  <si>
    <t xml:space="preserve">želatina,   resorbilni, z vrvico </t>
  </si>
  <si>
    <t xml:space="preserve">podsklop: MATERIAL ZA HEMOSTAZO - tampon celulozni </t>
  </si>
  <si>
    <t xml:space="preserve">MATERIAL ZA HEMOSTAZO - tampon celulozni </t>
  </si>
  <si>
    <t>TAMPON CELULOZNI, dim.40x12mm</t>
  </si>
  <si>
    <t>celuloza, resorbilni, z vrvico</t>
  </si>
  <si>
    <t>TAMPON CELULOZNI, dim. 12x10mm</t>
  </si>
  <si>
    <t>podsklop: MATERIAL ZA HEMOSTAZO -kateter nosni</t>
  </si>
  <si>
    <t>MATERIAL ZA HEMOSTAZO -kateter nosni</t>
  </si>
  <si>
    <t>KATETER NOSNI HEMOSTATSKI 1</t>
  </si>
  <si>
    <t>enojni z notranjim vložkom iz želatine</t>
  </si>
  <si>
    <t>KATETER NOSNI HEMOSTATSKI 2</t>
  </si>
  <si>
    <t>dvojni z notranjim vložkom iz želatine</t>
  </si>
  <si>
    <t>podsklop: MATERIAL ZA HEMOSTAZO – SET</t>
  </si>
  <si>
    <t>MATERIAL ZA HEMOSTAZO – SET</t>
  </si>
  <si>
    <t>SET ZA HEMOSTAZO</t>
  </si>
  <si>
    <t>sistem za zaustavljanje močnih krvavitev, želatina, resorbilna, kot Surgiflo</t>
  </si>
  <si>
    <t>podsklop: MATERIAL ZA HEMOSTAZO -TAMPONADE NOSNE</t>
  </si>
  <si>
    <t>MATERIAL ZA HEMOSTAZO -TAMPONADE NOSNE</t>
  </si>
  <si>
    <t>TAMPON NOSNI – NASAL DRESSING</t>
  </si>
  <si>
    <t>KAKOVOSTNO IN FUNKCIONALNO ENAK KOT PROIZVAJACA ARTHRO CARE ENT, ref  RR 800</t>
  </si>
  <si>
    <t>TAMPON NOSNI  12 x 10 mm</t>
  </si>
  <si>
    <t>FUNKCIONALNO IN KAKOVOSTNO ENAKI KOT KETTENBACH, SUGI KŠ 31731</t>
  </si>
  <si>
    <t>TAMPON NOSNI  15 x 13 mm</t>
  </si>
  <si>
    <t>FUNKCIONALNO IN KAKOVOSTNO ENAKI KOT KETTENBACH, SUGI REF 31741</t>
  </si>
  <si>
    <t>TAMPON NOSNI 40 x 12 mm</t>
  </si>
  <si>
    <t>FUNKCIONALNO IN KAKOVOSTNO ENAKI KOT KETTENBACH, SUGI REF 31778</t>
  </si>
  <si>
    <t>X.</t>
  </si>
  <si>
    <t>NOGAVICA ANTITROMBOTIČNA</t>
  </si>
  <si>
    <t>podsklop: NOGAVICA ANTITROMBOTIČNA</t>
  </si>
  <si>
    <t>NOGAVICA ANTITROMBOTIČNA, S, KRATKA</t>
  </si>
  <si>
    <t>- iz najlon in lykre
- krožno tkana,
- 5 kompresijskih profilov: 18mmHg - gleženj, 14mmHg - meča, 8mmHg - koleno, 10mmHg - nad kolenom, 8mmHg - zg.del stegen,
- trikotni všitek v stegenskem predelu,
- pralne - do 20 pranj pri 70'C.</t>
  </si>
  <si>
    <t>Funkcionalno in kakovostno enakovredno kot COVIDIEN - T.E.D.™</t>
  </si>
  <si>
    <t>NOGAVICA ANTITROMBOTIČNA, S, NORMALNA</t>
  </si>
  <si>
    <t>- iz najlon in lykre
- krožno tkana,
- 5 kompresijskih profilov: 18mmHg - gleženj, 14mmHg - meča, 8mmHg - koleno, 10mmHg - nad kolenom, 8mmHg - zg.del stegen,
- trikotni všitek v stegenskem predelu,
- pralne - do 20 pranj pri 60'C.</t>
  </si>
  <si>
    <t>NOGAVICA ANTITROMBOTIČNA, S, DOLGA</t>
  </si>
  <si>
    <t>NOGAVICA ANTITROMBOTIČNA, M, KRATKA</t>
  </si>
  <si>
    <t>NOGAVICA ANTITROMBOTIČNA, M, NORMALNA</t>
  </si>
  <si>
    <t>NOGAVICA ANTITROMBOTIČNA, M, DOLGA</t>
  </si>
  <si>
    <t>NOGAVICA ANTITROMBOTIČNA, L, KRATKA</t>
  </si>
  <si>
    <t>NOGAVICA ANTITROMBOTIČNA, L, NORMALNA</t>
  </si>
  <si>
    <t>NOGAVICA ANTITROMBOTIČNA, L, DOLGA</t>
  </si>
  <si>
    <t>NOGAVICA ANTITROMBOTIČNA, XL, NORMALNA</t>
  </si>
  <si>
    <t>obloge iz poliuretanske pene in visokovpojnih  poliakrilatnih vlaken; na stični strani z rano so prevlečene s selektivno lepljivo in hidrofobno silikonsko plastjo; na zunanji strani je poliuretanski polprepustni film; za rane z  močnim izločanjem se lahko režejo</t>
  </si>
  <si>
    <t>POLIURETANSKE PENE Z MEHKIM SILIKONOM -BREZ LEPLJIVEGA ROBA,dim. (17,5x17,5)cm</t>
  </si>
  <si>
    <t>obloge iz poliuretanske pene in visokovpojnih  poliakrilatnih vlaken; na stični strani z rano so prevlečene s selektivno lepljivo in hidrofobno silikonsko plastjo; na zunanji strani je poliuretanski polprepustni film; za rane z  močnim izločanjem</t>
  </si>
  <si>
    <t>POLIURETANSKE PENE Z MEHKIM SILIKONOM -BREZ LEPLJIVEGA ROBA, dim. (12.5X12,5)cm</t>
  </si>
  <si>
    <t>MEPILEX BORDER</t>
  </si>
  <si>
    <t>POLIURETANSKE PENE Z MEHKIM SILIKONOM IN LEPLJIVIM ROBOM, dim. (7,5.5X8,5)cm</t>
  </si>
  <si>
    <t>POLIURETANSKE PENE Z MEHKIM SILIKONOM IN LEPLJIVIM ROBOM, dim. (12,5.5X12,5)cm</t>
  </si>
  <si>
    <t>podsklop: POLIURETANSKE PENE Z MEHKIM SILIKONOM, TANKE</t>
  </si>
  <si>
    <t>POLIURETANSKE PENE Z MEHKIM SILIKONOM, TANKE</t>
  </si>
  <si>
    <t>SILIKONSKE POLIURETANSKE OBLOGE - TANKE,dim. (7,5x8,5)cm</t>
  </si>
  <si>
    <t>obloge iz poliuretanske pene in visokovpojnih  poliakrilatnih vlaken; na stični strani z rano so prevlečene s selektivno lepljivo in hidrofobno silikonsko plastjo; na zunanji strani je poliuretanski polprepustni film; za rane s šibkim do zmernim izločanjem</t>
  </si>
  <si>
    <t>SILIKONSKE POLIURETANSKE OBLOGE - TANKE, dim. (12,5X12,5)cm</t>
  </si>
  <si>
    <t>podsklop: MREŽICE KONTAKTNE ZA RANE, Z NEVTRALNIMI MAZILI, NELEPLJIVE</t>
  </si>
  <si>
    <t>MREŽICE KONTAKTNE ZA RANE, Z NEVTRALNIMI MAZILI, NELEPLJIVE</t>
  </si>
  <si>
    <t>MREŽICE KONTAKTNE Z NEVTRALNIMI MAZILI,DIM. (5x5) CM</t>
  </si>
  <si>
    <t>nelepljiva mrežica iz tkane ali netkane osnove, impregnirane s parafinskimi ali nevtralnimi mazili; preprečujen stik s sekundarno oblogo</t>
  </si>
  <si>
    <t>MREŽICE KONTAKTNE Z NEVTRALNIMI MAZILI, DIM. (10x10) CM</t>
  </si>
  <si>
    <t>nelepljiva mrežica iz tkane ali netkane osnove, impregnirane s parafinskimi ali nevtralnimi mazili; preprečuje sprijemanje z rano , omogoča nemoteno prehajanje izločkov v sekundarno oblogo</t>
  </si>
  <si>
    <t>MREŽICE KONTAKTNE Z NEVTRALNIMI MAZILI, DIM. (10x40) CM</t>
  </si>
  <si>
    <t>nelepljiva mrežica iz tkane ali netkane osnove, impregnirane s parafinskimi ali nevtralnimi mazili; preprečuje sprijemanjez rano,  omogoča nemoteno prehajanje izločkov v sekundarno oblogo.</t>
  </si>
  <si>
    <t>jelonet v roli</t>
  </si>
  <si>
    <t>MREŽICE KONTAKTNE Z NEVTRALNIMI MAZILI, dim.15cmx2m v roli</t>
  </si>
  <si>
    <t>sterilna obloga</t>
  </si>
  <si>
    <t>cuticerin</t>
  </si>
  <si>
    <t>MREŽICE KONTAKTNE Z NEVTRALNIMI MAZILI, DIM. (7,5x20) CM</t>
  </si>
  <si>
    <t>gladka acetatna mrežica z hidrofobnim premazom iz vazelin parafina in lanolin alkohola; nevtralno mazilo preprečuje sprijemanje z rano</t>
  </si>
  <si>
    <t>MREŽICE KONTAKTNE Z NEVTRALNIMI MAZILI, DIM. (7,5x7,5) CM</t>
  </si>
  <si>
    <t>MREŽICE KONTAKTNE Z NEVTRALNIMI MAZILI, DIM. (20x40) CM</t>
  </si>
  <si>
    <t xml:space="preserve">podsklop: OBLOGE HIDROKOLOIDNE ZA RANE </t>
  </si>
  <si>
    <t xml:space="preserve">OBLOGE HIDROKOLOIDNE ZA RANE </t>
  </si>
  <si>
    <t>GRANUFLEX</t>
  </si>
  <si>
    <t xml:space="preserve">OBLOGE HIDROKOLOIDNE, DIM. (10X10) CM  </t>
  </si>
  <si>
    <t>Visoko vpojna obloga, nepropustna za tekočine in mikroorganizme, prepuščajo pline, ustvarjajo toplo vlažno okolje, vzdržujejo kislost, vpijajo izloček in ustvarjajo mehko vlažen želatinast sloj. Na rani ostanejo vsaj pet dni. Obloga ima možnost rezanja. Zgornja plast:polprepustni poliuretanski film; notranja plast hidroklorid, lepljiv rob; za rane z zmernim izločanjem</t>
  </si>
  <si>
    <t>OBLOGE HIDROKOLOIDNE, DIM. (15x15) CM</t>
  </si>
  <si>
    <t>OBLOGE HIDROKOLOIDNE, DIM. (20x20) CM</t>
  </si>
  <si>
    <t>Visoko vpojna obloga, nepropustna za tekočine in mikroorganizme, prepuščajo pline, ustvarjajo toplo vlažno okolje, vzdržujejo kislost, vpijajo izloček in ustvarjajo mehko vlažen želatinast sloj. Na rani ostanejo vsaj pet dni. Obloga ima možnost rezanja. Zgornja plast:polprepustni poliuretanski film; notranja plast hidroklorid, za rane z zmernim izločanjem</t>
  </si>
  <si>
    <t>OBLOGE HIDROKOLOIDNE, DIM. (20x30) CM</t>
  </si>
  <si>
    <t>Visoko vpojna obloga, nepropustna za tekočine in mikroorganizme, prepuščajo pline, ustvarjajo toplo vlažno okolje, vzdržujejo kislost, vpijajo izloček in ustvarjajo mehko vlažen želatinast sloj. Na rani ostanejo vsaj pet dni. Obloga ima možnost rezanja. Zgornja plast:polprepustni poliuretanski film; notranja plast hidroklorid, ; za rane z zmernim izločanjem</t>
  </si>
  <si>
    <t>podsklop: OBLOGE HIDROKOLOIDNEZA RANE,POSEBNIH OBLIK</t>
  </si>
  <si>
    <t>OBLOGE HIDROKOLOIDNEZA RANE,POSEBNIH OBLIK</t>
  </si>
  <si>
    <t>GRANUFLEX BORDER</t>
  </si>
  <si>
    <t>OBLOGE HIDROKOLOIDNE, DIM. (10X13) CM</t>
  </si>
  <si>
    <t>Visoko vpojna obloga, nepropustna za tekočine in mikroorganizme, prepuščajo pline, ustvarjajo toplo vlažno okolje, vzdržujejo kislost, vpijajo izloček in ustvarjajo mehko vlažen želatinast sloj. Na rani ostanejo vsaj pet dni.  . Zgornja plast:polprepustni poliuretanski film; notranja plast hidroklorid; za rane z zmernim do močnim izločanjem.Posebej oblikovane za oskrbo razjed zaradi pritiska, stanjšan rob.</t>
  </si>
  <si>
    <t>OBLOGE HIDROKOLOIDNE, DIM. (15x18)CM</t>
  </si>
  <si>
    <t xml:space="preserve">podsklop: OBLOGE HIDROKOLOIDNE, TANKE, PROZORNE  </t>
  </si>
  <si>
    <t xml:space="preserve">OBLOGE HIDROKOLOIDNE, TANKE, PROZORNE  </t>
  </si>
  <si>
    <t>COMFEEL PLUS TANKE</t>
  </si>
  <si>
    <t>OBLOGE HIDROKOLOIDNE, TANKE, PROZORNE, DIM.(5x7) CM</t>
  </si>
  <si>
    <t>zgornja plast:polprepustni poliuretanski film; notranja plast hidroklorid; za rane s šibkim izločanjem in za zaščito ogrožene kože; omogočeno odstranjevanje brez poškodb obolele kože;prozornost omogoča spremljanje poteka zdravljenje rane brez odstanjevanja; na rani ostanejo vsaj 5 dni</t>
  </si>
  <si>
    <t>OBLOGE HIDROKOLOIDNE, TANKE, PROZORNE, DIM.(9x14) CM</t>
  </si>
  <si>
    <t>OBLOGE HIDROKOLOIDNE, TANKE, PROZORNE, DIM.(10x10) CM</t>
  </si>
  <si>
    <t>OBLOGE HIDROKOLOIDNE, TANKE, PROZORNE, DIM.(15x15) CM</t>
  </si>
  <si>
    <t>podsklop:  OBLOGE IZ HIDROFIBER</t>
  </si>
  <si>
    <t xml:space="preserve"> OBLOGE IZ HIDROFIBER</t>
  </si>
  <si>
    <t>AQUACEL</t>
  </si>
  <si>
    <t>OBLOGA / POLNILO IZ HIDROFIBER, DIM. (5X5) CM</t>
  </si>
  <si>
    <t>Primarna mehka, netkana,visoko vpojna, hipoaalergena obloga, sestavljena iz 100%NaCMC-hidrofiber ,ki zagotavljajo celjenje rane v vlažnem okolju.Tvori gel, veže bakterije in encime ter zaščiti okolico rane pred iritacijo.Primerna za akutne in kronične rane z zmernim do močnim izločanjem.v vseh  fazah celjenja,tudi za kontaminirane rane do stopnje kritične koloninizacije.</t>
  </si>
  <si>
    <t>Obloga potrebuje pritrditev. Na rani ostane do 7dni.</t>
  </si>
  <si>
    <t>OBLOGA /POLNILO IZ HIDROFIBER, DIM. (10x10) CM</t>
  </si>
  <si>
    <t>Primarna mehka, netkana,visoko vpojna, hipoaalergena obloga, sestavljena iz 100%NaCMC-hidrofiber ,ki zagotavljajo celjenje rane v vlažnem okolju.Tvori gel, veže bakterije in encime ter zaščiti okolico rane pred iritacijo.Primerna za akutne in kronične rane z zmernim do močnim izločanjem v vseh fazah celjenja,tudi za kontaminirane rane do stopnje kritične koloninizacije.</t>
  </si>
  <si>
    <t>OBLOGA /POLNILO HIDROFIBER, DIM. (15x15) CM</t>
  </si>
  <si>
    <t>Mehka, netkana,visoko vpojna, hipoaalergena obloga, sestavljena iz 100%NaCMC-hidrofiber ,ki zagotavljajo celjenje rane v vlažnem okolju.Tvori gel, veže bakterije in encime ter zaščiti okolico rane pred iritacijo.Primerna za akutne in kronične rane z zmernim do močnim izločanjem.Primerna za vse faze celjenja,tudi za kontaminirane rane do stopnje kritične koloninizacije.</t>
  </si>
  <si>
    <t>OBLOGA /POLNILO IZ HIDROFIBER- TAMPON, DIM. (2x45) CM</t>
  </si>
  <si>
    <t>Primarna mehka, netkana,visoko vpojna, hipoaalergena obloga, sestavljena iz 100%NaCMC-hidrofiber ,ki zagotavljajo celjenje rane v vlažnem okolju.Tvori gel, veže bakterije in encime ter zaščiti okolico rane pred iritacijo.Primerna za akutne in kronične rane z zmernim do močnim izločanjem v vseh fazah celjenja,tudi za kontaminiranerane  do stopnje kritične koloninizacije.</t>
  </si>
  <si>
    <t>podsklop:  OBLOGE IZ HIDROFIBER Z DODATKOM SREBRA</t>
  </si>
  <si>
    <t xml:space="preserve"> OBLOGE IZ HIDROFIBER Z DODATKOM SREBRA</t>
  </si>
  <si>
    <t>OBLOGA /POLNILO IZ HIDROFIBER Z DODATKOM SREBRA, DIM. (5x5) CM</t>
  </si>
  <si>
    <t xml:space="preserve">Primarna mehka, netkana,visoko vpojna, hipoaalergena,antimikrobna obloga , sestavljena iz 100%NaCMC-hidrofiber v obliki obloge ali polnila z dodanim ionskim srebrom.Zagotavljajo celjenje rane v vlažnem okolju,tvori gel .Primerna za akutne in kronične rane z zmernim do močnim izločanjem.Primerna zaoskrbo kritično koloniziranih in inficiranih ran, tudi pri okužbi z rezistentnimi sevi bakterij.  </t>
  </si>
  <si>
    <t xml:space="preserve"> OBLOGA /POLNILO IZ HIDROFIBER Z DODATKOM SREBRA, DIM. (10x10) CM</t>
  </si>
  <si>
    <t xml:space="preserve"> OBLOGA /POLNILO IZ HIDROFIBER Z DODATKOM SREBRA, DIM. (15x15) CM</t>
  </si>
  <si>
    <t>podsklop: OBLOGE IZ GELIRAJOČE PENE</t>
  </si>
  <si>
    <t>OBLOGE IZ GELIRAJOČE PENE</t>
  </si>
  <si>
    <t>VERSIVA</t>
  </si>
  <si>
    <t>PENA GELIRAJOČA S HIDROFIBRAMI, NEADHEZIVNA, DIM. (7,5x7,59) CM</t>
  </si>
  <si>
    <t>Mehka, netkana,visoko vpojna, hipoaalergena, obloga , sestavljena iz 100%NaCMC-hidrofiber in zunanje plasti, ki je iz poliuretanske pene. Z absorbcijo in zadrževanjem izločka    gelirajoča pena zaščiti kožo okrog rane in zmanjša nevarnost maceracije .Primerna za akutne in kronične rane.</t>
  </si>
  <si>
    <t>PENA GELIRAJOČA S HIDROFIBRAMI, NEADHEZIVNA, DIM. (11x11) CM</t>
  </si>
  <si>
    <t>PENA GELIRAJOČA S HIDROFIBRAMI, ADHESIVNA, DIM. (10X10)CM</t>
  </si>
  <si>
    <t xml:space="preserve"> Na rani ostane do 7dni.</t>
  </si>
  <si>
    <t>PENA GELIRAJOČA S HIDROFIBRAMI, ADHESIVNA, DIM. (14X14)CM</t>
  </si>
  <si>
    <t>PENA GELIRAJOČA S HIDROFIBRAMI, ADHESIVNA ZA KRIŽNICO,DIM. (21X25)CM</t>
  </si>
  <si>
    <t>podsklop: OBLOGE ALGINATNE ZA RANE</t>
  </si>
  <si>
    <t>OBLOGE ALGINATNE ZA RANE</t>
  </si>
  <si>
    <t xml:space="preserve"> OBLOGE ZA RANE IZ ALGINATA, DIM. (7,5 X 12) CM</t>
  </si>
  <si>
    <t xml:space="preserve">Primarne visoko vpojne obloge iz CaNa alginatnih vlaken. Ob stiku z izločkom tvorijo gel, ki na  rani vzdržuje optimalno vlažnost.Delujejo hemostatsko.primerne za oskrbo akutnih in kroničnih ran , predvsem za odstranjevanje fibrinskih in nekrotičnih nesnag v rani.   </t>
  </si>
  <si>
    <t xml:space="preserve"> OBLOGE ZA RANE IZ ALGINATA, DIM. (10x20) CM</t>
  </si>
  <si>
    <t xml:space="preserve">Primarne visoko vpojne obloge iz CaNa alginatnih vlaken. Ob stiku z izločkom tvorijo gel,  kina rani vzdržuje optimalno vlažnost.Delujejo hemostatsko.primerne za oskrbo akutnih in kroničnih ran , predvsem za odstranjevanje fibrinskih in nekrotičnih nesnag v rani.   </t>
  </si>
  <si>
    <t xml:space="preserve"> OBLOGE ZA RANE IZ ALGINATA, DIM. (15x25) CM</t>
  </si>
  <si>
    <t xml:space="preserve">Primarne visoko vpojne obloge iz CaNa alginatnih vlaken.Ob stiku z izločkom tvorijo gel, ki na rani vzdržuje optimalno vlažnost.Delujejo hemostatsko.primerne za oskrbo akutnih in kroničnih ran , predvsem za odstranjevanje fibrinskih in nekrotičnih nesnag v rani.   </t>
  </si>
  <si>
    <t>podsklop: OBLOGE ALGINATNE ZA RANE S HIDROKOLOIDOM</t>
  </si>
  <si>
    <t>OBLOGE ALGINATNE ZA RANE S HIDROKOLOIDOM</t>
  </si>
  <si>
    <t>SEASORB SOFT</t>
  </si>
  <si>
    <t>OBLOGE ALGINATNE ZA RANE S HIDROKOLOIDOM, DIM. (5x5) CM</t>
  </si>
  <si>
    <t xml:space="preserve">Primarna obloga je vlaknaste strukture,sestavljena iz 85% alginata in 15% hidrokoloida. Delujejejo hidrofobno in hemostatsko, v stiku z izločkom tvorijo gel.Kombinacija alginata in hidrokoloida zagotavla vertikalno vpojnost velike količine izločka      </t>
  </si>
  <si>
    <t>Potrebna sekundarna obloga</t>
  </si>
  <si>
    <t>OBLOGE ALGINATNE ZA RANE S HIDROKOLOIDOM, DIM. (10x10) CM</t>
  </si>
  <si>
    <t>OBLOGE ALGINATNE ZA RANE S HIDROKOLOIDOM - POLNILO, DIM. 44 cm/2g</t>
  </si>
  <si>
    <t>podsklop: OBLOGE Z DODATKI - KLORHEKSIDIN</t>
  </si>
  <si>
    <t>OBLOGE Z DODATKI - KLORHEKSIDIN</t>
  </si>
  <si>
    <t>bactigras</t>
  </si>
  <si>
    <t>OBLOGE S KLORHEKSIDIN ACETATOM, DIM. (5X5) CM</t>
  </si>
  <si>
    <t>Antiseptična parafinska mrežica z  dodatkom kloheksidin acetata,  obloga se ne sprime z rano, zmanjšuje možnost okužbe,dopušča kroženje zraka in prehajanje izločkov v sekundarno oblogo.</t>
  </si>
  <si>
    <t>OBLOGE S KLORHEKSIDIN ACETATOM, DIM. (10X10) CM</t>
  </si>
  <si>
    <t>OBLOGE S KLORHEKSIDIN ACETATOM, DIM. (15X20) CM</t>
  </si>
  <si>
    <t>podsklop: OBLOGE S SREBROM IN CMC</t>
  </si>
  <si>
    <t>OBLOGE S SREBROM IN CMC</t>
  </si>
  <si>
    <t>silvercel</t>
  </si>
  <si>
    <t>OBLOGE S SREBROM, DIM. (5x5) CM</t>
  </si>
  <si>
    <t>Obloga z elementarnim srebrom in CMC. V stiku z izločkom tvori gel. Lahko se reže. Uporablja se za rane, ki imajo zmeren in močan izloček. Obloga je hemostatična. Srebrovi ioni se sproščajo postopoma in kontrolirano v rano.</t>
  </si>
  <si>
    <t>OBLOGE S SREBROM, DIM. (11X11) CM</t>
  </si>
  <si>
    <t>OBLOGE S SREBROM, DIM. (10x20) CM</t>
  </si>
  <si>
    <t>podsklop: OBLOGE IZ KALCIJEVEGA ALGINATA Z DODATKOM Zn in Mn</t>
  </si>
  <si>
    <t>OBLOGE IZ KALCIJEVEGA ALGINATA Z DODATKOM Zn in Mn</t>
  </si>
  <si>
    <t>OBLOGE Z ALGINATOM Z DODATKOM Zn in Mn, DIM. (5X5) CM</t>
  </si>
  <si>
    <t>Obloga iz alginata in treh ionov: cink, kalcij in mangan. V stiku z izločkom tvori gel. Lahko se reže. Uporablja se za rane, ki imajo zmeren do močan izloček.</t>
  </si>
  <si>
    <t>OBLOGE Z ALGINATOM Z DODATKOM Zn in Mn,DIM. (9,5X9,5) CM</t>
  </si>
  <si>
    <t>OBLOGE Z ALGINATOM Z DODATKOM Zn in Mn, DIM. (10X20) CM</t>
  </si>
  <si>
    <t>podsklop: OBLOGE Z DODATKI - POVIDON JOD</t>
  </si>
  <si>
    <t>OBLOGE Z DODATKI - POVIDON JOD</t>
  </si>
  <si>
    <t>inadine</t>
  </si>
  <si>
    <t>OBLOGE S POVIDON JODOM, dim. (5 X 5)cm</t>
  </si>
  <si>
    <t>obveza iz rayon viskoze prepojena z 10% raztopino povidon jodida(PVP-I)</t>
  </si>
  <si>
    <t>OBLOGE S POVIDON JODOM, dim. (9,5 X 9,5)cm</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</si>
</sst>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
    <numFmt numFmtId="166" formatCode="0.0%"/>
  </numFmts>
  <fonts count="7">
    <font>
      <sz val="10"/>
      <name val="Arial CE"/>
      <family val="0"/>
    </font>
    <font>
      <sz val="10"/>
      <color indexed="8"/>
      <name val="Arial"/>
      <family val="2"/>
    </font>
    <font>
      <b/>
      <sz val="14"/>
      <color indexed="8"/>
      <name val="Arial"/>
      <family val="2"/>
    </font>
    <font>
      <b/>
      <sz val="10"/>
      <color indexed="9"/>
      <name val="Arial"/>
      <family val="2"/>
    </font>
    <font>
      <b/>
      <sz val="10"/>
      <color indexed="8"/>
      <name val="Arial"/>
      <family val="2"/>
    </font>
    <font>
      <sz val="7"/>
      <color indexed="8"/>
      <name val="Small Fonts"/>
      <family val="2"/>
    </font>
    <font>
      <b/>
      <sz val="12"/>
      <color indexed="8"/>
      <name val="Arial"/>
      <family val="2"/>
    </font>
  </fonts>
  <fills count="6">
    <fill>
      <patternFill/>
    </fill>
    <fill>
      <patternFill patternType="gray125"/>
    </fill>
    <fill>
      <patternFill patternType="solid">
        <fgColor indexed="48"/>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23">
    <border>
      <left/>
      <right/>
      <top/>
      <bottom/>
      <diagonal/>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horizontal="left" vertical="center"/>
      <protection/>
    </xf>
    <xf numFmtId="0" fontId="3" fillId="2" borderId="0">
      <alignment horizontal="left" vertical="center"/>
      <protection/>
    </xf>
    <xf numFmtId="0" fontId="1" fillId="0" borderId="0">
      <alignment horizontal="left" vertical="center"/>
      <protection/>
    </xf>
    <xf numFmtId="0" fontId="1" fillId="0" borderId="1">
      <alignment horizontal="left" vertical="center" wrapTex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1" fillId="0" borderId="0" xfId="17">
      <alignment horizontal="left" vertical="center"/>
      <protection/>
    </xf>
    <xf numFmtId="0" fontId="5" fillId="0" borderId="0" xfId="17" applyFont="1" applyAlignment="1">
      <alignment horizontal="left" vertical="center"/>
      <protection/>
    </xf>
    <xf numFmtId="0" fontId="3" fillId="2" borderId="2" xfId="16" applyBorder="1">
      <alignment horizontal="left" vertical="center"/>
      <protection/>
    </xf>
    <xf numFmtId="0" fontId="3" fillId="2" borderId="3" xfId="16" applyBorder="1">
      <alignment horizontal="left" vertical="center"/>
      <protection/>
    </xf>
    <xf numFmtId="0" fontId="1" fillId="0" borderId="4" xfId="18" applyBorder="1" applyAlignment="1">
      <alignment horizontal="right" vertical="center" wrapText="1"/>
      <protection/>
    </xf>
    <xf numFmtId="0" fontId="4" fillId="0" borderId="5" xfId="18" applyFont="1" applyBorder="1">
      <alignment horizontal="left" vertical="center" wrapText="1"/>
      <protection/>
    </xf>
    <xf numFmtId="0" fontId="1" fillId="0" borderId="6" xfId="18" applyBorder="1" applyAlignment="1">
      <alignment horizontal="right" vertical="center" wrapText="1"/>
      <protection/>
    </xf>
    <xf numFmtId="0" fontId="4" fillId="0" borderId="7" xfId="18" applyFont="1" applyBorder="1">
      <alignment horizontal="left" vertical="center" wrapText="1"/>
      <protection/>
    </xf>
    <xf numFmtId="0" fontId="1" fillId="0" borderId="8" xfId="18" applyBorder="1" applyAlignment="1">
      <alignment horizontal="right" vertical="center" wrapText="1"/>
      <protection/>
    </xf>
    <xf numFmtId="0" fontId="4" fillId="0" borderId="9" xfId="18" applyFont="1" applyBorder="1">
      <alignment horizontal="left" vertical="center" wrapText="1"/>
      <protection/>
    </xf>
    <xf numFmtId="0" fontId="4" fillId="3" borderId="5" xfId="18" applyFont="1" applyFill="1" applyBorder="1" applyProtection="1">
      <alignment horizontal="left" vertical="center" wrapText="1"/>
      <protection locked="0"/>
    </xf>
    <xf numFmtId="0" fontId="4" fillId="3" borderId="7" xfId="18" applyFont="1" applyFill="1" applyBorder="1" applyProtection="1">
      <alignment horizontal="left" vertical="center" wrapText="1"/>
      <protection locked="0"/>
    </xf>
    <xf numFmtId="0" fontId="4" fillId="3" borderId="9" xfId="18" applyFont="1" applyFill="1" applyBorder="1" applyProtection="1">
      <alignment horizontal="left" vertical="center" wrapText="1"/>
      <protection locked="0"/>
    </xf>
    <xf numFmtId="0" fontId="2" fillId="0" borderId="0" xfId="15">
      <alignment horizontal="left" vertical="center"/>
      <protection/>
    </xf>
    <xf numFmtId="0" fontId="1" fillId="4" borderId="10" xfId="17" applyFill="1" applyBorder="1" applyAlignment="1">
      <alignment horizontal="left" vertical="center" wrapText="1"/>
      <protection/>
    </xf>
    <xf numFmtId="0" fontId="1" fillId="4" borderId="11" xfId="17" applyFill="1" applyBorder="1" applyAlignment="1">
      <alignment horizontal="left" vertical="center" wrapText="1"/>
      <protection/>
    </xf>
    <xf numFmtId="0" fontId="1" fillId="4" borderId="12" xfId="17" applyFill="1" applyBorder="1" applyAlignment="1">
      <alignment horizontal="left" vertical="center" wrapText="1"/>
      <protection/>
    </xf>
    <xf numFmtId="0" fontId="3" fillId="2" borderId="13" xfId="16" applyBorder="1">
      <alignment horizontal="left" vertical="center"/>
      <protection/>
    </xf>
    <xf numFmtId="0" fontId="1" fillId="5" borderId="14" xfId="18" applyFill="1" applyBorder="1">
      <alignment horizontal="left" vertical="center" wrapText="1"/>
      <protection/>
    </xf>
    <xf numFmtId="0" fontId="1" fillId="5" borderId="15" xfId="18" applyFill="1" applyBorder="1">
      <alignment horizontal="left" vertical="center" wrapText="1"/>
      <protection/>
    </xf>
    <xf numFmtId="0" fontId="1" fillId="5" borderId="16" xfId="18" applyFill="1" applyBorder="1">
      <alignment horizontal="left" vertical="center" wrapText="1"/>
      <protection/>
    </xf>
    <xf numFmtId="0" fontId="1" fillId="0" borderId="17" xfId="18" applyBorder="1">
      <alignment horizontal="left" vertical="center" wrapText="1"/>
      <protection/>
    </xf>
    <xf numFmtId="0" fontId="1" fillId="0" borderId="17" xfId="18" applyBorder="1" applyAlignment="1">
      <alignment horizontal="center" vertical="center" wrapText="1"/>
      <protection/>
    </xf>
    <xf numFmtId="3" fontId="1" fillId="0" borderId="17" xfId="18" applyNumberFormat="1" applyBorder="1" applyAlignment="1">
      <alignment horizontal="right" vertical="center" wrapText="1"/>
      <protection/>
    </xf>
    <xf numFmtId="164" fontId="1" fillId="3" borderId="17" xfId="18" applyNumberFormat="1" applyFill="1" applyBorder="1" applyAlignment="1" applyProtection="1">
      <alignment horizontal="right" vertical="center" wrapText="1"/>
      <protection locked="0"/>
    </xf>
    <xf numFmtId="3" fontId="1" fillId="3" borderId="17" xfId="18" applyNumberFormat="1" applyFill="1" applyBorder="1" applyAlignment="1" applyProtection="1">
      <alignment horizontal="right" vertical="center" wrapText="1"/>
      <protection locked="0"/>
    </xf>
    <xf numFmtId="164" fontId="1" fillId="0" borderId="17" xfId="18" applyNumberFormat="1" applyBorder="1" applyAlignment="1" applyProtection="1">
      <alignment horizontal="right" vertical="center" wrapText="1"/>
      <protection hidden="1"/>
    </xf>
    <xf numFmtId="165" fontId="1" fillId="3" borderId="17" xfId="18" applyNumberFormat="1" applyFill="1" applyBorder="1" applyAlignment="1" applyProtection="1">
      <alignment horizontal="right" vertical="center" wrapText="1"/>
      <protection locked="0"/>
    </xf>
    <xf numFmtId="166" fontId="1" fillId="3" borderId="17" xfId="18" applyNumberFormat="1" applyFill="1" applyBorder="1" applyAlignment="1" applyProtection="1">
      <alignment horizontal="right" vertical="center" wrapText="1"/>
      <protection locked="0"/>
    </xf>
    <xf numFmtId="0" fontId="1" fillId="3" borderId="17" xfId="18" applyFill="1" applyBorder="1" applyProtection="1">
      <alignment horizontal="left" vertical="center" wrapText="1"/>
      <protection locked="0"/>
    </xf>
    <xf numFmtId="0" fontId="1" fillId="3" borderId="5" xfId="18" applyFill="1" applyBorder="1" applyProtection="1">
      <alignment horizontal="left" vertical="center" wrapText="1"/>
      <protection locked="0"/>
    </xf>
    <xf numFmtId="0" fontId="1" fillId="0" borderId="1" xfId="18" applyBorder="1">
      <alignment horizontal="left" vertical="center" wrapText="1"/>
      <protection/>
    </xf>
    <xf numFmtId="0" fontId="1" fillId="0" borderId="1" xfId="18" applyBorder="1" applyAlignment="1">
      <alignment horizontal="center" vertical="center" wrapText="1"/>
      <protection/>
    </xf>
    <xf numFmtId="3" fontId="1" fillId="0" borderId="1" xfId="18" applyNumberFormat="1" applyBorder="1" applyAlignment="1">
      <alignment horizontal="right" vertical="center" wrapText="1"/>
      <protection/>
    </xf>
    <xf numFmtId="164" fontId="1" fillId="3" borderId="1" xfId="18" applyNumberFormat="1" applyFill="1" applyBorder="1" applyAlignment="1" applyProtection="1">
      <alignment horizontal="right" vertical="center" wrapText="1"/>
      <protection locked="0"/>
    </xf>
    <xf numFmtId="3" fontId="1" fillId="3" borderId="1" xfId="18" applyNumberFormat="1" applyFill="1" applyBorder="1" applyAlignment="1" applyProtection="1">
      <alignment horizontal="right" vertical="center" wrapText="1"/>
      <protection locked="0"/>
    </xf>
    <xf numFmtId="164" fontId="1" fillId="0" borderId="1" xfId="18" applyNumberFormat="1" applyBorder="1" applyAlignment="1" applyProtection="1">
      <alignment horizontal="right" vertical="center" wrapText="1"/>
      <protection hidden="1"/>
    </xf>
    <xf numFmtId="165" fontId="1" fillId="3" borderId="1" xfId="18" applyNumberFormat="1" applyFill="1" applyBorder="1" applyAlignment="1" applyProtection="1">
      <alignment horizontal="right" vertical="center" wrapText="1"/>
      <protection locked="0"/>
    </xf>
    <xf numFmtId="166" fontId="1" fillId="3" borderId="1" xfId="18" applyNumberFormat="1" applyFill="1" applyBorder="1" applyAlignment="1" applyProtection="1">
      <alignment horizontal="right" vertical="center" wrapText="1"/>
      <protection locked="0"/>
    </xf>
    <xf numFmtId="0" fontId="1" fillId="3" borderId="1" xfId="18" applyFill="1" applyBorder="1" applyProtection="1">
      <alignment horizontal="left" vertical="center" wrapText="1"/>
      <protection locked="0"/>
    </xf>
    <xf numFmtId="0" fontId="1" fillId="3" borderId="7" xfId="18" applyFill="1" applyBorder="1" applyProtection="1">
      <alignment horizontal="left" vertical="center" wrapText="1"/>
      <protection locked="0"/>
    </xf>
    <xf numFmtId="0" fontId="1" fillId="0" borderId="18" xfId="18" applyBorder="1">
      <alignment horizontal="left" vertical="center" wrapText="1"/>
      <protection/>
    </xf>
    <xf numFmtId="0" fontId="1" fillId="0" borderId="18" xfId="18" applyBorder="1" applyAlignment="1">
      <alignment horizontal="center" vertical="center" wrapText="1"/>
      <protection/>
    </xf>
    <xf numFmtId="3" fontId="1" fillId="0" borderId="18" xfId="18" applyNumberFormat="1" applyBorder="1" applyAlignment="1">
      <alignment horizontal="right" vertical="center" wrapText="1"/>
      <protection/>
    </xf>
    <xf numFmtId="164" fontId="1" fillId="3" borderId="18" xfId="18" applyNumberFormat="1" applyFill="1" applyBorder="1" applyAlignment="1" applyProtection="1">
      <alignment horizontal="right" vertical="center" wrapText="1"/>
      <protection locked="0"/>
    </xf>
    <xf numFmtId="3" fontId="1" fillId="3" borderId="18" xfId="18" applyNumberFormat="1" applyFill="1" applyBorder="1" applyAlignment="1" applyProtection="1">
      <alignment horizontal="right" vertical="center" wrapText="1"/>
      <protection locked="0"/>
    </xf>
    <xf numFmtId="164" fontId="1" fillId="0" borderId="18" xfId="18" applyNumberFormat="1" applyBorder="1" applyAlignment="1" applyProtection="1">
      <alignment horizontal="right" vertical="center" wrapText="1"/>
      <protection hidden="1"/>
    </xf>
    <xf numFmtId="165" fontId="1" fillId="3" borderId="18" xfId="18" applyNumberFormat="1" applyFill="1" applyBorder="1" applyAlignment="1" applyProtection="1">
      <alignment horizontal="right" vertical="center" wrapText="1"/>
      <protection locked="0"/>
    </xf>
    <xf numFmtId="166" fontId="1" fillId="3" borderId="18" xfId="18" applyNumberFormat="1" applyFill="1" applyBorder="1" applyAlignment="1" applyProtection="1">
      <alignment horizontal="right" vertical="center" wrapText="1"/>
      <protection locked="0"/>
    </xf>
    <xf numFmtId="0" fontId="1" fillId="3" borderId="18" xfId="18" applyFill="1" applyBorder="1" applyProtection="1">
      <alignment horizontal="left" vertical="center" wrapText="1"/>
      <protection locked="0"/>
    </xf>
    <xf numFmtId="0" fontId="1" fillId="3" borderId="9" xfId="18" applyFill="1" applyBorder="1" applyProtection="1">
      <alignment horizontal="left" vertical="center" wrapText="1"/>
      <protection locked="0"/>
    </xf>
    <xf numFmtId="0" fontId="3" fillId="2" borderId="19" xfId="16" applyBorder="1">
      <alignment horizontal="left" vertical="center"/>
      <protection/>
    </xf>
    <xf numFmtId="0" fontId="1" fillId="5" borderId="19" xfId="18" applyFill="1" applyBorder="1">
      <alignment horizontal="left" vertical="center" wrapText="1"/>
      <protection/>
    </xf>
    <xf numFmtId="0" fontId="1" fillId="0" borderId="20" xfId="18" applyBorder="1">
      <alignment horizontal="left" vertical="center" wrapText="1"/>
      <protection/>
    </xf>
    <xf numFmtId="0" fontId="1" fillId="0" borderId="21" xfId="18" applyBorder="1">
      <alignment horizontal="left" vertical="center" wrapText="1"/>
      <protection/>
    </xf>
    <xf numFmtId="0" fontId="1" fillId="0" borderId="22" xfId="18" applyBorder="1">
      <alignment horizontal="left" vertical="center" wrapText="1"/>
      <protection/>
    </xf>
    <xf numFmtId="0" fontId="3" fillId="2" borderId="2" xfId="16" applyBorder="1" applyAlignment="1">
      <alignment horizontal="right" vertical="center"/>
      <protection/>
    </xf>
    <xf numFmtId="0" fontId="1" fillId="0" borderId="5" xfId="18" applyBorder="1" applyAlignment="1">
      <alignment horizontal="right" vertical="center" wrapText="1"/>
      <protection/>
    </xf>
    <xf numFmtId="0" fontId="1" fillId="0" borderId="7" xfId="18" applyBorder="1" applyAlignment="1">
      <alignment horizontal="right" vertical="center" wrapText="1"/>
      <protection/>
    </xf>
    <xf numFmtId="0" fontId="1" fillId="0" borderId="9" xfId="18" applyBorder="1" applyAlignment="1">
      <alignment horizontal="right" vertical="center" wrapText="1"/>
      <protection/>
    </xf>
    <xf numFmtId="0" fontId="4" fillId="0" borderId="14" xfId="18" applyFont="1" applyBorder="1">
      <alignment horizontal="left" vertical="center" wrapText="1"/>
      <protection/>
    </xf>
    <xf numFmtId="164" fontId="4" fillId="0" borderId="16" xfId="18" applyNumberFormat="1" applyFont="1" applyBorder="1" applyAlignment="1" applyProtection="1">
      <alignment horizontal="right" vertical="center" wrapText="1"/>
      <protection hidden="1"/>
    </xf>
    <xf numFmtId="0" fontId="1" fillId="0" borderId="15" xfId="18" applyBorder="1">
      <alignment horizontal="left" vertical="center" wrapText="1"/>
      <protection/>
    </xf>
    <xf numFmtId="0" fontId="1" fillId="0" borderId="15" xfId="18" applyBorder="1" applyAlignment="1">
      <alignment horizontal="center" vertical="center" wrapText="1"/>
      <protection/>
    </xf>
    <xf numFmtId="3" fontId="1" fillId="0" borderId="15" xfId="18" applyNumberFormat="1" applyBorder="1" applyAlignment="1">
      <alignment horizontal="right" vertical="center" wrapText="1"/>
      <protection/>
    </xf>
    <xf numFmtId="164" fontId="1" fillId="3" borderId="15" xfId="18" applyNumberFormat="1" applyFill="1" applyBorder="1" applyAlignment="1" applyProtection="1">
      <alignment horizontal="right" vertical="center" wrapText="1"/>
      <protection locked="0"/>
    </xf>
    <xf numFmtId="3" fontId="1" fillId="3" borderId="15" xfId="18" applyNumberFormat="1" applyFill="1" applyBorder="1" applyAlignment="1" applyProtection="1">
      <alignment horizontal="right" vertical="center" wrapText="1"/>
      <protection locked="0"/>
    </xf>
    <xf numFmtId="164" fontId="1" fillId="0" borderId="15" xfId="18" applyNumberFormat="1" applyBorder="1" applyAlignment="1" applyProtection="1">
      <alignment horizontal="right" vertical="center" wrapText="1"/>
      <protection hidden="1"/>
    </xf>
    <xf numFmtId="165" fontId="1" fillId="3" borderId="15" xfId="18" applyNumberFormat="1" applyFill="1" applyBorder="1" applyAlignment="1" applyProtection="1">
      <alignment horizontal="right" vertical="center" wrapText="1"/>
      <protection locked="0"/>
    </xf>
    <xf numFmtId="166" fontId="1" fillId="3" borderId="15" xfId="18" applyNumberFormat="1" applyFill="1" applyBorder="1" applyAlignment="1" applyProtection="1">
      <alignment horizontal="right" vertical="center" wrapText="1"/>
      <protection locked="0"/>
    </xf>
    <xf numFmtId="0" fontId="1" fillId="3" borderId="15" xfId="18" applyFill="1" applyBorder="1" applyProtection="1">
      <alignment horizontal="left" vertical="center" wrapText="1"/>
      <protection locked="0"/>
    </xf>
    <xf numFmtId="0" fontId="1" fillId="3" borderId="16" xfId="18" applyFill="1" applyBorder="1" applyProtection="1">
      <alignment horizontal="left" vertical="center" wrapText="1"/>
      <protection locked="0"/>
    </xf>
    <xf numFmtId="0" fontId="1" fillId="0" borderId="19" xfId="18" applyBorder="1">
      <alignment horizontal="left" vertical="center" wrapText="1"/>
      <protection/>
    </xf>
    <xf numFmtId="0" fontId="1" fillId="0" borderId="14" xfId="18" applyBorder="1" applyAlignment="1">
      <alignment horizontal="right" vertical="center" wrapText="1"/>
      <protection/>
    </xf>
    <xf numFmtId="0" fontId="1" fillId="0" borderId="16" xfId="18" applyBorder="1" applyAlignment="1">
      <alignment horizontal="right" vertical="center" wrapText="1"/>
      <protection/>
    </xf>
    <xf numFmtId="0" fontId="6" fillId="0" borderId="0" xfId="15" applyFont="1">
      <alignment horizontal="left" vertical="center"/>
      <protection/>
    </xf>
    <xf numFmtId="0" fontId="2" fillId="0" borderId="0" xfId="15" applyAlignment="1">
      <alignment horizontal="right" vertical="center"/>
      <protection/>
    </xf>
    <xf numFmtId="0" fontId="1" fillId="0" borderId="0" xfId="17" applyProtection="1">
      <alignment horizontal="left" vertical="center"/>
      <protection hidden="1"/>
    </xf>
  </cellXfs>
  <cellStyles count="10">
    <cellStyle name="Normal" xfId="0"/>
    <cellStyle name="JN-naslov" xfId="15"/>
    <cellStyle name="JN-naslov tabele" xfId="16"/>
    <cellStyle name="JN-navadno" xfId="17"/>
    <cellStyle name="JN-tabela" xfId="18"/>
    <cellStyle name="Percent"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400050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1552575</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4307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1552575</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43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400050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1752600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C14"/>
  <sheetViews>
    <sheetView workbookViewId="0" topLeftCell="A1">
      <selection activeCell="A1" sqref="A1"/>
    </sheetView>
  </sheetViews>
  <sheetFormatPr defaultColWidth="9.00390625" defaultRowHeight="12.75"/>
  <cols>
    <col min="1" max="1" width="4.75390625" style="1" customWidth="1"/>
    <col min="2" max="2" width="17.75390625" style="1" customWidth="1"/>
    <col min="3" max="3" width="60.75390625" style="1" customWidth="1"/>
    <col min="4" max="16384" width="9.125" style="1" customWidth="1"/>
  </cols>
  <sheetData>
    <row r="1" ht="12.75"/>
    <row r="2" ht="12.75"/>
    <row r="3" ht="13.5" thickBot="1"/>
    <row r="4" spans="2:3" ht="19.5" customHeight="1" thickBot="1">
      <c r="B4" s="3" t="s">
        <v>686</v>
      </c>
      <c r="C4" s="4"/>
    </row>
    <row r="5" spans="2:3" ht="19.5" customHeight="1">
      <c r="B5" s="5" t="s">
        <v>687</v>
      </c>
      <c r="C5" s="6" t="s">
        <v>695</v>
      </c>
    </row>
    <row r="6" spans="2:3" ht="19.5" customHeight="1">
      <c r="B6" s="7" t="s">
        <v>688</v>
      </c>
      <c r="C6" s="8" t="s">
        <v>696</v>
      </c>
    </row>
    <row r="7" spans="2:3" ht="27" customHeight="1">
      <c r="B7" s="7" t="s">
        <v>689</v>
      </c>
      <c r="C7" s="8" t="s">
        <v>697</v>
      </c>
    </row>
    <row r="8" spans="2:3" ht="42.75" customHeight="1">
      <c r="B8" s="7" t="s">
        <v>690</v>
      </c>
      <c r="C8" s="8"/>
    </row>
    <row r="9" spans="2:3" ht="19.5" customHeight="1">
      <c r="B9" s="7" t="s">
        <v>691</v>
      </c>
      <c r="C9" s="8" t="s">
        <v>698</v>
      </c>
    </row>
    <row r="10" spans="2:3" ht="19.5" customHeight="1">
      <c r="B10" s="7" t="s">
        <v>692</v>
      </c>
      <c r="C10" s="8" t="s">
        <v>699</v>
      </c>
    </row>
    <row r="11" spans="2:3" ht="19.5" customHeight="1">
      <c r="B11" s="7" t="s">
        <v>693</v>
      </c>
      <c r="C11" s="8" t="s">
        <v>700</v>
      </c>
    </row>
    <row r="12" spans="2:3" ht="19.5" customHeight="1" thickBot="1">
      <c r="B12" s="9" t="s">
        <v>694</v>
      </c>
      <c r="C12" s="10" t="s">
        <v>701</v>
      </c>
    </row>
    <row r="14" ht="12.75">
      <c r="B14" s="2" t="s">
        <v>702</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r:id="rId2"/>
  <headerFooter alignWithMargins="0">
    <oddFooter>&amp;LJN št. 16-34/11, 1. obdobje: 10.12.2011 - 9.12.2012&amp;RStran &amp;P od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4:W67"/>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42.375" style="1" customWidth="1"/>
    <col min="4" max="4" width="43.25390625" style="1" customWidth="1"/>
    <col min="5" max="5" width="11.00390625" style="1" customWidth="1"/>
    <col min="6" max="7" width="0" style="1" hidden="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1020</v>
      </c>
      <c r="C5" s="14" t="s">
        <v>1021</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1022</v>
      </c>
      <c r="D11" s="18"/>
      <c r="E11" s="18"/>
      <c r="F11" s="18"/>
      <c r="G11" s="18"/>
      <c r="H11" s="18" t="s">
        <v>62</v>
      </c>
      <c r="I11" s="18"/>
      <c r="J11" s="4"/>
      <c r="K11" s="3"/>
      <c r="L11" s="18" t="s">
        <v>1023</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25.5">
      <c r="A13" s="54" t="s">
        <v>781</v>
      </c>
      <c r="B13" s="5">
        <v>1</v>
      </c>
      <c r="C13" s="22" t="s">
        <v>1024</v>
      </c>
      <c r="D13" s="22" t="s">
        <v>1025</v>
      </c>
      <c r="E13" s="22" t="s">
        <v>781</v>
      </c>
      <c r="F13" s="22" t="s">
        <v>781</v>
      </c>
      <c r="G13" s="22" t="s">
        <v>781</v>
      </c>
      <c r="H13" s="23" t="s">
        <v>785</v>
      </c>
      <c r="I13" s="24">
        <v>14050</v>
      </c>
      <c r="J13" s="58"/>
      <c r="K13" s="5">
        <v>1</v>
      </c>
      <c r="L13" s="25"/>
      <c r="M13" s="26"/>
      <c r="N13" s="27">
        <f aca="true" t="shared" si="0" ref="N13:N25">IF(M13&gt;0,ROUND(L13/M13,4),0)</f>
        <v>0</v>
      </c>
      <c r="O13" s="28"/>
      <c r="P13" s="29"/>
      <c r="Q13" s="27">
        <f aca="true" t="shared" si="1" ref="Q13:Q25">ROUND(ROUND(N13,4)*(1-O13),4)</f>
        <v>0</v>
      </c>
      <c r="R13" s="27">
        <f aca="true" t="shared" si="2" ref="R13:R25">ROUND(ROUND(Q13,4)*(1+P13),4)</f>
        <v>0</v>
      </c>
      <c r="S13" s="27">
        <f aca="true" t="shared" si="3" ref="S13:S25">ROUND($I13*R13,4)</f>
        <v>0</v>
      </c>
      <c r="T13" s="30"/>
      <c r="U13" s="30"/>
      <c r="V13" s="30"/>
      <c r="W13" s="31"/>
    </row>
    <row r="14" spans="1:23" ht="25.5">
      <c r="A14" s="55" t="s">
        <v>781</v>
      </c>
      <c r="B14" s="7">
        <v>2</v>
      </c>
      <c r="C14" s="32" t="s">
        <v>1026</v>
      </c>
      <c r="D14" s="32" t="s">
        <v>1027</v>
      </c>
      <c r="E14" s="32" t="s">
        <v>781</v>
      </c>
      <c r="F14" s="32" t="s">
        <v>781</v>
      </c>
      <c r="G14" s="32" t="s">
        <v>781</v>
      </c>
      <c r="H14" s="33" t="s">
        <v>785</v>
      </c>
      <c r="I14" s="34">
        <v>179800</v>
      </c>
      <c r="J14" s="59"/>
      <c r="K14" s="7">
        <v>1</v>
      </c>
      <c r="L14" s="35"/>
      <c r="M14" s="36"/>
      <c r="N14" s="37">
        <f t="shared" si="0"/>
        <v>0</v>
      </c>
      <c r="O14" s="38"/>
      <c r="P14" s="39"/>
      <c r="Q14" s="37">
        <f t="shared" si="1"/>
        <v>0</v>
      </c>
      <c r="R14" s="37">
        <f t="shared" si="2"/>
        <v>0</v>
      </c>
      <c r="S14" s="37">
        <f t="shared" si="3"/>
        <v>0</v>
      </c>
      <c r="T14" s="40"/>
      <c r="U14" s="40"/>
      <c r="V14" s="40"/>
      <c r="W14" s="41"/>
    </row>
    <row r="15" spans="1:23" ht="25.5">
      <c r="A15" s="55" t="s">
        <v>781</v>
      </c>
      <c r="B15" s="7">
        <v>3</v>
      </c>
      <c r="C15" s="32" t="s">
        <v>1028</v>
      </c>
      <c r="D15" s="32" t="s">
        <v>1029</v>
      </c>
      <c r="E15" s="32" t="s">
        <v>781</v>
      </c>
      <c r="F15" s="32" t="s">
        <v>781</v>
      </c>
      <c r="G15" s="32" t="s">
        <v>781</v>
      </c>
      <c r="H15" s="33" t="s">
        <v>785</v>
      </c>
      <c r="I15" s="34">
        <v>10</v>
      </c>
      <c r="J15" s="59"/>
      <c r="K15" s="7">
        <v>1</v>
      </c>
      <c r="L15" s="35"/>
      <c r="M15" s="36"/>
      <c r="N15" s="37">
        <f t="shared" si="0"/>
        <v>0</v>
      </c>
      <c r="O15" s="38"/>
      <c r="P15" s="39"/>
      <c r="Q15" s="37">
        <f t="shared" si="1"/>
        <v>0</v>
      </c>
      <c r="R15" s="37">
        <f t="shared" si="2"/>
        <v>0</v>
      </c>
      <c r="S15" s="37">
        <f t="shared" si="3"/>
        <v>0</v>
      </c>
      <c r="T15" s="40"/>
      <c r="U15" s="40"/>
      <c r="V15" s="40"/>
      <c r="W15" s="41"/>
    </row>
    <row r="16" spans="1:23" ht="25.5">
      <c r="A16" s="55" t="s">
        <v>781</v>
      </c>
      <c r="B16" s="7">
        <v>4</v>
      </c>
      <c r="C16" s="32" t="s">
        <v>1028</v>
      </c>
      <c r="D16" s="32" t="s">
        <v>1030</v>
      </c>
      <c r="E16" s="32" t="s">
        <v>781</v>
      </c>
      <c r="F16" s="32" t="s">
        <v>781</v>
      </c>
      <c r="G16" s="32" t="s">
        <v>781</v>
      </c>
      <c r="H16" s="33" t="s">
        <v>785</v>
      </c>
      <c r="I16" s="34">
        <v>1200</v>
      </c>
      <c r="J16" s="59"/>
      <c r="K16" s="7">
        <v>1</v>
      </c>
      <c r="L16" s="35"/>
      <c r="M16" s="36"/>
      <c r="N16" s="37">
        <f t="shared" si="0"/>
        <v>0</v>
      </c>
      <c r="O16" s="38"/>
      <c r="P16" s="39"/>
      <c r="Q16" s="37">
        <f t="shared" si="1"/>
        <v>0</v>
      </c>
      <c r="R16" s="37">
        <f t="shared" si="2"/>
        <v>0</v>
      </c>
      <c r="S16" s="37">
        <f t="shared" si="3"/>
        <v>0</v>
      </c>
      <c r="T16" s="40"/>
      <c r="U16" s="40"/>
      <c r="V16" s="40"/>
      <c r="W16" s="41"/>
    </row>
    <row r="17" spans="1:23" ht="25.5">
      <c r="A17" s="55" t="s">
        <v>781</v>
      </c>
      <c r="B17" s="7">
        <v>5</v>
      </c>
      <c r="C17" s="32" t="s">
        <v>1031</v>
      </c>
      <c r="D17" s="32" t="s">
        <v>1027</v>
      </c>
      <c r="E17" s="32" t="s">
        <v>781</v>
      </c>
      <c r="F17" s="32" t="s">
        <v>781</v>
      </c>
      <c r="G17" s="32" t="s">
        <v>781</v>
      </c>
      <c r="H17" s="33" t="s">
        <v>785</v>
      </c>
      <c r="I17" s="34">
        <v>600</v>
      </c>
      <c r="J17" s="59"/>
      <c r="K17" s="7">
        <v>1</v>
      </c>
      <c r="L17" s="35"/>
      <c r="M17" s="36"/>
      <c r="N17" s="37">
        <f t="shared" si="0"/>
        <v>0</v>
      </c>
      <c r="O17" s="38"/>
      <c r="P17" s="39"/>
      <c r="Q17" s="37">
        <f t="shared" si="1"/>
        <v>0</v>
      </c>
      <c r="R17" s="37">
        <f t="shared" si="2"/>
        <v>0</v>
      </c>
      <c r="S17" s="37">
        <f t="shared" si="3"/>
        <v>0</v>
      </c>
      <c r="T17" s="40"/>
      <c r="U17" s="40"/>
      <c r="V17" s="40"/>
      <c r="W17" s="41"/>
    </row>
    <row r="18" spans="1:23" ht="63.75">
      <c r="A18" s="55" t="s">
        <v>781</v>
      </c>
      <c r="B18" s="7">
        <v>6</v>
      </c>
      <c r="C18" s="32" t="s">
        <v>1032</v>
      </c>
      <c r="D18" s="32" t="s">
        <v>1033</v>
      </c>
      <c r="E18" s="32" t="s">
        <v>781</v>
      </c>
      <c r="F18" s="32" t="s">
        <v>781</v>
      </c>
      <c r="G18" s="32" t="s">
        <v>781</v>
      </c>
      <c r="H18" s="33" t="s">
        <v>785</v>
      </c>
      <c r="I18" s="34">
        <v>400</v>
      </c>
      <c r="J18" s="59"/>
      <c r="K18" s="7">
        <v>1</v>
      </c>
      <c r="L18" s="35"/>
      <c r="M18" s="36"/>
      <c r="N18" s="37">
        <f t="shared" si="0"/>
        <v>0</v>
      </c>
      <c r="O18" s="38"/>
      <c r="P18" s="39"/>
      <c r="Q18" s="37">
        <f t="shared" si="1"/>
        <v>0</v>
      </c>
      <c r="R18" s="37">
        <f t="shared" si="2"/>
        <v>0</v>
      </c>
      <c r="S18" s="37">
        <f t="shared" si="3"/>
        <v>0</v>
      </c>
      <c r="T18" s="40"/>
      <c r="U18" s="40"/>
      <c r="V18" s="40"/>
      <c r="W18" s="41"/>
    </row>
    <row r="19" spans="1:23" ht="12.75">
      <c r="A19" s="55" t="s">
        <v>781</v>
      </c>
      <c r="B19" s="7">
        <v>7</v>
      </c>
      <c r="C19" s="32" t="s">
        <v>1034</v>
      </c>
      <c r="D19" s="32" t="s">
        <v>172</v>
      </c>
      <c r="E19" s="32" t="s">
        <v>781</v>
      </c>
      <c r="F19" s="32" t="s">
        <v>781</v>
      </c>
      <c r="G19" s="32" t="s">
        <v>781</v>
      </c>
      <c r="H19" s="33" t="s">
        <v>785</v>
      </c>
      <c r="I19" s="34">
        <v>36500</v>
      </c>
      <c r="J19" s="59"/>
      <c r="K19" s="7">
        <v>1</v>
      </c>
      <c r="L19" s="35"/>
      <c r="M19" s="36"/>
      <c r="N19" s="37">
        <f t="shared" si="0"/>
        <v>0</v>
      </c>
      <c r="O19" s="38"/>
      <c r="P19" s="39"/>
      <c r="Q19" s="37">
        <f t="shared" si="1"/>
        <v>0</v>
      </c>
      <c r="R19" s="37">
        <f t="shared" si="2"/>
        <v>0</v>
      </c>
      <c r="S19" s="37">
        <f t="shared" si="3"/>
        <v>0</v>
      </c>
      <c r="T19" s="40"/>
      <c r="U19" s="40"/>
      <c r="V19" s="40"/>
      <c r="W19" s="41"/>
    </row>
    <row r="20" spans="1:23" ht="12.75">
      <c r="A20" s="55" t="s">
        <v>781</v>
      </c>
      <c r="B20" s="7">
        <v>8</v>
      </c>
      <c r="C20" s="32" t="s">
        <v>1035</v>
      </c>
      <c r="D20" s="32" t="s">
        <v>172</v>
      </c>
      <c r="E20" s="32" t="s">
        <v>781</v>
      </c>
      <c r="F20" s="32" t="s">
        <v>781</v>
      </c>
      <c r="G20" s="32" t="s">
        <v>781</v>
      </c>
      <c r="H20" s="33" t="s">
        <v>785</v>
      </c>
      <c r="I20" s="34">
        <v>6550</v>
      </c>
      <c r="J20" s="59"/>
      <c r="K20" s="7">
        <v>1</v>
      </c>
      <c r="L20" s="35"/>
      <c r="M20" s="36"/>
      <c r="N20" s="37">
        <f t="shared" si="0"/>
        <v>0</v>
      </c>
      <c r="O20" s="38"/>
      <c r="P20" s="39"/>
      <c r="Q20" s="37">
        <f t="shared" si="1"/>
        <v>0</v>
      </c>
      <c r="R20" s="37">
        <f t="shared" si="2"/>
        <v>0</v>
      </c>
      <c r="S20" s="37">
        <f t="shared" si="3"/>
        <v>0</v>
      </c>
      <c r="T20" s="40"/>
      <c r="U20" s="40"/>
      <c r="V20" s="40"/>
      <c r="W20" s="41"/>
    </row>
    <row r="21" spans="1:23" ht="25.5">
      <c r="A21" s="55" t="s">
        <v>781</v>
      </c>
      <c r="B21" s="7">
        <v>9</v>
      </c>
      <c r="C21" s="32" t="s">
        <v>1036</v>
      </c>
      <c r="D21" s="32" t="s">
        <v>1037</v>
      </c>
      <c r="E21" s="32" t="s">
        <v>781</v>
      </c>
      <c r="F21" s="32" t="s">
        <v>781</v>
      </c>
      <c r="G21" s="32" t="s">
        <v>781</v>
      </c>
      <c r="H21" s="33" t="s">
        <v>785</v>
      </c>
      <c r="I21" s="34">
        <v>4980</v>
      </c>
      <c r="J21" s="59"/>
      <c r="K21" s="7">
        <v>1</v>
      </c>
      <c r="L21" s="35"/>
      <c r="M21" s="36"/>
      <c r="N21" s="37">
        <f t="shared" si="0"/>
        <v>0</v>
      </c>
      <c r="O21" s="38"/>
      <c r="P21" s="39"/>
      <c r="Q21" s="37">
        <f t="shared" si="1"/>
        <v>0</v>
      </c>
      <c r="R21" s="37">
        <f t="shared" si="2"/>
        <v>0</v>
      </c>
      <c r="S21" s="37">
        <f t="shared" si="3"/>
        <v>0</v>
      </c>
      <c r="T21" s="40"/>
      <c r="U21" s="40"/>
      <c r="V21" s="40"/>
      <c r="W21" s="41"/>
    </row>
    <row r="22" spans="1:23" ht="25.5">
      <c r="A22" s="55" t="s">
        <v>781</v>
      </c>
      <c r="B22" s="7">
        <v>10</v>
      </c>
      <c r="C22" s="32" t="s">
        <v>1038</v>
      </c>
      <c r="D22" s="32" t="s">
        <v>1039</v>
      </c>
      <c r="E22" s="32" t="s">
        <v>781</v>
      </c>
      <c r="F22" s="32" t="s">
        <v>781</v>
      </c>
      <c r="G22" s="32" t="s">
        <v>781</v>
      </c>
      <c r="H22" s="33" t="s">
        <v>785</v>
      </c>
      <c r="I22" s="34">
        <v>1300</v>
      </c>
      <c r="J22" s="59"/>
      <c r="K22" s="7">
        <v>1</v>
      </c>
      <c r="L22" s="35"/>
      <c r="M22" s="36"/>
      <c r="N22" s="37">
        <f t="shared" si="0"/>
        <v>0</v>
      </c>
      <c r="O22" s="38"/>
      <c r="P22" s="39"/>
      <c r="Q22" s="37">
        <f t="shared" si="1"/>
        <v>0</v>
      </c>
      <c r="R22" s="37">
        <f t="shared" si="2"/>
        <v>0</v>
      </c>
      <c r="S22" s="37">
        <f t="shared" si="3"/>
        <v>0</v>
      </c>
      <c r="T22" s="40"/>
      <c r="U22" s="40"/>
      <c r="V22" s="40"/>
      <c r="W22" s="41"/>
    </row>
    <row r="23" spans="1:23" ht="25.5">
      <c r="A23" s="55" t="s">
        <v>781</v>
      </c>
      <c r="B23" s="7">
        <v>11</v>
      </c>
      <c r="C23" s="32" t="s">
        <v>1040</v>
      </c>
      <c r="D23" s="32" t="s">
        <v>1041</v>
      </c>
      <c r="E23" s="32" t="s">
        <v>781</v>
      </c>
      <c r="F23" s="32" t="s">
        <v>1042</v>
      </c>
      <c r="G23" s="32" t="s">
        <v>781</v>
      </c>
      <c r="H23" s="33" t="s">
        <v>785</v>
      </c>
      <c r="I23" s="34">
        <v>3100</v>
      </c>
      <c r="J23" s="59"/>
      <c r="K23" s="7">
        <v>1</v>
      </c>
      <c r="L23" s="35"/>
      <c r="M23" s="36"/>
      <c r="N23" s="37">
        <f t="shared" si="0"/>
        <v>0</v>
      </c>
      <c r="O23" s="38"/>
      <c r="P23" s="39"/>
      <c r="Q23" s="37">
        <f t="shared" si="1"/>
        <v>0</v>
      </c>
      <c r="R23" s="37">
        <f t="shared" si="2"/>
        <v>0</v>
      </c>
      <c r="S23" s="37">
        <f t="shared" si="3"/>
        <v>0</v>
      </c>
      <c r="T23" s="40"/>
      <c r="U23" s="40"/>
      <c r="V23" s="40"/>
      <c r="W23" s="41"/>
    </row>
    <row r="24" spans="1:23" ht="12.75">
      <c r="A24" s="55" t="s">
        <v>781</v>
      </c>
      <c r="B24" s="7">
        <v>12</v>
      </c>
      <c r="C24" s="32" t="s">
        <v>1043</v>
      </c>
      <c r="D24" s="32" t="s">
        <v>172</v>
      </c>
      <c r="E24" s="32" t="s">
        <v>781</v>
      </c>
      <c r="F24" s="32" t="s">
        <v>781</v>
      </c>
      <c r="G24" s="32" t="s">
        <v>781</v>
      </c>
      <c r="H24" s="33" t="s">
        <v>785</v>
      </c>
      <c r="I24" s="34">
        <v>1700</v>
      </c>
      <c r="J24" s="59"/>
      <c r="K24" s="7">
        <v>1</v>
      </c>
      <c r="L24" s="35"/>
      <c r="M24" s="36"/>
      <c r="N24" s="37">
        <f t="shared" si="0"/>
        <v>0</v>
      </c>
      <c r="O24" s="38"/>
      <c r="P24" s="39"/>
      <c r="Q24" s="37">
        <f t="shared" si="1"/>
        <v>0</v>
      </c>
      <c r="R24" s="37">
        <f t="shared" si="2"/>
        <v>0</v>
      </c>
      <c r="S24" s="37">
        <f t="shared" si="3"/>
        <v>0</v>
      </c>
      <c r="T24" s="40"/>
      <c r="U24" s="40"/>
      <c r="V24" s="40"/>
      <c r="W24" s="41"/>
    </row>
    <row r="25" spans="1:23" ht="102.75" thickBot="1">
      <c r="A25" s="56" t="s">
        <v>781</v>
      </c>
      <c r="B25" s="9">
        <v>13</v>
      </c>
      <c r="C25" s="42" t="s">
        <v>1044</v>
      </c>
      <c r="D25" s="42" t="s">
        <v>1045</v>
      </c>
      <c r="E25" s="42" t="s">
        <v>781</v>
      </c>
      <c r="F25" s="42" t="s">
        <v>785</v>
      </c>
      <c r="G25" s="42" t="s">
        <v>1046</v>
      </c>
      <c r="H25" s="43" t="s">
        <v>785</v>
      </c>
      <c r="I25" s="44">
        <v>400</v>
      </c>
      <c r="J25" s="60"/>
      <c r="K25" s="9">
        <v>1</v>
      </c>
      <c r="L25" s="45"/>
      <c r="M25" s="46"/>
      <c r="N25" s="47">
        <f t="shared" si="0"/>
        <v>0</v>
      </c>
      <c r="O25" s="48"/>
      <c r="P25" s="49"/>
      <c r="Q25" s="47">
        <f t="shared" si="1"/>
        <v>0</v>
      </c>
      <c r="R25" s="47">
        <f t="shared" si="2"/>
        <v>0</v>
      </c>
      <c r="S25" s="47">
        <f t="shared" si="3"/>
        <v>0</v>
      </c>
      <c r="T25" s="50"/>
      <c r="U25" s="50"/>
      <c r="V25" s="50"/>
      <c r="W25" s="51"/>
    </row>
    <row r="26" spans="18:19" ht="13.5" thickBot="1">
      <c r="R26" s="61" t="s">
        <v>792</v>
      </c>
      <c r="S26" s="62">
        <f>SUM(S13:S25)</f>
        <v>0</v>
      </c>
    </row>
    <row r="28" ht="13.5" thickBot="1"/>
    <row r="29" spans="1:23" ht="13.5" thickBot="1">
      <c r="A29" s="52" t="s">
        <v>753</v>
      </c>
      <c r="B29" s="57" t="s">
        <v>793</v>
      </c>
      <c r="C29" s="18" t="s">
        <v>1047</v>
      </c>
      <c r="D29" s="18"/>
      <c r="E29" s="18"/>
      <c r="F29" s="18"/>
      <c r="G29" s="18"/>
      <c r="H29" s="18" t="s">
        <v>62</v>
      </c>
      <c r="I29" s="18"/>
      <c r="J29" s="4"/>
      <c r="K29" s="3"/>
      <c r="L29" s="18" t="s">
        <v>1048</v>
      </c>
      <c r="M29" s="18"/>
      <c r="N29" s="18"/>
      <c r="O29" s="18"/>
      <c r="P29" s="18"/>
      <c r="Q29" s="18"/>
      <c r="R29" s="18"/>
      <c r="S29" s="18"/>
      <c r="T29" s="18"/>
      <c r="U29" s="18"/>
      <c r="V29" s="18"/>
      <c r="W29" s="4"/>
    </row>
    <row r="30" spans="1:23" ht="51.75" thickBot="1">
      <c r="A30" s="53" t="s">
        <v>758</v>
      </c>
      <c r="B30" s="19" t="s">
        <v>759</v>
      </c>
      <c r="C30" s="20" t="s">
        <v>760</v>
      </c>
      <c r="D30" s="20" t="s">
        <v>761</v>
      </c>
      <c r="E30" s="20" t="s">
        <v>762</v>
      </c>
      <c r="F30" s="20" t="s">
        <v>763</v>
      </c>
      <c r="G30" s="20" t="s">
        <v>764</v>
      </c>
      <c r="H30" s="20" t="s">
        <v>765</v>
      </c>
      <c r="I30" s="20" t="s">
        <v>766</v>
      </c>
      <c r="J30" s="21" t="s">
        <v>767</v>
      </c>
      <c r="K30" s="19" t="s">
        <v>768</v>
      </c>
      <c r="L30" s="20" t="s">
        <v>769</v>
      </c>
      <c r="M30" s="20" t="s">
        <v>770</v>
      </c>
      <c r="N30" s="20" t="s">
        <v>771</v>
      </c>
      <c r="O30" s="20" t="s">
        <v>772</v>
      </c>
      <c r="P30" s="20" t="s">
        <v>773</v>
      </c>
      <c r="Q30" s="20" t="s">
        <v>774</v>
      </c>
      <c r="R30" s="20" t="s">
        <v>775</v>
      </c>
      <c r="S30" s="20" t="s">
        <v>776</v>
      </c>
      <c r="T30" s="20" t="s">
        <v>777</v>
      </c>
      <c r="U30" s="20" t="s">
        <v>778</v>
      </c>
      <c r="V30" s="20" t="s">
        <v>779</v>
      </c>
      <c r="W30" s="21" t="s">
        <v>780</v>
      </c>
    </row>
    <row r="31" spans="1:23" ht="12.75">
      <c r="A31" s="54" t="s">
        <v>781</v>
      </c>
      <c r="B31" s="5">
        <v>1</v>
      </c>
      <c r="C31" s="22" t="s">
        <v>1049</v>
      </c>
      <c r="D31" s="22" t="s">
        <v>1050</v>
      </c>
      <c r="E31" s="22" t="s">
        <v>781</v>
      </c>
      <c r="F31" s="22" t="s">
        <v>781</v>
      </c>
      <c r="G31" s="22" t="s">
        <v>781</v>
      </c>
      <c r="H31" s="23" t="s">
        <v>785</v>
      </c>
      <c r="I31" s="24">
        <v>5400</v>
      </c>
      <c r="J31" s="58"/>
      <c r="K31" s="5">
        <v>1</v>
      </c>
      <c r="L31" s="25"/>
      <c r="M31" s="26"/>
      <c r="N31" s="27">
        <f aca="true" t="shared" si="4" ref="N31:N36">IF(M31&gt;0,ROUND(L31/M31,4),0)</f>
        <v>0</v>
      </c>
      <c r="O31" s="28"/>
      <c r="P31" s="29"/>
      <c r="Q31" s="27">
        <f aca="true" t="shared" si="5" ref="Q31:Q36">ROUND(ROUND(N31,4)*(1-O31),4)</f>
        <v>0</v>
      </c>
      <c r="R31" s="27">
        <f aca="true" t="shared" si="6" ref="R31:R36">ROUND(ROUND(Q31,4)*(1+P31),4)</f>
        <v>0</v>
      </c>
      <c r="S31" s="27">
        <f aca="true" t="shared" si="7" ref="S31:S36">ROUND($I31*R31,4)</f>
        <v>0</v>
      </c>
      <c r="T31" s="30"/>
      <c r="U31" s="30"/>
      <c r="V31" s="30"/>
      <c r="W31" s="31"/>
    </row>
    <row r="32" spans="1:23" ht="12.75">
      <c r="A32" s="55" t="s">
        <v>781</v>
      </c>
      <c r="B32" s="7">
        <v>2</v>
      </c>
      <c r="C32" s="32" t="s">
        <v>1051</v>
      </c>
      <c r="D32" s="32" t="s">
        <v>1052</v>
      </c>
      <c r="E32" s="32" t="s">
        <v>850</v>
      </c>
      <c r="F32" s="32" t="s">
        <v>781</v>
      </c>
      <c r="G32" s="32" t="s">
        <v>781</v>
      </c>
      <c r="H32" s="33" t="s">
        <v>785</v>
      </c>
      <c r="I32" s="34">
        <v>1710</v>
      </c>
      <c r="J32" s="59"/>
      <c r="K32" s="7">
        <v>1</v>
      </c>
      <c r="L32" s="35"/>
      <c r="M32" s="36"/>
      <c r="N32" s="37">
        <f t="shared" si="4"/>
        <v>0</v>
      </c>
      <c r="O32" s="38"/>
      <c r="P32" s="39"/>
      <c r="Q32" s="37">
        <f t="shared" si="5"/>
        <v>0</v>
      </c>
      <c r="R32" s="37">
        <f t="shared" si="6"/>
        <v>0</v>
      </c>
      <c r="S32" s="37">
        <f t="shared" si="7"/>
        <v>0</v>
      </c>
      <c r="T32" s="40"/>
      <c r="U32" s="40"/>
      <c r="V32" s="40"/>
      <c r="W32" s="41"/>
    </row>
    <row r="33" spans="1:23" ht="12.75">
      <c r="A33" s="55" t="s">
        <v>781</v>
      </c>
      <c r="B33" s="7">
        <v>3</v>
      </c>
      <c r="C33" s="32" t="s">
        <v>1053</v>
      </c>
      <c r="D33" s="32" t="s">
        <v>1054</v>
      </c>
      <c r="E33" s="32" t="s">
        <v>781</v>
      </c>
      <c r="F33" s="32" t="s">
        <v>781</v>
      </c>
      <c r="G33" s="32" t="s">
        <v>781</v>
      </c>
      <c r="H33" s="33" t="s">
        <v>785</v>
      </c>
      <c r="I33" s="34">
        <v>100</v>
      </c>
      <c r="J33" s="59"/>
      <c r="K33" s="7">
        <v>1</v>
      </c>
      <c r="L33" s="35"/>
      <c r="M33" s="36"/>
      <c r="N33" s="37">
        <f t="shared" si="4"/>
        <v>0</v>
      </c>
      <c r="O33" s="38"/>
      <c r="P33" s="39"/>
      <c r="Q33" s="37">
        <f t="shared" si="5"/>
        <v>0</v>
      </c>
      <c r="R33" s="37">
        <f t="shared" si="6"/>
        <v>0</v>
      </c>
      <c r="S33" s="37">
        <f t="shared" si="7"/>
        <v>0</v>
      </c>
      <c r="T33" s="40"/>
      <c r="U33" s="40"/>
      <c r="V33" s="40"/>
      <c r="W33" s="41"/>
    </row>
    <row r="34" spans="1:23" ht="102">
      <c r="A34" s="55" t="s">
        <v>781</v>
      </c>
      <c r="B34" s="7">
        <v>4</v>
      </c>
      <c r="C34" s="32" t="s">
        <v>1055</v>
      </c>
      <c r="D34" s="32" t="s">
        <v>1056</v>
      </c>
      <c r="E34" s="32" t="s">
        <v>1057</v>
      </c>
      <c r="F34" s="32" t="s">
        <v>781</v>
      </c>
      <c r="G34" s="32" t="s">
        <v>781</v>
      </c>
      <c r="H34" s="33" t="s">
        <v>785</v>
      </c>
      <c r="I34" s="34">
        <v>7000</v>
      </c>
      <c r="J34" s="59"/>
      <c r="K34" s="7">
        <v>1</v>
      </c>
      <c r="L34" s="35"/>
      <c r="M34" s="36"/>
      <c r="N34" s="37">
        <f t="shared" si="4"/>
        <v>0</v>
      </c>
      <c r="O34" s="38"/>
      <c r="P34" s="39"/>
      <c r="Q34" s="37">
        <f t="shared" si="5"/>
        <v>0</v>
      </c>
      <c r="R34" s="37">
        <f t="shared" si="6"/>
        <v>0</v>
      </c>
      <c r="S34" s="37">
        <f t="shared" si="7"/>
        <v>0</v>
      </c>
      <c r="T34" s="40"/>
      <c r="U34" s="40"/>
      <c r="V34" s="40"/>
      <c r="W34" s="41"/>
    </row>
    <row r="35" spans="1:23" ht="89.25">
      <c r="A35" s="55" t="s">
        <v>781</v>
      </c>
      <c r="B35" s="7">
        <v>5</v>
      </c>
      <c r="C35" s="32" t="s">
        <v>1058</v>
      </c>
      <c r="D35" s="32" t="s">
        <v>1059</v>
      </c>
      <c r="E35" s="32" t="s">
        <v>781</v>
      </c>
      <c r="F35" s="32" t="s">
        <v>781</v>
      </c>
      <c r="G35" s="32" t="s">
        <v>781</v>
      </c>
      <c r="H35" s="33" t="s">
        <v>1060</v>
      </c>
      <c r="I35" s="34">
        <v>500</v>
      </c>
      <c r="J35" s="59"/>
      <c r="K35" s="7">
        <v>1</v>
      </c>
      <c r="L35" s="35"/>
      <c r="M35" s="36"/>
      <c r="N35" s="37">
        <f t="shared" si="4"/>
        <v>0</v>
      </c>
      <c r="O35" s="38"/>
      <c r="P35" s="39"/>
      <c r="Q35" s="37">
        <f t="shared" si="5"/>
        <v>0</v>
      </c>
      <c r="R35" s="37">
        <f t="shared" si="6"/>
        <v>0</v>
      </c>
      <c r="S35" s="37">
        <f t="shared" si="7"/>
        <v>0</v>
      </c>
      <c r="T35" s="40"/>
      <c r="U35" s="40"/>
      <c r="V35" s="40"/>
      <c r="W35" s="41"/>
    </row>
    <row r="36" spans="1:23" ht="90" thickBot="1">
      <c r="A36" s="56" t="s">
        <v>781</v>
      </c>
      <c r="B36" s="9">
        <v>6</v>
      </c>
      <c r="C36" s="42" t="s">
        <v>1061</v>
      </c>
      <c r="D36" s="42" t="s">
        <v>1062</v>
      </c>
      <c r="E36" s="42" t="s">
        <v>781</v>
      </c>
      <c r="F36" s="42" t="s">
        <v>781</v>
      </c>
      <c r="G36" s="42" t="s">
        <v>781</v>
      </c>
      <c r="H36" s="43" t="s">
        <v>1060</v>
      </c>
      <c r="I36" s="44">
        <v>500</v>
      </c>
      <c r="J36" s="60"/>
      <c r="K36" s="9">
        <v>1</v>
      </c>
      <c r="L36" s="45"/>
      <c r="M36" s="46"/>
      <c r="N36" s="47">
        <f t="shared" si="4"/>
        <v>0</v>
      </c>
      <c r="O36" s="48"/>
      <c r="P36" s="49"/>
      <c r="Q36" s="47">
        <f t="shared" si="5"/>
        <v>0</v>
      </c>
      <c r="R36" s="47">
        <f t="shared" si="6"/>
        <v>0</v>
      </c>
      <c r="S36" s="47">
        <f t="shared" si="7"/>
        <v>0</v>
      </c>
      <c r="T36" s="50"/>
      <c r="U36" s="50"/>
      <c r="V36" s="50"/>
      <c r="W36" s="51"/>
    </row>
    <row r="37" spans="18:19" ht="13.5" thickBot="1">
      <c r="R37" s="61" t="s">
        <v>792</v>
      </c>
      <c r="S37" s="62">
        <f>SUM(S31:S36)</f>
        <v>0</v>
      </c>
    </row>
    <row r="39" ht="13.5" thickBot="1"/>
    <row r="40" spans="1:23" ht="13.5" thickBot="1">
      <c r="A40" s="52" t="s">
        <v>753</v>
      </c>
      <c r="B40" s="57" t="s">
        <v>810</v>
      </c>
      <c r="C40" s="18" t="s">
        <v>1063</v>
      </c>
      <c r="D40" s="18"/>
      <c r="E40" s="18"/>
      <c r="F40" s="18"/>
      <c r="G40" s="18"/>
      <c r="H40" s="18" t="s">
        <v>756</v>
      </c>
      <c r="I40" s="18"/>
      <c r="J40" s="4"/>
      <c r="K40" s="3"/>
      <c r="L40" s="18" t="s">
        <v>1064</v>
      </c>
      <c r="M40" s="18"/>
      <c r="N40" s="18"/>
      <c r="O40" s="18"/>
      <c r="P40" s="18"/>
      <c r="Q40" s="18"/>
      <c r="R40" s="18"/>
      <c r="S40" s="18"/>
      <c r="T40" s="18"/>
      <c r="U40" s="18"/>
      <c r="V40" s="18"/>
      <c r="W40" s="4"/>
    </row>
    <row r="41" spans="1:23" ht="51.75" thickBot="1">
      <c r="A41" s="53" t="s">
        <v>758</v>
      </c>
      <c r="B41" s="19" t="s">
        <v>759</v>
      </c>
      <c r="C41" s="20" t="s">
        <v>760</v>
      </c>
      <c r="D41" s="20" t="s">
        <v>761</v>
      </c>
      <c r="E41" s="20" t="s">
        <v>762</v>
      </c>
      <c r="F41" s="20" t="s">
        <v>763</v>
      </c>
      <c r="G41" s="20" t="s">
        <v>764</v>
      </c>
      <c r="H41" s="20" t="s">
        <v>765</v>
      </c>
      <c r="I41" s="20" t="s">
        <v>766</v>
      </c>
      <c r="J41" s="21" t="s">
        <v>767</v>
      </c>
      <c r="K41" s="19" t="s">
        <v>768</v>
      </c>
      <c r="L41" s="20" t="s">
        <v>769</v>
      </c>
      <c r="M41" s="20" t="s">
        <v>770</v>
      </c>
      <c r="N41" s="20" t="s">
        <v>771</v>
      </c>
      <c r="O41" s="20" t="s">
        <v>772</v>
      </c>
      <c r="P41" s="20" t="s">
        <v>773</v>
      </c>
      <c r="Q41" s="20" t="s">
        <v>774</v>
      </c>
      <c r="R41" s="20" t="s">
        <v>775</v>
      </c>
      <c r="S41" s="20" t="s">
        <v>776</v>
      </c>
      <c r="T41" s="20" t="s">
        <v>777</v>
      </c>
      <c r="U41" s="20" t="s">
        <v>778</v>
      </c>
      <c r="V41" s="20" t="s">
        <v>779</v>
      </c>
      <c r="W41" s="21" t="s">
        <v>780</v>
      </c>
    </row>
    <row r="42" spans="1:23" ht="102.75" thickBot="1">
      <c r="A42" s="73" t="s">
        <v>781</v>
      </c>
      <c r="B42" s="74">
        <v>1</v>
      </c>
      <c r="C42" s="63" t="s">
        <v>1064</v>
      </c>
      <c r="D42" s="63" t="s">
        <v>1065</v>
      </c>
      <c r="E42" s="63" t="s">
        <v>1066</v>
      </c>
      <c r="F42" s="63" t="s">
        <v>781</v>
      </c>
      <c r="G42" s="63" t="s">
        <v>781</v>
      </c>
      <c r="H42" s="64" t="s">
        <v>785</v>
      </c>
      <c r="I42" s="65">
        <v>150</v>
      </c>
      <c r="J42" s="75"/>
      <c r="K42" s="74">
        <v>1</v>
      </c>
      <c r="L42" s="66"/>
      <c r="M42" s="67"/>
      <c r="N42" s="68">
        <f>IF(M42&gt;0,ROUND(L42/M42,4),0)</f>
        <v>0</v>
      </c>
      <c r="O42" s="69"/>
      <c r="P42" s="70"/>
      <c r="Q42" s="68">
        <f>ROUND(ROUND(N42,4)*(1-O42),4)</f>
        <v>0</v>
      </c>
      <c r="R42" s="68">
        <f>ROUND(ROUND(Q42,4)*(1+P42),4)</f>
        <v>0</v>
      </c>
      <c r="S42" s="68">
        <f>ROUND($I42*R42,4)</f>
        <v>0</v>
      </c>
      <c r="T42" s="71"/>
      <c r="U42" s="71"/>
      <c r="V42" s="71"/>
      <c r="W42" s="72"/>
    </row>
    <row r="43" spans="18:19" ht="13.5" thickBot="1">
      <c r="R43" s="61" t="s">
        <v>792</v>
      </c>
      <c r="S43" s="62">
        <f>SUM(S42:S42)</f>
        <v>0</v>
      </c>
    </row>
    <row r="45" ht="13.5" thickBot="1"/>
    <row r="46" spans="1:23" ht="13.5" thickBot="1">
      <c r="A46" s="52" t="s">
        <v>753</v>
      </c>
      <c r="B46" s="57" t="s">
        <v>845</v>
      </c>
      <c r="C46" s="18" t="s">
        <v>1067</v>
      </c>
      <c r="D46" s="18"/>
      <c r="E46" s="18"/>
      <c r="F46" s="18"/>
      <c r="G46" s="18"/>
      <c r="H46" s="18" t="s">
        <v>756</v>
      </c>
      <c r="I46" s="18"/>
      <c r="J46" s="4"/>
      <c r="K46" s="3"/>
      <c r="L46" s="18" t="s">
        <v>1068</v>
      </c>
      <c r="M46" s="18"/>
      <c r="N46" s="18"/>
      <c r="O46" s="18"/>
      <c r="P46" s="18"/>
      <c r="Q46" s="18"/>
      <c r="R46" s="18"/>
      <c r="S46" s="18"/>
      <c r="T46" s="18"/>
      <c r="U46" s="18"/>
      <c r="V46" s="18"/>
      <c r="W46" s="4"/>
    </row>
    <row r="47" spans="1:23" ht="51.75" thickBot="1">
      <c r="A47" s="53" t="s">
        <v>758</v>
      </c>
      <c r="B47" s="19" t="s">
        <v>759</v>
      </c>
      <c r="C47" s="20" t="s">
        <v>760</v>
      </c>
      <c r="D47" s="20" t="s">
        <v>761</v>
      </c>
      <c r="E47" s="20" t="s">
        <v>762</v>
      </c>
      <c r="F47" s="20" t="s">
        <v>763</v>
      </c>
      <c r="G47" s="20" t="s">
        <v>764</v>
      </c>
      <c r="H47" s="20" t="s">
        <v>765</v>
      </c>
      <c r="I47" s="20" t="s">
        <v>766</v>
      </c>
      <c r="J47" s="21" t="s">
        <v>767</v>
      </c>
      <c r="K47" s="19" t="s">
        <v>768</v>
      </c>
      <c r="L47" s="20" t="s">
        <v>769</v>
      </c>
      <c r="M47" s="20" t="s">
        <v>770</v>
      </c>
      <c r="N47" s="20" t="s">
        <v>771</v>
      </c>
      <c r="O47" s="20" t="s">
        <v>772</v>
      </c>
      <c r="P47" s="20" t="s">
        <v>773</v>
      </c>
      <c r="Q47" s="20" t="s">
        <v>774</v>
      </c>
      <c r="R47" s="20" t="s">
        <v>775</v>
      </c>
      <c r="S47" s="20" t="s">
        <v>776</v>
      </c>
      <c r="T47" s="20" t="s">
        <v>777</v>
      </c>
      <c r="U47" s="20" t="s">
        <v>778</v>
      </c>
      <c r="V47" s="20" t="s">
        <v>779</v>
      </c>
      <c r="W47" s="21" t="s">
        <v>780</v>
      </c>
    </row>
    <row r="48" spans="1:23" ht="64.5" thickBot="1">
      <c r="A48" s="73" t="s">
        <v>781</v>
      </c>
      <c r="B48" s="74">
        <v>1</v>
      </c>
      <c r="C48" s="63" t="s">
        <v>1069</v>
      </c>
      <c r="D48" s="63" t="s">
        <v>1070</v>
      </c>
      <c r="E48" s="63" t="s">
        <v>781</v>
      </c>
      <c r="F48" s="63" t="s">
        <v>781</v>
      </c>
      <c r="G48" s="63" t="s">
        <v>781</v>
      </c>
      <c r="H48" s="64" t="s">
        <v>785</v>
      </c>
      <c r="I48" s="65">
        <v>1100</v>
      </c>
      <c r="J48" s="75"/>
      <c r="K48" s="74">
        <v>1</v>
      </c>
      <c r="L48" s="66"/>
      <c r="M48" s="67"/>
      <c r="N48" s="68">
        <f>IF(M48&gt;0,ROUND(L48/M48,4),0)</f>
        <v>0</v>
      </c>
      <c r="O48" s="69"/>
      <c r="P48" s="70"/>
      <c r="Q48" s="68">
        <f>ROUND(ROUND(N48,4)*(1-O48),4)</f>
        <v>0</v>
      </c>
      <c r="R48" s="68">
        <f>ROUND(ROUND(Q48,4)*(1+P48),4)</f>
        <v>0</v>
      </c>
      <c r="S48" s="68">
        <f>ROUND($I48*R48,4)</f>
        <v>0</v>
      </c>
      <c r="T48" s="71"/>
      <c r="U48" s="71"/>
      <c r="V48" s="71"/>
      <c r="W48" s="72"/>
    </row>
    <row r="49" spans="18:19" ht="13.5" thickBot="1">
      <c r="R49" s="61" t="s">
        <v>792</v>
      </c>
      <c r="S49" s="62">
        <f>SUM(S48:S48)</f>
        <v>0</v>
      </c>
    </row>
    <row r="51" ht="13.5" thickBot="1"/>
    <row r="52" spans="1:23" ht="13.5" thickBot="1">
      <c r="A52" s="52" t="s">
        <v>753</v>
      </c>
      <c r="B52" s="57" t="s">
        <v>851</v>
      </c>
      <c r="C52" s="18" t="s">
        <v>1071</v>
      </c>
      <c r="D52" s="18"/>
      <c r="E52" s="18"/>
      <c r="F52" s="18"/>
      <c r="G52" s="18"/>
      <c r="H52" s="18" t="s">
        <v>756</v>
      </c>
      <c r="I52" s="18"/>
      <c r="J52" s="4"/>
      <c r="K52" s="3"/>
      <c r="L52" s="18" t="s">
        <v>1072</v>
      </c>
      <c r="M52" s="18"/>
      <c r="N52" s="18"/>
      <c r="O52" s="18"/>
      <c r="P52" s="18"/>
      <c r="Q52" s="18"/>
      <c r="R52" s="18"/>
      <c r="S52" s="18"/>
      <c r="T52" s="18"/>
      <c r="U52" s="18"/>
      <c r="V52" s="18"/>
      <c r="W52" s="4"/>
    </row>
    <row r="53" spans="1:23" ht="51.75" thickBot="1">
      <c r="A53" s="53" t="s">
        <v>758</v>
      </c>
      <c r="B53" s="19" t="s">
        <v>759</v>
      </c>
      <c r="C53" s="20" t="s">
        <v>760</v>
      </c>
      <c r="D53" s="20" t="s">
        <v>761</v>
      </c>
      <c r="E53" s="20" t="s">
        <v>762</v>
      </c>
      <c r="F53" s="20" t="s">
        <v>763</v>
      </c>
      <c r="G53" s="20" t="s">
        <v>764</v>
      </c>
      <c r="H53" s="20" t="s">
        <v>765</v>
      </c>
      <c r="I53" s="20" t="s">
        <v>766</v>
      </c>
      <c r="J53" s="21" t="s">
        <v>767</v>
      </c>
      <c r="K53" s="19" t="s">
        <v>768</v>
      </c>
      <c r="L53" s="20" t="s">
        <v>769</v>
      </c>
      <c r="M53" s="20" t="s">
        <v>770</v>
      </c>
      <c r="N53" s="20" t="s">
        <v>771</v>
      </c>
      <c r="O53" s="20" t="s">
        <v>772</v>
      </c>
      <c r="P53" s="20" t="s">
        <v>773</v>
      </c>
      <c r="Q53" s="20" t="s">
        <v>774</v>
      </c>
      <c r="R53" s="20" t="s">
        <v>775</v>
      </c>
      <c r="S53" s="20" t="s">
        <v>776</v>
      </c>
      <c r="T53" s="20" t="s">
        <v>777</v>
      </c>
      <c r="U53" s="20" t="s">
        <v>778</v>
      </c>
      <c r="V53" s="20" t="s">
        <v>779</v>
      </c>
      <c r="W53" s="21" t="s">
        <v>780</v>
      </c>
    </row>
    <row r="54" spans="1:23" ht="26.25" thickBot="1">
      <c r="A54" s="73" t="s">
        <v>781</v>
      </c>
      <c r="B54" s="74">
        <v>1</v>
      </c>
      <c r="C54" s="63" t="s">
        <v>1073</v>
      </c>
      <c r="D54" s="63" t="s">
        <v>1074</v>
      </c>
      <c r="E54" s="63" t="s">
        <v>781</v>
      </c>
      <c r="F54" s="63" t="s">
        <v>781</v>
      </c>
      <c r="G54" s="63" t="s">
        <v>781</v>
      </c>
      <c r="H54" s="64" t="s">
        <v>785</v>
      </c>
      <c r="I54" s="65">
        <v>4150</v>
      </c>
      <c r="J54" s="75"/>
      <c r="K54" s="74">
        <v>1</v>
      </c>
      <c r="L54" s="66"/>
      <c r="M54" s="67"/>
      <c r="N54" s="68">
        <f>IF(M54&gt;0,ROUND(L54/M54,4),0)</f>
        <v>0</v>
      </c>
      <c r="O54" s="69"/>
      <c r="P54" s="70"/>
      <c r="Q54" s="68">
        <f>ROUND(ROUND(N54,4)*(1-O54),4)</f>
        <v>0</v>
      </c>
      <c r="R54" s="68">
        <f>ROUND(ROUND(Q54,4)*(1+P54),4)</f>
        <v>0</v>
      </c>
      <c r="S54" s="68">
        <f>ROUND($I54*R54,4)</f>
        <v>0</v>
      </c>
      <c r="T54" s="71"/>
      <c r="U54" s="71"/>
      <c r="V54" s="71"/>
      <c r="W54" s="72"/>
    </row>
    <row r="55" spans="18:19" ht="13.5" thickBot="1">
      <c r="R55" s="61" t="s">
        <v>792</v>
      </c>
      <c r="S55" s="62">
        <f>SUM(S54:S54)</f>
        <v>0</v>
      </c>
    </row>
    <row r="57" ht="13.5" thickBot="1"/>
    <row r="58" spans="1:23" ht="13.5" thickBot="1">
      <c r="A58" s="52" t="s">
        <v>753</v>
      </c>
      <c r="B58" s="57" t="s">
        <v>859</v>
      </c>
      <c r="C58" s="18" t="s">
        <v>1075</v>
      </c>
      <c r="D58" s="18"/>
      <c r="E58" s="18"/>
      <c r="F58" s="18"/>
      <c r="G58" s="18"/>
      <c r="H58" s="18" t="s">
        <v>756</v>
      </c>
      <c r="I58" s="18"/>
      <c r="J58" s="4"/>
      <c r="K58" s="3"/>
      <c r="L58" s="18" t="s">
        <v>1076</v>
      </c>
      <c r="M58" s="18"/>
      <c r="N58" s="18"/>
      <c r="O58" s="18"/>
      <c r="P58" s="18"/>
      <c r="Q58" s="18"/>
      <c r="R58" s="18"/>
      <c r="S58" s="18"/>
      <c r="T58" s="18"/>
      <c r="U58" s="18"/>
      <c r="V58" s="18"/>
      <c r="W58" s="4"/>
    </row>
    <row r="59" spans="1:23" ht="51.75" thickBot="1">
      <c r="A59" s="53" t="s">
        <v>758</v>
      </c>
      <c r="B59" s="19" t="s">
        <v>759</v>
      </c>
      <c r="C59" s="20" t="s">
        <v>760</v>
      </c>
      <c r="D59" s="20" t="s">
        <v>761</v>
      </c>
      <c r="E59" s="20" t="s">
        <v>762</v>
      </c>
      <c r="F59" s="20" t="s">
        <v>763</v>
      </c>
      <c r="G59" s="20" t="s">
        <v>764</v>
      </c>
      <c r="H59" s="20" t="s">
        <v>765</v>
      </c>
      <c r="I59" s="20" t="s">
        <v>766</v>
      </c>
      <c r="J59" s="21" t="s">
        <v>767</v>
      </c>
      <c r="K59" s="19" t="s">
        <v>768</v>
      </c>
      <c r="L59" s="20" t="s">
        <v>769</v>
      </c>
      <c r="M59" s="20" t="s">
        <v>770</v>
      </c>
      <c r="N59" s="20" t="s">
        <v>771</v>
      </c>
      <c r="O59" s="20" t="s">
        <v>772</v>
      </c>
      <c r="P59" s="20" t="s">
        <v>773</v>
      </c>
      <c r="Q59" s="20" t="s">
        <v>774</v>
      </c>
      <c r="R59" s="20" t="s">
        <v>775</v>
      </c>
      <c r="S59" s="20" t="s">
        <v>776</v>
      </c>
      <c r="T59" s="20" t="s">
        <v>777</v>
      </c>
      <c r="U59" s="20" t="s">
        <v>778</v>
      </c>
      <c r="V59" s="20" t="s">
        <v>779</v>
      </c>
      <c r="W59" s="21" t="s">
        <v>780</v>
      </c>
    </row>
    <row r="60" spans="1:23" ht="26.25" thickBot="1">
      <c r="A60" s="73" t="s">
        <v>781</v>
      </c>
      <c r="B60" s="74">
        <v>1</v>
      </c>
      <c r="C60" s="63" t="s">
        <v>1076</v>
      </c>
      <c r="D60" s="63" t="s">
        <v>1077</v>
      </c>
      <c r="E60" s="63" t="s">
        <v>781</v>
      </c>
      <c r="F60" s="63" t="s">
        <v>781</v>
      </c>
      <c r="G60" s="63" t="s">
        <v>781</v>
      </c>
      <c r="H60" s="64" t="s">
        <v>785</v>
      </c>
      <c r="I60" s="65">
        <v>2070</v>
      </c>
      <c r="J60" s="75"/>
      <c r="K60" s="74">
        <v>1</v>
      </c>
      <c r="L60" s="66"/>
      <c r="M60" s="67"/>
      <c r="N60" s="68">
        <f>IF(M60&gt;0,ROUND(L60/M60,4),0)</f>
        <v>0</v>
      </c>
      <c r="O60" s="69"/>
      <c r="P60" s="70"/>
      <c r="Q60" s="68">
        <f>ROUND(ROUND(N60,4)*(1-O60),4)</f>
        <v>0</v>
      </c>
      <c r="R60" s="68">
        <f>ROUND(ROUND(Q60,4)*(1+P60),4)</f>
        <v>0</v>
      </c>
      <c r="S60" s="68">
        <f>ROUND($I60*R60,4)</f>
        <v>0</v>
      </c>
      <c r="T60" s="71"/>
      <c r="U60" s="71"/>
      <c r="V60" s="71"/>
      <c r="W60" s="72"/>
    </row>
    <row r="61" spans="18:19" ht="13.5" thickBot="1">
      <c r="R61" s="61" t="s">
        <v>792</v>
      </c>
      <c r="S61" s="62">
        <f>SUM(S60:S60)</f>
        <v>0</v>
      </c>
    </row>
    <row r="63" ht="13.5" thickBot="1"/>
    <row r="64" spans="1:23" ht="13.5" thickBot="1">
      <c r="A64" s="52" t="s">
        <v>753</v>
      </c>
      <c r="B64" s="57" t="s">
        <v>869</v>
      </c>
      <c r="C64" s="18" t="s">
        <v>1078</v>
      </c>
      <c r="D64" s="18"/>
      <c r="E64" s="18"/>
      <c r="F64" s="18"/>
      <c r="G64" s="18"/>
      <c r="H64" s="18" t="s">
        <v>756</v>
      </c>
      <c r="I64" s="18"/>
      <c r="J64" s="4"/>
      <c r="K64" s="3"/>
      <c r="L64" s="18" t="s">
        <v>1079</v>
      </c>
      <c r="M64" s="18"/>
      <c r="N64" s="18"/>
      <c r="O64" s="18"/>
      <c r="P64" s="18"/>
      <c r="Q64" s="18"/>
      <c r="R64" s="18"/>
      <c r="S64" s="18"/>
      <c r="T64" s="18"/>
      <c r="U64" s="18"/>
      <c r="V64" s="18"/>
      <c r="W64" s="4"/>
    </row>
    <row r="65" spans="1:23" ht="51.75" thickBot="1">
      <c r="A65" s="53" t="s">
        <v>758</v>
      </c>
      <c r="B65" s="19" t="s">
        <v>759</v>
      </c>
      <c r="C65" s="20" t="s">
        <v>760</v>
      </c>
      <c r="D65" s="20" t="s">
        <v>761</v>
      </c>
      <c r="E65" s="20" t="s">
        <v>762</v>
      </c>
      <c r="F65" s="20" t="s">
        <v>763</v>
      </c>
      <c r="G65" s="20" t="s">
        <v>764</v>
      </c>
      <c r="H65" s="20" t="s">
        <v>765</v>
      </c>
      <c r="I65" s="20" t="s">
        <v>766</v>
      </c>
      <c r="J65" s="21" t="s">
        <v>767</v>
      </c>
      <c r="K65" s="19" t="s">
        <v>768</v>
      </c>
      <c r="L65" s="20" t="s">
        <v>769</v>
      </c>
      <c r="M65" s="20" t="s">
        <v>770</v>
      </c>
      <c r="N65" s="20" t="s">
        <v>771</v>
      </c>
      <c r="O65" s="20" t="s">
        <v>772</v>
      </c>
      <c r="P65" s="20" t="s">
        <v>773</v>
      </c>
      <c r="Q65" s="20" t="s">
        <v>774</v>
      </c>
      <c r="R65" s="20" t="s">
        <v>775</v>
      </c>
      <c r="S65" s="20" t="s">
        <v>776</v>
      </c>
      <c r="T65" s="20" t="s">
        <v>777</v>
      </c>
      <c r="U65" s="20" t="s">
        <v>778</v>
      </c>
      <c r="V65" s="20" t="s">
        <v>779</v>
      </c>
      <c r="W65" s="21" t="s">
        <v>780</v>
      </c>
    </row>
    <row r="66" spans="1:23" ht="51.75" thickBot="1">
      <c r="A66" s="73" t="s">
        <v>781</v>
      </c>
      <c r="B66" s="74">
        <v>1</v>
      </c>
      <c r="C66" s="63" t="s">
        <v>1079</v>
      </c>
      <c r="D66" s="63" t="s">
        <v>1080</v>
      </c>
      <c r="E66" s="63" t="s">
        <v>781</v>
      </c>
      <c r="F66" s="63" t="s">
        <v>781</v>
      </c>
      <c r="G66" s="63" t="s">
        <v>781</v>
      </c>
      <c r="H66" s="64" t="s">
        <v>785</v>
      </c>
      <c r="I66" s="65">
        <v>100</v>
      </c>
      <c r="J66" s="75"/>
      <c r="K66" s="74">
        <v>1</v>
      </c>
      <c r="L66" s="66"/>
      <c r="M66" s="67"/>
      <c r="N66" s="68">
        <f>IF(M66&gt;0,ROUND(L66/M66,4),0)</f>
        <v>0</v>
      </c>
      <c r="O66" s="69"/>
      <c r="P66" s="70"/>
      <c r="Q66" s="68">
        <f>ROUND(ROUND(N66,4)*(1-O66),4)</f>
        <v>0</v>
      </c>
      <c r="R66" s="68">
        <f>ROUND(ROUND(Q66,4)*(1+P66),4)</f>
        <v>0</v>
      </c>
      <c r="S66" s="68">
        <f>ROUND($I66*R66,4)</f>
        <v>0</v>
      </c>
      <c r="T66" s="71"/>
      <c r="U66" s="71"/>
      <c r="V66" s="71"/>
      <c r="W66" s="72"/>
    </row>
    <row r="67" spans="18:19" ht="13.5" thickBot="1">
      <c r="R67" s="61" t="s">
        <v>792</v>
      </c>
      <c r="S67" s="62">
        <f>SUM(S66:S66)</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40" r:id="rId2"/>
  <headerFooter alignWithMargins="0">
    <oddHeader>&amp;ROBR-8A</oddHeader>
    <oddFooter>&amp;LJN št. 16-34/11, 1. obdobje: 10.12.2011 - 9.12.2012&amp;RStran &amp;P od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4:W48"/>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36.625" style="1" customWidth="1"/>
    <col min="5"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1081</v>
      </c>
      <c r="C5" s="14" t="s">
        <v>1082</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1083</v>
      </c>
      <c r="D11" s="18"/>
      <c r="E11" s="18"/>
      <c r="F11" s="18"/>
      <c r="G11" s="18"/>
      <c r="H11" s="18" t="s">
        <v>756</v>
      </c>
      <c r="I11" s="18"/>
      <c r="J11" s="4"/>
      <c r="K11" s="3"/>
      <c r="L11" s="18" t="s">
        <v>1084</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38.25">
      <c r="A13" s="54" t="s">
        <v>781</v>
      </c>
      <c r="B13" s="5">
        <v>1</v>
      </c>
      <c r="C13" s="22" t="s">
        <v>1085</v>
      </c>
      <c r="D13" s="22" t="s">
        <v>1086</v>
      </c>
      <c r="E13" s="22" t="s">
        <v>152</v>
      </c>
      <c r="F13" s="22" t="s">
        <v>781</v>
      </c>
      <c r="G13" s="22" t="s">
        <v>781</v>
      </c>
      <c r="H13" s="23" t="s">
        <v>785</v>
      </c>
      <c r="I13" s="24">
        <v>20</v>
      </c>
      <c r="J13" s="58"/>
      <c r="K13" s="5">
        <v>1</v>
      </c>
      <c r="L13" s="25"/>
      <c r="M13" s="26"/>
      <c r="N13" s="27">
        <f>IF(M13&gt;0,ROUND(L13/M13,4),0)</f>
        <v>0</v>
      </c>
      <c r="O13" s="28"/>
      <c r="P13" s="29"/>
      <c r="Q13" s="27">
        <f>ROUND(ROUND(N13,4)*(1-O13),4)</f>
        <v>0</v>
      </c>
      <c r="R13" s="27">
        <f>ROUND(ROUND(Q13,4)*(1+P13),4)</f>
        <v>0</v>
      </c>
      <c r="S13" s="27">
        <f>ROUND($I13*R13,4)</f>
        <v>0</v>
      </c>
      <c r="T13" s="30"/>
      <c r="U13" s="30"/>
      <c r="V13" s="30"/>
      <c r="W13" s="31"/>
    </row>
    <row r="14" spans="1:23" ht="38.25">
      <c r="A14" s="55" t="s">
        <v>781</v>
      </c>
      <c r="B14" s="7">
        <v>2</v>
      </c>
      <c r="C14" s="32" t="s">
        <v>1087</v>
      </c>
      <c r="D14" s="32" t="s">
        <v>1088</v>
      </c>
      <c r="E14" s="32" t="s">
        <v>152</v>
      </c>
      <c r="F14" s="32" t="s">
        <v>781</v>
      </c>
      <c r="G14" s="32" t="s">
        <v>781</v>
      </c>
      <c r="H14" s="33" t="s">
        <v>785</v>
      </c>
      <c r="I14" s="34">
        <v>10</v>
      </c>
      <c r="J14" s="59"/>
      <c r="K14" s="7">
        <v>1</v>
      </c>
      <c r="L14" s="35"/>
      <c r="M14" s="36"/>
      <c r="N14" s="37">
        <f>IF(M14&gt;0,ROUND(L14/M14,4),0)</f>
        <v>0</v>
      </c>
      <c r="O14" s="38"/>
      <c r="P14" s="39"/>
      <c r="Q14" s="37">
        <f>ROUND(ROUND(N14,4)*(1-O14),4)</f>
        <v>0</v>
      </c>
      <c r="R14" s="37">
        <f>ROUND(ROUND(Q14,4)*(1+P14),4)</f>
        <v>0</v>
      </c>
      <c r="S14" s="37">
        <f>ROUND($I14*R14,4)</f>
        <v>0</v>
      </c>
      <c r="T14" s="40"/>
      <c r="U14" s="40"/>
      <c r="V14" s="40"/>
      <c r="W14" s="41"/>
    </row>
    <row r="15" spans="1:23" ht="25.5">
      <c r="A15" s="55" t="s">
        <v>781</v>
      </c>
      <c r="B15" s="7">
        <v>3</v>
      </c>
      <c r="C15" s="32" t="s">
        <v>1089</v>
      </c>
      <c r="D15" s="32" t="s">
        <v>1090</v>
      </c>
      <c r="E15" s="32" t="s">
        <v>152</v>
      </c>
      <c r="F15" s="32" t="s">
        <v>781</v>
      </c>
      <c r="G15" s="32" t="s">
        <v>781</v>
      </c>
      <c r="H15" s="33" t="s">
        <v>785</v>
      </c>
      <c r="I15" s="34">
        <v>10</v>
      </c>
      <c r="J15" s="59"/>
      <c r="K15" s="7">
        <v>1</v>
      </c>
      <c r="L15" s="35"/>
      <c r="M15" s="36"/>
      <c r="N15" s="37">
        <f>IF(M15&gt;0,ROUND(L15/M15,4),0)</f>
        <v>0</v>
      </c>
      <c r="O15" s="38"/>
      <c r="P15" s="39"/>
      <c r="Q15" s="37">
        <f>ROUND(ROUND(N15,4)*(1-O15),4)</f>
        <v>0</v>
      </c>
      <c r="R15" s="37">
        <f>ROUND(ROUND(Q15,4)*(1+P15),4)</f>
        <v>0</v>
      </c>
      <c r="S15" s="37">
        <f>ROUND($I15*R15,4)</f>
        <v>0</v>
      </c>
      <c r="T15" s="40"/>
      <c r="U15" s="40"/>
      <c r="V15" s="40"/>
      <c r="W15" s="41"/>
    </row>
    <row r="16" spans="1:23" ht="25.5">
      <c r="A16" s="55" t="s">
        <v>781</v>
      </c>
      <c r="B16" s="7">
        <v>4</v>
      </c>
      <c r="C16" s="32" t="s">
        <v>1091</v>
      </c>
      <c r="D16" s="32" t="s">
        <v>1092</v>
      </c>
      <c r="E16" s="32" t="s">
        <v>152</v>
      </c>
      <c r="F16" s="32" t="s">
        <v>781</v>
      </c>
      <c r="G16" s="32" t="s">
        <v>781</v>
      </c>
      <c r="H16" s="33" t="s">
        <v>785</v>
      </c>
      <c r="I16" s="34">
        <v>370</v>
      </c>
      <c r="J16" s="59"/>
      <c r="K16" s="7">
        <v>1</v>
      </c>
      <c r="L16" s="35"/>
      <c r="M16" s="36"/>
      <c r="N16" s="37">
        <f>IF(M16&gt;0,ROUND(L16/M16,4),0)</f>
        <v>0</v>
      </c>
      <c r="O16" s="38"/>
      <c r="P16" s="39"/>
      <c r="Q16" s="37">
        <f>ROUND(ROUND(N16,4)*(1-O16),4)</f>
        <v>0</v>
      </c>
      <c r="R16" s="37">
        <f>ROUND(ROUND(Q16,4)*(1+P16),4)</f>
        <v>0</v>
      </c>
      <c r="S16" s="37">
        <f>ROUND($I16*R16,4)</f>
        <v>0</v>
      </c>
      <c r="T16" s="40"/>
      <c r="U16" s="40"/>
      <c r="V16" s="40"/>
      <c r="W16" s="41"/>
    </row>
    <row r="17" spans="1:23" ht="26.25" thickBot="1">
      <c r="A17" s="56" t="s">
        <v>781</v>
      </c>
      <c r="B17" s="9">
        <v>5</v>
      </c>
      <c r="C17" s="42" t="s">
        <v>1093</v>
      </c>
      <c r="D17" s="42" t="s">
        <v>1094</v>
      </c>
      <c r="E17" s="42" t="s">
        <v>152</v>
      </c>
      <c r="F17" s="42" t="s">
        <v>781</v>
      </c>
      <c r="G17" s="42" t="s">
        <v>781</v>
      </c>
      <c r="H17" s="43" t="s">
        <v>785</v>
      </c>
      <c r="I17" s="44">
        <v>450</v>
      </c>
      <c r="J17" s="60"/>
      <c r="K17" s="9">
        <v>1</v>
      </c>
      <c r="L17" s="45"/>
      <c r="M17" s="46"/>
      <c r="N17" s="47">
        <f>IF(M17&gt;0,ROUND(L17/M17,4),0)</f>
        <v>0</v>
      </c>
      <c r="O17" s="48"/>
      <c r="P17" s="49"/>
      <c r="Q17" s="47">
        <f>ROUND(ROUND(N17,4)*(1-O17),4)</f>
        <v>0</v>
      </c>
      <c r="R17" s="47">
        <f>ROUND(ROUND(Q17,4)*(1+P17),4)</f>
        <v>0</v>
      </c>
      <c r="S17" s="47">
        <f>ROUND($I17*R17,4)</f>
        <v>0</v>
      </c>
      <c r="T17" s="50"/>
      <c r="U17" s="50"/>
      <c r="V17" s="50"/>
      <c r="W17" s="51"/>
    </row>
    <row r="18" spans="18:19" ht="13.5" thickBot="1">
      <c r="R18" s="61" t="s">
        <v>792</v>
      </c>
      <c r="S18" s="62">
        <f>SUM(S13:S17)</f>
        <v>0</v>
      </c>
    </row>
    <row r="20" ht="13.5" thickBot="1"/>
    <row r="21" spans="1:23" ht="13.5" thickBot="1">
      <c r="A21" s="52" t="s">
        <v>753</v>
      </c>
      <c r="B21" s="57" t="s">
        <v>793</v>
      </c>
      <c r="C21" s="18" t="s">
        <v>1095</v>
      </c>
      <c r="D21" s="18"/>
      <c r="E21" s="18"/>
      <c r="F21" s="18"/>
      <c r="G21" s="18"/>
      <c r="H21" s="18" t="s">
        <v>756</v>
      </c>
      <c r="I21" s="18"/>
      <c r="J21" s="4"/>
      <c r="K21" s="3"/>
      <c r="L21" s="18" t="s">
        <v>1096</v>
      </c>
      <c r="M21" s="18"/>
      <c r="N21" s="18"/>
      <c r="O21" s="18"/>
      <c r="P21" s="18"/>
      <c r="Q21" s="18"/>
      <c r="R21" s="18"/>
      <c r="S21" s="18"/>
      <c r="T21" s="18"/>
      <c r="U21" s="18"/>
      <c r="V21" s="18"/>
      <c r="W21" s="4"/>
    </row>
    <row r="22" spans="1:23" ht="51.75" thickBot="1">
      <c r="A22" s="53" t="s">
        <v>758</v>
      </c>
      <c r="B22" s="19" t="s">
        <v>759</v>
      </c>
      <c r="C22" s="20" t="s">
        <v>760</v>
      </c>
      <c r="D22" s="20" t="s">
        <v>761</v>
      </c>
      <c r="E22" s="20" t="s">
        <v>762</v>
      </c>
      <c r="F22" s="20" t="s">
        <v>763</v>
      </c>
      <c r="G22" s="20" t="s">
        <v>764</v>
      </c>
      <c r="H22" s="20" t="s">
        <v>765</v>
      </c>
      <c r="I22" s="20" t="s">
        <v>766</v>
      </c>
      <c r="J22" s="21" t="s">
        <v>767</v>
      </c>
      <c r="K22" s="19" t="s">
        <v>768</v>
      </c>
      <c r="L22" s="20" t="s">
        <v>769</v>
      </c>
      <c r="M22" s="20" t="s">
        <v>770</v>
      </c>
      <c r="N22" s="20" t="s">
        <v>771</v>
      </c>
      <c r="O22" s="20" t="s">
        <v>772</v>
      </c>
      <c r="P22" s="20" t="s">
        <v>773</v>
      </c>
      <c r="Q22" s="20" t="s">
        <v>774</v>
      </c>
      <c r="R22" s="20" t="s">
        <v>775</v>
      </c>
      <c r="S22" s="20" t="s">
        <v>776</v>
      </c>
      <c r="T22" s="20" t="s">
        <v>777</v>
      </c>
      <c r="U22" s="20" t="s">
        <v>778</v>
      </c>
      <c r="V22" s="20" t="s">
        <v>779</v>
      </c>
      <c r="W22" s="21" t="s">
        <v>780</v>
      </c>
    </row>
    <row r="23" spans="1:23" ht="38.25">
      <c r="A23" s="54" t="s">
        <v>781</v>
      </c>
      <c r="B23" s="5">
        <v>1</v>
      </c>
      <c r="C23" s="22" t="s">
        <v>1097</v>
      </c>
      <c r="D23" s="22" t="s">
        <v>1098</v>
      </c>
      <c r="E23" s="22" t="s">
        <v>152</v>
      </c>
      <c r="F23" s="22" t="s">
        <v>781</v>
      </c>
      <c r="G23" s="22" t="s">
        <v>781</v>
      </c>
      <c r="H23" s="23" t="s">
        <v>785</v>
      </c>
      <c r="I23" s="24">
        <v>170</v>
      </c>
      <c r="J23" s="58"/>
      <c r="K23" s="5">
        <v>1</v>
      </c>
      <c r="L23" s="25"/>
      <c r="M23" s="26"/>
      <c r="N23" s="27">
        <f>IF(M23&gt;0,ROUND(L23/M23,4),0)</f>
        <v>0</v>
      </c>
      <c r="O23" s="28"/>
      <c r="P23" s="29"/>
      <c r="Q23" s="27">
        <f>ROUND(ROUND(N23,4)*(1-O23),4)</f>
        <v>0</v>
      </c>
      <c r="R23" s="27">
        <f>ROUND(ROUND(Q23,4)*(1+P23),4)</f>
        <v>0</v>
      </c>
      <c r="S23" s="27">
        <f>ROUND($I23*R23,4)</f>
        <v>0</v>
      </c>
      <c r="T23" s="30"/>
      <c r="U23" s="30"/>
      <c r="V23" s="30"/>
      <c r="W23" s="31"/>
    </row>
    <row r="24" spans="1:23" ht="25.5">
      <c r="A24" s="55" t="s">
        <v>781</v>
      </c>
      <c r="B24" s="7">
        <v>2</v>
      </c>
      <c r="C24" s="32" t="s">
        <v>1099</v>
      </c>
      <c r="D24" s="32" t="s">
        <v>1100</v>
      </c>
      <c r="E24" s="32" t="s">
        <v>152</v>
      </c>
      <c r="F24" s="32" t="s">
        <v>781</v>
      </c>
      <c r="G24" s="32" t="s">
        <v>781</v>
      </c>
      <c r="H24" s="33" t="s">
        <v>785</v>
      </c>
      <c r="I24" s="34">
        <v>80</v>
      </c>
      <c r="J24" s="59"/>
      <c r="K24" s="7">
        <v>1</v>
      </c>
      <c r="L24" s="35"/>
      <c r="M24" s="36"/>
      <c r="N24" s="37">
        <f>IF(M24&gt;0,ROUND(L24/M24,4),0)</f>
        <v>0</v>
      </c>
      <c r="O24" s="38"/>
      <c r="P24" s="39"/>
      <c r="Q24" s="37">
        <f>ROUND(ROUND(N24,4)*(1-O24),4)</f>
        <v>0</v>
      </c>
      <c r="R24" s="37">
        <f>ROUND(ROUND(Q24,4)*(1+P24),4)</f>
        <v>0</v>
      </c>
      <c r="S24" s="37">
        <f>ROUND($I24*R24,4)</f>
        <v>0</v>
      </c>
      <c r="T24" s="40"/>
      <c r="U24" s="40"/>
      <c r="V24" s="40"/>
      <c r="W24" s="41"/>
    </row>
    <row r="25" spans="1:23" ht="25.5">
      <c r="A25" s="55" t="s">
        <v>781</v>
      </c>
      <c r="B25" s="7">
        <v>3</v>
      </c>
      <c r="C25" s="32" t="s">
        <v>1101</v>
      </c>
      <c r="D25" s="32" t="s">
        <v>1102</v>
      </c>
      <c r="E25" s="32" t="s">
        <v>152</v>
      </c>
      <c r="F25" s="32" t="s">
        <v>781</v>
      </c>
      <c r="G25" s="32" t="s">
        <v>781</v>
      </c>
      <c r="H25" s="33" t="s">
        <v>785</v>
      </c>
      <c r="I25" s="34">
        <v>270</v>
      </c>
      <c r="J25" s="59"/>
      <c r="K25" s="7">
        <v>1</v>
      </c>
      <c r="L25" s="35"/>
      <c r="M25" s="36"/>
      <c r="N25" s="37">
        <f>IF(M25&gt;0,ROUND(L25/M25,4),0)</f>
        <v>0</v>
      </c>
      <c r="O25" s="38"/>
      <c r="P25" s="39"/>
      <c r="Q25" s="37">
        <f>ROUND(ROUND(N25,4)*(1-O25),4)</f>
        <v>0</v>
      </c>
      <c r="R25" s="37">
        <f>ROUND(ROUND(Q25,4)*(1+P25),4)</f>
        <v>0</v>
      </c>
      <c r="S25" s="37">
        <f>ROUND($I25*R25,4)</f>
        <v>0</v>
      </c>
      <c r="T25" s="40"/>
      <c r="U25" s="40"/>
      <c r="V25" s="40"/>
      <c r="W25" s="41"/>
    </row>
    <row r="26" spans="1:23" ht="26.25" thickBot="1">
      <c r="A26" s="56" t="s">
        <v>781</v>
      </c>
      <c r="B26" s="9">
        <v>4</v>
      </c>
      <c r="C26" s="42" t="s">
        <v>1103</v>
      </c>
      <c r="D26" s="42" t="s">
        <v>1104</v>
      </c>
      <c r="E26" s="42" t="s">
        <v>152</v>
      </c>
      <c r="F26" s="42" t="s">
        <v>781</v>
      </c>
      <c r="G26" s="42" t="s">
        <v>781</v>
      </c>
      <c r="H26" s="43" t="s">
        <v>785</v>
      </c>
      <c r="I26" s="44">
        <v>140</v>
      </c>
      <c r="J26" s="60"/>
      <c r="K26" s="9">
        <v>1</v>
      </c>
      <c r="L26" s="45"/>
      <c r="M26" s="46"/>
      <c r="N26" s="47">
        <f>IF(M26&gt;0,ROUND(L26/M26,4),0)</f>
        <v>0</v>
      </c>
      <c r="O26" s="48"/>
      <c r="P26" s="49"/>
      <c r="Q26" s="47">
        <f>ROUND(ROUND(N26,4)*(1-O26),4)</f>
        <v>0</v>
      </c>
      <c r="R26" s="47">
        <f>ROUND(ROUND(Q26,4)*(1+P26),4)</f>
        <v>0</v>
      </c>
      <c r="S26" s="47">
        <f>ROUND($I26*R26,4)</f>
        <v>0</v>
      </c>
      <c r="T26" s="50"/>
      <c r="U26" s="50"/>
      <c r="V26" s="50"/>
      <c r="W26" s="51"/>
    </row>
    <row r="27" spans="18:19" ht="13.5" thickBot="1">
      <c r="R27" s="61" t="s">
        <v>792</v>
      </c>
      <c r="S27" s="62">
        <f>SUM(S23:S26)</f>
        <v>0</v>
      </c>
    </row>
    <row r="29" ht="13.5" thickBot="1"/>
    <row r="30" spans="1:23" ht="13.5" thickBot="1">
      <c r="A30" s="52" t="s">
        <v>753</v>
      </c>
      <c r="B30" s="57" t="s">
        <v>810</v>
      </c>
      <c r="C30" s="18" t="s">
        <v>1105</v>
      </c>
      <c r="D30" s="18"/>
      <c r="E30" s="18"/>
      <c r="F30" s="18"/>
      <c r="G30" s="18"/>
      <c r="H30" s="18" t="s">
        <v>62</v>
      </c>
      <c r="I30" s="18"/>
      <c r="J30" s="4"/>
      <c r="K30" s="3"/>
      <c r="L30" s="18" t="s">
        <v>1106</v>
      </c>
      <c r="M30" s="18"/>
      <c r="N30" s="18"/>
      <c r="O30" s="18"/>
      <c r="P30" s="18"/>
      <c r="Q30" s="18"/>
      <c r="R30" s="18"/>
      <c r="S30" s="18"/>
      <c r="T30" s="18"/>
      <c r="U30" s="18"/>
      <c r="V30" s="18"/>
      <c r="W30" s="4"/>
    </row>
    <row r="31" spans="1:23" ht="51.75" thickBot="1">
      <c r="A31" s="53" t="s">
        <v>758</v>
      </c>
      <c r="B31" s="19" t="s">
        <v>759</v>
      </c>
      <c r="C31" s="20" t="s">
        <v>760</v>
      </c>
      <c r="D31" s="20" t="s">
        <v>761</v>
      </c>
      <c r="E31" s="20" t="s">
        <v>762</v>
      </c>
      <c r="F31" s="20" t="s">
        <v>763</v>
      </c>
      <c r="G31" s="20" t="s">
        <v>764</v>
      </c>
      <c r="H31" s="20" t="s">
        <v>765</v>
      </c>
      <c r="I31" s="20" t="s">
        <v>766</v>
      </c>
      <c r="J31" s="21" t="s">
        <v>767</v>
      </c>
      <c r="K31" s="19" t="s">
        <v>768</v>
      </c>
      <c r="L31" s="20" t="s">
        <v>769</v>
      </c>
      <c r="M31" s="20" t="s">
        <v>770</v>
      </c>
      <c r="N31" s="20" t="s">
        <v>771</v>
      </c>
      <c r="O31" s="20" t="s">
        <v>772</v>
      </c>
      <c r="P31" s="20" t="s">
        <v>773</v>
      </c>
      <c r="Q31" s="20" t="s">
        <v>774</v>
      </c>
      <c r="R31" s="20" t="s">
        <v>775</v>
      </c>
      <c r="S31" s="20" t="s">
        <v>776</v>
      </c>
      <c r="T31" s="20" t="s">
        <v>777</v>
      </c>
      <c r="U31" s="20" t="s">
        <v>778</v>
      </c>
      <c r="V31" s="20" t="s">
        <v>779</v>
      </c>
      <c r="W31" s="21" t="s">
        <v>780</v>
      </c>
    </row>
    <row r="32" spans="1:23" ht="38.25">
      <c r="A32" s="54" t="s">
        <v>781</v>
      </c>
      <c r="B32" s="5">
        <v>1</v>
      </c>
      <c r="C32" s="22" t="s">
        <v>1107</v>
      </c>
      <c r="D32" s="22" t="s">
        <v>1108</v>
      </c>
      <c r="E32" s="22" t="s">
        <v>152</v>
      </c>
      <c r="F32" s="22" t="s">
        <v>781</v>
      </c>
      <c r="G32" s="22" t="s">
        <v>781</v>
      </c>
      <c r="H32" s="23" t="s">
        <v>785</v>
      </c>
      <c r="I32" s="24">
        <v>440</v>
      </c>
      <c r="J32" s="58"/>
      <c r="K32" s="5">
        <v>1</v>
      </c>
      <c r="L32" s="25"/>
      <c r="M32" s="26"/>
      <c r="N32" s="27">
        <f>IF(M32&gt;0,ROUND(L32/M32,4),0)</f>
        <v>0</v>
      </c>
      <c r="O32" s="28"/>
      <c r="P32" s="29"/>
      <c r="Q32" s="27">
        <f>ROUND(ROUND(N32,4)*(1-O32),4)</f>
        <v>0</v>
      </c>
      <c r="R32" s="27">
        <f>ROUND(ROUND(Q32,4)*(1+P32),4)</f>
        <v>0</v>
      </c>
      <c r="S32" s="27">
        <f>ROUND($I32*R32,4)</f>
        <v>0</v>
      </c>
      <c r="T32" s="30"/>
      <c r="U32" s="30"/>
      <c r="V32" s="30"/>
      <c r="W32" s="31"/>
    </row>
    <row r="33" spans="1:23" ht="13.5" thickBot="1">
      <c r="A33" s="56" t="s">
        <v>781</v>
      </c>
      <c r="B33" s="9">
        <v>2</v>
      </c>
      <c r="C33" s="42" t="s">
        <v>1109</v>
      </c>
      <c r="D33" s="42" t="s">
        <v>1110</v>
      </c>
      <c r="E33" s="42" t="s">
        <v>152</v>
      </c>
      <c r="F33" s="42" t="s">
        <v>781</v>
      </c>
      <c r="G33" s="42" t="s">
        <v>781</v>
      </c>
      <c r="H33" s="43" t="s">
        <v>785</v>
      </c>
      <c r="I33" s="44">
        <v>5</v>
      </c>
      <c r="J33" s="60"/>
      <c r="K33" s="9">
        <v>1</v>
      </c>
      <c r="L33" s="45"/>
      <c r="M33" s="46"/>
      <c r="N33" s="47">
        <f>IF(M33&gt;0,ROUND(L33/M33,4),0)</f>
        <v>0</v>
      </c>
      <c r="O33" s="48"/>
      <c r="P33" s="49"/>
      <c r="Q33" s="47">
        <f>ROUND(ROUND(N33,4)*(1-O33),4)</f>
        <v>0</v>
      </c>
      <c r="R33" s="47">
        <f>ROUND(ROUND(Q33,4)*(1+P33),4)</f>
        <v>0</v>
      </c>
      <c r="S33" s="47">
        <f>ROUND($I33*R33,4)</f>
        <v>0</v>
      </c>
      <c r="T33" s="50"/>
      <c r="U33" s="50"/>
      <c r="V33" s="50"/>
      <c r="W33" s="51"/>
    </row>
    <row r="34" spans="18:19" ht="13.5" thickBot="1">
      <c r="R34" s="61" t="s">
        <v>792</v>
      </c>
      <c r="S34" s="62">
        <f>SUM(S32:S33)</f>
        <v>0</v>
      </c>
    </row>
    <row r="36" ht="13.5" thickBot="1"/>
    <row r="37" spans="1:23" ht="13.5" thickBot="1">
      <c r="A37" s="52" t="s">
        <v>753</v>
      </c>
      <c r="B37" s="57" t="s">
        <v>845</v>
      </c>
      <c r="C37" s="18" t="s">
        <v>1111</v>
      </c>
      <c r="D37" s="18"/>
      <c r="E37" s="18"/>
      <c r="F37" s="18"/>
      <c r="G37" s="18"/>
      <c r="H37" s="18" t="s">
        <v>756</v>
      </c>
      <c r="I37" s="18"/>
      <c r="J37" s="4"/>
      <c r="K37" s="3"/>
      <c r="L37" s="18" t="s">
        <v>1112</v>
      </c>
      <c r="M37" s="18"/>
      <c r="N37" s="18"/>
      <c r="O37" s="18"/>
      <c r="P37" s="18"/>
      <c r="Q37" s="18"/>
      <c r="R37" s="18"/>
      <c r="S37" s="18"/>
      <c r="T37" s="18"/>
      <c r="U37" s="18"/>
      <c r="V37" s="18"/>
      <c r="W37" s="4"/>
    </row>
    <row r="38" spans="1:23" ht="51.75" thickBot="1">
      <c r="A38" s="53" t="s">
        <v>758</v>
      </c>
      <c r="B38" s="19" t="s">
        <v>759</v>
      </c>
      <c r="C38" s="20" t="s">
        <v>760</v>
      </c>
      <c r="D38" s="20" t="s">
        <v>761</v>
      </c>
      <c r="E38" s="20" t="s">
        <v>762</v>
      </c>
      <c r="F38" s="20" t="s">
        <v>763</v>
      </c>
      <c r="G38" s="20" t="s">
        <v>764</v>
      </c>
      <c r="H38" s="20" t="s">
        <v>765</v>
      </c>
      <c r="I38" s="20" t="s">
        <v>766</v>
      </c>
      <c r="J38" s="21" t="s">
        <v>767</v>
      </c>
      <c r="K38" s="19" t="s">
        <v>768</v>
      </c>
      <c r="L38" s="20" t="s">
        <v>769</v>
      </c>
      <c r="M38" s="20" t="s">
        <v>770</v>
      </c>
      <c r="N38" s="20" t="s">
        <v>771</v>
      </c>
      <c r="O38" s="20" t="s">
        <v>772</v>
      </c>
      <c r="P38" s="20" t="s">
        <v>773</v>
      </c>
      <c r="Q38" s="20" t="s">
        <v>774</v>
      </c>
      <c r="R38" s="20" t="s">
        <v>775</v>
      </c>
      <c r="S38" s="20" t="s">
        <v>776</v>
      </c>
      <c r="T38" s="20" t="s">
        <v>777</v>
      </c>
      <c r="U38" s="20" t="s">
        <v>778</v>
      </c>
      <c r="V38" s="20" t="s">
        <v>779</v>
      </c>
      <c r="W38" s="21" t="s">
        <v>780</v>
      </c>
    </row>
    <row r="39" spans="1:23" ht="25.5">
      <c r="A39" s="54" t="s">
        <v>781</v>
      </c>
      <c r="B39" s="5">
        <v>1</v>
      </c>
      <c r="C39" s="22" t="s">
        <v>1113</v>
      </c>
      <c r="D39" s="22" t="s">
        <v>1114</v>
      </c>
      <c r="E39" s="22" t="s">
        <v>152</v>
      </c>
      <c r="F39" s="22" t="s">
        <v>781</v>
      </c>
      <c r="G39" s="22" t="s">
        <v>781</v>
      </c>
      <c r="H39" s="23" t="s">
        <v>785</v>
      </c>
      <c r="I39" s="24">
        <v>10</v>
      </c>
      <c r="J39" s="58"/>
      <c r="K39" s="5">
        <v>1</v>
      </c>
      <c r="L39" s="25"/>
      <c r="M39" s="26"/>
      <c r="N39" s="27">
        <f>IF(M39&gt;0,ROUND(L39/M39,4),0)</f>
        <v>0</v>
      </c>
      <c r="O39" s="28"/>
      <c r="P39" s="29"/>
      <c r="Q39" s="27">
        <f>ROUND(ROUND(N39,4)*(1-O39),4)</f>
        <v>0</v>
      </c>
      <c r="R39" s="27">
        <f>ROUND(ROUND(Q39,4)*(1+P39),4)</f>
        <v>0</v>
      </c>
      <c r="S39" s="27">
        <f>ROUND($I39*R39,4)</f>
        <v>0</v>
      </c>
      <c r="T39" s="30"/>
      <c r="U39" s="30"/>
      <c r="V39" s="30"/>
      <c r="W39" s="31"/>
    </row>
    <row r="40" spans="1:23" ht="26.25" thickBot="1">
      <c r="A40" s="56" t="s">
        <v>781</v>
      </c>
      <c r="B40" s="9">
        <v>2</v>
      </c>
      <c r="C40" s="42" t="s">
        <v>1115</v>
      </c>
      <c r="D40" s="42" t="s">
        <v>1116</v>
      </c>
      <c r="E40" s="42" t="s">
        <v>152</v>
      </c>
      <c r="F40" s="42" t="s">
        <v>781</v>
      </c>
      <c r="G40" s="42" t="s">
        <v>781</v>
      </c>
      <c r="H40" s="43" t="s">
        <v>785</v>
      </c>
      <c r="I40" s="44">
        <v>20</v>
      </c>
      <c r="J40" s="60"/>
      <c r="K40" s="9">
        <v>1</v>
      </c>
      <c r="L40" s="45"/>
      <c r="M40" s="46"/>
      <c r="N40" s="47">
        <f>IF(M40&gt;0,ROUND(L40/M40,4),0)</f>
        <v>0</v>
      </c>
      <c r="O40" s="48"/>
      <c r="P40" s="49"/>
      <c r="Q40" s="47">
        <f>ROUND(ROUND(N40,4)*(1-O40),4)</f>
        <v>0</v>
      </c>
      <c r="R40" s="47">
        <f>ROUND(ROUND(Q40,4)*(1+P40),4)</f>
        <v>0</v>
      </c>
      <c r="S40" s="47">
        <f>ROUND($I40*R40,4)</f>
        <v>0</v>
      </c>
      <c r="T40" s="50"/>
      <c r="U40" s="50"/>
      <c r="V40" s="50"/>
      <c r="W40" s="51"/>
    </row>
    <row r="41" spans="18:19" ht="13.5" thickBot="1">
      <c r="R41" s="61" t="s">
        <v>792</v>
      </c>
      <c r="S41" s="62">
        <f>SUM(S39:S40)</f>
        <v>0</v>
      </c>
    </row>
    <row r="43" ht="13.5" thickBot="1"/>
    <row r="44" spans="1:23" ht="13.5" thickBot="1">
      <c r="A44" s="52" t="s">
        <v>753</v>
      </c>
      <c r="B44" s="57" t="s">
        <v>851</v>
      </c>
      <c r="C44" s="18" t="s">
        <v>1117</v>
      </c>
      <c r="D44" s="18"/>
      <c r="E44" s="18"/>
      <c r="F44" s="18"/>
      <c r="G44" s="18"/>
      <c r="H44" s="18" t="s">
        <v>756</v>
      </c>
      <c r="I44" s="18"/>
      <c r="J44" s="4"/>
      <c r="K44" s="3"/>
      <c r="L44" s="18" t="s">
        <v>1118</v>
      </c>
      <c r="M44" s="18"/>
      <c r="N44" s="18"/>
      <c r="O44" s="18"/>
      <c r="P44" s="18"/>
      <c r="Q44" s="18"/>
      <c r="R44" s="18"/>
      <c r="S44" s="18"/>
      <c r="T44" s="18"/>
      <c r="U44" s="18"/>
      <c r="V44" s="18"/>
      <c r="W44" s="4"/>
    </row>
    <row r="45" spans="1:23" ht="51.75" thickBot="1">
      <c r="A45" s="53" t="s">
        <v>758</v>
      </c>
      <c r="B45" s="19" t="s">
        <v>759</v>
      </c>
      <c r="C45" s="20" t="s">
        <v>760</v>
      </c>
      <c r="D45" s="20" t="s">
        <v>761</v>
      </c>
      <c r="E45" s="20" t="s">
        <v>762</v>
      </c>
      <c r="F45" s="20" t="s">
        <v>763</v>
      </c>
      <c r="G45" s="20" t="s">
        <v>764</v>
      </c>
      <c r="H45" s="20" t="s">
        <v>765</v>
      </c>
      <c r="I45" s="20" t="s">
        <v>766</v>
      </c>
      <c r="J45" s="21" t="s">
        <v>767</v>
      </c>
      <c r="K45" s="19" t="s">
        <v>768</v>
      </c>
      <c r="L45" s="20" t="s">
        <v>769</v>
      </c>
      <c r="M45" s="20" t="s">
        <v>770</v>
      </c>
      <c r="N45" s="20" t="s">
        <v>771</v>
      </c>
      <c r="O45" s="20" t="s">
        <v>772</v>
      </c>
      <c r="P45" s="20" t="s">
        <v>773</v>
      </c>
      <c r="Q45" s="20" t="s">
        <v>774</v>
      </c>
      <c r="R45" s="20" t="s">
        <v>775</v>
      </c>
      <c r="S45" s="20" t="s">
        <v>776</v>
      </c>
      <c r="T45" s="20" t="s">
        <v>777</v>
      </c>
      <c r="U45" s="20" t="s">
        <v>778</v>
      </c>
      <c r="V45" s="20" t="s">
        <v>779</v>
      </c>
      <c r="W45" s="21" t="s">
        <v>780</v>
      </c>
    </row>
    <row r="46" spans="1:23" ht="12.75">
      <c r="A46" s="54" t="s">
        <v>781</v>
      </c>
      <c r="B46" s="5">
        <v>1</v>
      </c>
      <c r="C46" s="22" t="s">
        <v>1119</v>
      </c>
      <c r="D46" s="22" t="s">
        <v>152</v>
      </c>
      <c r="E46" s="22" t="s">
        <v>781</v>
      </c>
      <c r="F46" s="22" t="s">
        <v>781</v>
      </c>
      <c r="G46" s="22" t="s">
        <v>781</v>
      </c>
      <c r="H46" s="23" t="s">
        <v>785</v>
      </c>
      <c r="I46" s="24">
        <v>30</v>
      </c>
      <c r="J46" s="58"/>
      <c r="K46" s="5">
        <v>1</v>
      </c>
      <c r="L46" s="25"/>
      <c r="M46" s="26"/>
      <c r="N46" s="27">
        <f>IF(M46&gt;0,ROUND(L46/M46,4),0)</f>
        <v>0</v>
      </c>
      <c r="O46" s="28"/>
      <c r="P46" s="29"/>
      <c r="Q46" s="27">
        <f>ROUND(ROUND(N46,4)*(1-O46),4)</f>
        <v>0</v>
      </c>
      <c r="R46" s="27">
        <f>ROUND(ROUND(Q46,4)*(1+P46),4)</f>
        <v>0</v>
      </c>
      <c r="S46" s="27">
        <f>ROUND($I46*R46,4)</f>
        <v>0</v>
      </c>
      <c r="T46" s="30"/>
      <c r="U46" s="30"/>
      <c r="V46" s="30"/>
      <c r="W46" s="31"/>
    </row>
    <row r="47" spans="1:23" ht="13.5" thickBot="1">
      <c r="A47" s="56" t="s">
        <v>781</v>
      </c>
      <c r="B47" s="9">
        <v>2</v>
      </c>
      <c r="C47" s="42" t="s">
        <v>1120</v>
      </c>
      <c r="D47" s="42" t="s">
        <v>152</v>
      </c>
      <c r="E47" s="42" t="s">
        <v>781</v>
      </c>
      <c r="F47" s="42" t="s">
        <v>781</v>
      </c>
      <c r="G47" s="42" t="s">
        <v>781</v>
      </c>
      <c r="H47" s="43" t="s">
        <v>785</v>
      </c>
      <c r="I47" s="44">
        <v>10</v>
      </c>
      <c r="J47" s="60"/>
      <c r="K47" s="9">
        <v>1</v>
      </c>
      <c r="L47" s="45"/>
      <c r="M47" s="46"/>
      <c r="N47" s="47">
        <f>IF(M47&gt;0,ROUND(L47/M47,4),0)</f>
        <v>0</v>
      </c>
      <c r="O47" s="48"/>
      <c r="P47" s="49"/>
      <c r="Q47" s="47">
        <f>ROUND(ROUND(N47,4)*(1-O47),4)</f>
        <v>0</v>
      </c>
      <c r="R47" s="47">
        <f>ROUND(ROUND(Q47,4)*(1+P47),4)</f>
        <v>0</v>
      </c>
      <c r="S47" s="47">
        <f>ROUND($I47*R47,4)</f>
        <v>0</v>
      </c>
      <c r="T47" s="50"/>
      <c r="U47" s="50"/>
      <c r="V47" s="50"/>
      <c r="W47" s="51"/>
    </row>
    <row r="48" spans="18:19" ht="13.5" thickBot="1">
      <c r="R48" s="61" t="s">
        <v>792</v>
      </c>
      <c r="S48" s="62">
        <f>SUM(S46:S47)</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9" r:id="rId2"/>
  <headerFooter alignWithMargins="0">
    <oddHeader>&amp;ROBR-8A</oddHeader>
    <oddFooter>&amp;LJN št. 16-34/11, 1. obdobje: 10.12.2011 - 9.12.2012&amp;RStran &amp;P od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4:W74"/>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36.625" style="1" customWidth="1"/>
    <col min="5" max="5" width="19.00390625" style="1" customWidth="1"/>
    <col min="6"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1121</v>
      </c>
      <c r="C5" s="14" t="s">
        <v>1122</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1123</v>
      </c>
      <c r="D11" s="18"/>
      <c r="E11" s="18"/>
      <c r="F11" s="18"/>
      <c r="G11" s="18"/>
      <c r="H11" s="18" t="s">
        <v>756</v>
      </c>
      <c r="I11" s="18"/>
      <c r="J11" s="4"/>
      <c r="K11" s="3"/>
      <c r="L11" s="18" t="s">
        <v>1124</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25.5">
      <c r="A13" s="54" t="s">
        <v>781</v>
      </c>
      <c r="B13" s="5">
        <v>1</v>
      </c>
      <c r="C13" s="22" t="s">
        <v>1125</v>
      </c>
      <c r="D13" s="22" t="s">
        <v>1126</v>
      </c>
      <c r="E13" s="22" t="s">
        <v>152</v>
      </c>
      <c r="F13" s="22" t="s">
        <v>781</v>
      </c>
      <c r="G13" s="22" t="s">
        <v>781</v>
      </c>
      <c r="H13" s="23" t="s">
        <v>785</v>
      </c>
      <c r="I13" s="24">
        <v>88</v>
      </c>
      <c r="J13" s="58"/>
      <c r="K13" s="5">
        <v>1</v>
      </c>
      <c r="L13" s="25"/>
      <c r="M13" s="26"/>
      <c r="N13" s="27">
        <f>IF(M13&gt;0,ROUND(L13/M13,4),0)</f>
        <v>0</v>
      </c>
      <c r="O13" s="28"/>
      <c r="P13" s="29"/>
      <c r="Q13" s="27">
        <f>ROUND(ROUND(N13,4)*(1-O13),4)</f>
        <v>0</v>
      </c>
      <c r="R13" s="27">
        <f>ROUND(ROUND(Q13,4)*(1+P13),4)</f>
        <v>0</v>
      </c>
      <c r="S13" s="27">
        <f>ROUND($I13*R13,4)</f>
        <v>0</v>
      </c>
      <c r="T13" s="30"/>
      <c r="U13" s="30"/>
      <c r="V13" s="30"/>
      <c r="W13" s="31"/>
    </row>
    <row r="14" spans="1:23" ht="25.5">
      <c r="A14" s="55" t="s">
        <v>781</v>
      </c>
      <c r="B14" s="7">
        <v>2</v>
      </c>
      <c r="C14" s="32" t="s">
        <v>1127</v>
      </c>
      <c r="D14" s="32" t="s">
        <v>1126</v>
      </c>
      <c r="E14" s="32" t="s">
        <v>152</v>
      </c>
      <c r="F14" s="32" t="s">
        <v>781</v>
      </c>
      <c r="G14" s="32" t="s">
        <v>781</v>
      </c>
      <c r="H14" s="33" t="s">
        <v>785</v>
      </c>
      <c r="I14" s="34">
        <v>63</v>
      </c>
      <c r="J14" s="59"/>
      <c r="K14" s="7">
        <v>1</v>
      </c>
      <c r="L14" s="35"/>
      <c r="M14" s="36"/>
      <c r="N14" s="37">
        <f>IF(M14&gt;0,ROUND(L14/M14,4),0)</f>
        <v>0</v>
      </c>
      <c r="O14" s="38"/>
      <c r="P14" s="39"/>
      <c r="Q14" s="37">
        <f>ROUND(ROUND(N14,4)*(1-O14),4)</f>
        <v>0</v>
      </c>
      <c r="R14" s="37">
        <f>ROUND(ROUND(Q14,4)*(1+P14),4)</f>
        <v>0</v>
      </c>
      <c r="S14" s="37">
        <f>ROUND($I14*R14,4)</f>
        <v>0</v>
      </c>
      <c r="T14" s="40"/>
      <c r="U14" s="40"/>
      <c r="V14" s="40"/>
      <c r="W14" s="41"/>
    </row>
    <row r="15" spans="1:23" ht="26.25" thickBot="1">
      <c r="A15" s="56" t="s">
        <v>781</v>
      </c>
      <c r="B15" s="9">
        <v>3</v>
      </c>
      <c r="C15" s="42" t="s">
        <v>1128</v>
      </c>
      <c r="D15" s="42" t="s">
        <v>1126</v>
      </c>
      <c r="E15" s="42" t="s">
        <v>152</v>
      </c>
      <c r="F15" s="42" t="s">
        <v>781</v>
      </c>
      <c r="G15" s="42" t="s">
        <v>781</v>
      </c>
      <c r="H15" s="43" t="s">
        <v>785</v>
      </c>
      <c r="I15" s="44">
        <v>10</v>
      </c>
      <c r="J15" s="60"/>
      <c r="K15" s="9">
        <v>1</v>
      </c>
      <c r="L15" s="45"/>
      <c r="M15" s="46"/>
      <c r="N15" s="47">
        <f>IF(M15&gt;0,ROUND(L15/M15,4),0)</f>
        <v>0</v>
      </c>
      <c r="O15" s="48"/>
      <c r="P15" s="49"/>
      <c r="Q15" s="47">
        <f>ROUND(ROUND(N15,4)*(1-O15),4)</f>
        <v>0</v>
      </c>
      <c r="R15" s="47">
        <f>ROUND(ROUND(Q15,4)*(1+P15),4)</f>
        <v>0</v>
      </c>
      <c r="S15" s="47">
        <f>ROUND($I15*R15,4)</f>
        <v>0</v>
      </c>
      <c r="T15" s="50"/>
      <c r="U15" s="50"/>
      <c r="V15" s="50"/>
      <c r="W15" s="51"/>
    </row>
    <row r="16" spans="18:19" ht="13.5" thickBot="1">
      <c r="R16" s="61" t="s">
        <v>792</v>
      </c>
      <c r="S16" s="62">
        <f>SUM(S13:S15)</f>
        <v>0</v>
      </c>
    </row>
    <row r="18" ht="13.5" thickBot="1"/>
    <row r="19" spans="1:23" ht="13.5" thickBot="1">
      <c r="A19" s="52" t="s">
        <v>753</v>
      </c>
      <c r="B19" s="57" t="s">
        <v>793</v>
      </c>
      <c r="C19" s="18" t="s">
        <v>1129</v>
      </c>
      <c r="D19" s="18"/>
      <c r="E19" s="18"/>
      <c r="F19" s="18"/>
      <c r="G19" s="18"/>
      <c r="H19" s="18" t="s">
        <v>756</v>
      </c>
      <c r="I19" s="18"/>
      <c r="J19" s="4"/>
      <c r="K19" s="3"/>
      <c r="L19" s="18" t="s">
        <v>1130</v>
      </c>
      <c r="M19" s="18"/>
      <c r="N19" s="18"/>
      <c r="O19" s="18"/>
      <c r="P19" s="18"/>
      <c r="Q19" s="18"/>
      <c r="R19" s="18"/>
      <c r="S19" s="18"/>
      <c r="T19" s="18"/>
      <c r="U19" s="18"/>
      <c r="V19" s="18"/>
      <c r="W19" s="4"/>
    </row>
    <row r="20" spans="1:23" ht="51.75" thickBot="1">
      <c r="A20" s="53" t="s">
        <v>758</v>
      </c>
      <c r="B20" s="19" t="s">
        <v>759</v>
      </c>
      <c r="C20" s="20" t="s">
        <v>760</v>
      </c>
      <c r="D20" s="20" t="s">
        <v>761</v>
      </c>
      <c r="E20" s="20" t="s">
        <v>762</v>
      </c>
      <c r="F20" s="20" t="s">
        <v>763</v>
      </c>
      <c r="G20" s="20" t="s">
        <v>764</v>
      </c>
      <c r="H20" s="20" t="s">
        <v>765</v>
      </c>
      <c r="I20" s="20" t="s">
        <v>766</v>
      </c>
      <c r="J20" s="21" t="s">
        <v>767</v>
      </c>
      <c r="K20" s="19" t="s">
        <v>768</v>
      </c>
      <c r="L20" s="20" t="s">
        <v>769</v>
      </c>
      <c r="M20" s="20" t="s">
        <v>770</v>
      </c>
      <c r="N20" s="20" t="s">
        <v>771</v>
      </c>
      <c r="O20" s="20" t="s">
        <v>772</v>
      </c>
      <c r="P20" s="20" t="s">
        <v>773</v>
      </c>
      <c r="Q20" s="20" t="s">
        <v>774</v>
      </c>
      <c r="R20" s="20" t="s">
        <v>775</v>
      </c>
      <c r="S20" s="20" t="s">
        <v>776</v>
      </c>
      <c r="T20" s="20" t="s">
        <v>777</v>
      </c>
      <c r="U20" s="20" t="s">
        <v>778</v>
      </c>
      <c r="V20" s="20" t="s">
        <v>779</v>
      </c>
      <c r="W20" s="21" t="s">
        <v>780</v>
      </c>
    </row>
    <row r="21" spans="1:23" ht="25.5">
      <c r="A21" s="54" t="s">
        <v>781</v>
      </c>
      <c r="B21" s="5">
        <v>1</v>
      </c>
      <c r="C21" s="22" t="s">
        <v>1131</v>
      </c>
      <c r="D21" s="22" t="s">
        <v>1132</v>
      </c>
      <c r="E21" s="22" t="s">
        <v>152</v>
      </c>
      <c r="F21" s="22" t="s">
        <v>781</v>
      </c>
      <c r="G21" s="22" t="s">
        <v>781</v>
      </c>
      <c r="H21" s="23" t="s">
        <v>785</v>
      </c>
      <c r="I21" s="24">
        <v>88</v>
      </c>
      <c r="J21" s="58"/>
      <c r="K21" s="5">
        <v>1</v>
      </c>
      <c r="L21" s="25"/>
      <c r="M21" s="26"/>
      <c r="N21" s="27">
        <f>IF(M21&gt;0,ROUND(L21/M21,4),0)</f>
        <v>0</v>
      </c>
      <c r="O21" s="28"/>
      <c r="P21" s="29"/>
      <c r="Q21" s="27">
        <f>ROUND(ROUND(N21,4)*(1-O21),4)</f>
        <v>0</v>
      </c>
      <c r="R21" s="27">
        <f>ROUND(ROUND(Q21,4)*(1+P21),4)</f>
        <v>0</v>
      </c>
      <c r="S21" s="27">
        <f>ROUND($I21*R21,4)</f>
        <v>0</v>
      </c>
      <c r="T21" s="30"/>
      <c r="U21" s="30"/>
      <c r="V21" s="30"/>
      <c r="W21" s="31"/>
    </row>
    <row r="22" spans="1:23" ht="25.5">
      <c r="A22" s="55" t="s">
        <v>781</v>
      </c>
      <c r="B22" s="7">
        <v>2</v>
      </c>
      <c r="C22" s="32" t="s">
        <v>1133</v>
      </c>
      <c r="D22" s="32" t="s">
        <v>1132</v>
      </c>
      <c r="E22" s="32" t="s">
        <v>152</v>
      </c>
      <c r="F22" s="32" t="s">
        <v>781</v>
      </c>
      <c r="G22" s="32" t="s">
        <v>781</v>
      </c>
      <c r="H22" s="33" t="s">
        <v>785</v>
      </c>
      <c r="I22" s="34">
        <v>63</v>
      </c>
      <c r="J22" s="59"/>
      <c r="K22" s="7">
        <v>1</v>
      </c>
      <c r="L22" s="35"/>
      <c r="M22" s="36"/>
      <c r="N22" s="37">
        <f>IF(M22&gt;0,ROUND(L22/M22,4),0)</f>
        <v>0</v>
      </c>
      <c r="O22" s="38"/>
      <c r="P22" s="39"/>
      <c r="Q22" s="37">
        <f>ROUND(ROUND(N22,4)*(1-O22),4)</f>
        <v>0</v>
      </c>
      <c r="R22" s="37">
        <f>ROUND(ROUND(Q22,4)*(1+P22),4)</f>
        <v>0</v>
      </c>
      <c r="S22" s="37">
        <f>ROUND($I22*R22,4)</f>
        <v>0</v>
      </c>
      <c r="T22" s="40"/>
      <c r="U22" s="40"/>
      <c r="V22" s="40"/>
      <c r="W22" s="41"/>
    </row>
    <row r="23" spans="1:23" ht="26.25" thickBot="1">
      <c r="A23" s="56" t="s">
        <v>781</v>
      </c>
      <c r="B23" s="9">
        <v>3</v>
      </c>
      <c r="C23" s="42" t="s">
        <v>1127</v>
      </c>
      <c r="D23" s="42" t="s">
        <v>1126</v>
      </c>
      <c r="E23" s="42" t="s">
        <v>152</v>
      </c>
      <c r="F23" s="42" t="s">
        <v>781</v>
      </c>
      <c r="G23" s="42" t="s">
        <v>781</v>
      </c>
      <c r="H23" s="43" t="s">
        <v>785</v>
      </c>
      <c r="I23" s="44">
        <v>63</v>
      </c>
      <c r="J23" s="60"/>
      <c r="K23" s="9">
        <v>1</v>
      </c>
      <c r="L23" s="45"/>
      <c r="M23" s="46"/>
      <c r="N23" s="47">
        <f>IF(M23&gt;0,ROUND(L23/M23,4),0)</f>
        <v>0</v>
      </c>
      <c r="O23" s="48"/>
      <c r="P23" s="49"/>
      <c r="Q23" s="47">
        <f>ROUND(ROUND(N23,4)*(1-O23),4)</f>
        <v>0</v>
      </c>
      <c r="R23" s="47">
        <f>ROUND(ROUND(Q23,4)*(1+P23),4)</f>
        <v>0</v>
      </c>
      <c r="S23" s="47">
        <f>ROUND($I23*R23,4)</f>
        <v>0</v>
      </c>
      <c r="T23" s="50"/>
      <c r="U23" s="50"/>
      <c r="V23" s="50"/>
      <c r="W23" s="51"/>
    </row>
    <row r="24" spans="18:19" ht="13.5" thickBot="1">
      <c r="R24" s="61" t="s">
        <v>792</v>
      </c>
      <c r="S24" s="62">
        <f>SUM(S21:S23)</f>
        <v>0</v>
      </c>
    </row>
    <row r="26" ht="13.5" thickBot="1"/>
    <row r="27" spans="1:23" ht="13.5" thickBot="1">
      <c r="A27" s="52" t="s">
        <v>753</v>
      </c>
      <c r="B27" s="57" t="s">
        <v>810</v>
      </c>
      <c r="C27" s="18" t="s">
        <v>1134</v>
      </c>
      <c r="D27" s="18"/>
      <c r="E27" s="18"/>
      <c r="F27" s="18"/>
      <c r="G27" s="18"/>
      <c r="H27" s="18" t="s">
        <v>62</v>
      </c>
      <c r="I27" s="18"/>
      <c r="J27" s="4"/>
      <c r="K27" s="3"/>
      <c r="L27" s="18" t="s">
        <v>1135</v>
      </c>
      <c r="M27" s="18"/>
      <c r="N27" s="18"/>
      <c r="O27" s="18"/>
      <c r="P27" s="18"/>
      <c r="Q27" s="18"/>
      <c r="R27" s="18"/>
      <c r="S27" s="18"/>
      <c r="T27" s="18"/>
      <c r="U27" s="18"/>
      <c r="V27" s="18"/>
      <c r="W27" s="4"/>
    </row>
    <row r="28" spans="1:23" ht="51.75" thickBot="1">
      <c r="A28" s="53" t="s">
        <v>758</v>
      </c>
      <c r="B28" s="19" t="s">
        <v>759</v>
      </c>
      <c r="C28" s="20" t="s">
        <v>760</v>
      </c>
      <c r="D28" s="20" t="s">
        <v>761</v>
      </c>
      <c r="E28" s="20" t="s">
        <v>762</v>
      </c>
      <c r="F28" s="20" t="s">
        <v>763</v>
      </c>
      <c r="G28" s="20" t="s">
        <v>764</v>
      </c>
      <c r="H28" s="20" t="s">
        <v>765</v>
      </c>
      <c r="I28" s="20" t="s">
        <v>766</v>
      </c>
      <c r="J28" s="21" t="s">
        <v>767</v>
      </c>
      <c r="K28" s="19" t="s">
        <v>768</v>
      </c>
      <c r="L28" s="20" t="s">
        <v>769</v>
      </c>
      <c r="M28" s="20" t="s">
        <v>770</v>
      </c>
      <c r="N28" s="20" t="s">
        <v>771</v>
      </c>
      <c r="O28" s="20" t="s">
        <v>772</v>
      </c>
      <c r="P28" s="20" t="s">
        <v>773</v>
      </c>
      <c r="Q28" s="20" t="s">
        <v>774</v>
      </c>
      <c r="R28" s="20" t="s">
        <v>775</v>
      </c>
      <c r="S28" s="20" t="s">
        <v>776</v>
      </c>
      <c r="T28" s="20" t="s">
        <v>777</v>
      </c>
      <c r="U28" s="20" t="s">
        <v>778</v>
      </c>
      <c r="V28" s="20" t="s">
        <v>779</v>
      </c>
      <c r="W28" s="21" t="s">
        <v>780</v>
      </c>
    </row>
    <row r="29" spans="1:23" ht="12.75">
      <c r="A29" s="54" t="s">
        <v>781</v>
      </c>
      <c r="B29" s="5">
        <v>1</v>
      </c>
      <c r="C29" s="22" t="s">
        <v>1136</v>
      </c>
      <c r="D29" s="22" t="s">
        <v>1137</v>
      </c>
      <c r="E29" s="22" t="s">
        <v>152</v>
      </c>
      <c r="F29" s="22" t="s">
        <v>781</v>
      </c>
      <c r="G29" s="22" t="s">
        <v>781</v>
      </c>
      <c r="H29" s="23" t="s">
        <v>785</v>
      </c>
      <c r="I29" s="24">
        <v>100</v>
      </c>
      <c r="J29" s="58"/>
      <c r="K29" s="5">
        <v>1</v>
      </c>
      <c r="L29" s="25"/>
      <c r="M29" s="26"/>
      <c r="N29" s="27">
        <f>IF(M29&gt;0,ROUND(L29/M29,4),0)</f>
        <v>0</v>
      </c>
      <c r="O29" s="28"/>
      <c r="P29" s="29"/>
      <c r="Q29" s="27">
        <f>ROUND(ROUND(N29,4)*(1-O29),4)</f>
        <v>0</v>
      </c>
      <c r="R29" s="27">
        <f>ROUND(ROUND(Q29,4)*(1+P29),4)</f>
        <v>0</v>
      </c>
      <c r="S29" s="27">
        <f>ROUND($I29*R29,4)</f>
        <v>0</v>
      </c>
      <c r="T29" s="30"/>
      <c r="U29" s="30"/>
      <c r="V29" s="30"/>
      <c r="W29" s="31"/>
    </row>
    <row r="30" spans="1:23" ht="12.75">
      <c r="A30" s="55" t="s">
        <v>781</v>
      </c>
      <c r="B30" s="7">
        <v>2</v>
      </c>
      <c r="C30" s="32" t="s">
        <v>1138</v>
      </c>
      <c r="D30" s="32" t="s">
        <v>1137</v>
      </c>
      <c r="E30" s="32" t="s">
        <v>152</v>
      </c>
      <c r="F30" s="32" t="s">
        <v>781</v>
      </c>
      <c r="G30" s="32" t="s">
        <v>781</v>
      </c>
      <c r="H30" s="33" t="s">
        <v>785</v>
      </c>
      <c r="I30" s="34">
        <v>5</v>
      </c>
      <c r="J30" s="59"/>
      <c r="K30" s="7">
        <v>1</v>
      </c>
      <c r="L30" s="35"/>
      <c r="M30" s="36"/>
      <c r="N30" s="37">
        <f>IF(M30&gt;0,ROUND(L30/M30,4),0)</f>
        <v>0</v>
      </c>
      <c r="O30" s="38"/>
      <c r="P30" s="39"/>
      <c r="Q30" s="37">
        <f>ROUND(ROUND(N30,4)*(1-O30),4)</f>
        <v>0</v>
      </c>
      <c r="R30" s="37">
        <f>ROUND(ROUND(Q30,4)*(1+P30),4)</f>
        <v>0</v>
      </c>
      <c r="S30" s="37">
        <f>ROUND($I30*R30,4)</f>
        <v>0</v>
      </c>
      <c r="T30" s="40"/>
      <c r="U30" s="40"/>
      <c r="V30" s="40"/>
      <c r="W30" s="41"/>
    </row>
    <row r="31" spans="1:23" ht="13.5" thickBot="1">
      <c r="A31" s="56" t="s">
        <v>781</v>
      </c>
      <c r="B31" s="9">
        <v>3</v>
      </c>
      <c r="C31" s="42" t="s">
        <v>1139</v>
      </c>
      <c r="D31" s="42" t="s">
        <v>1137</v>
      </c>
      <c r="E31" s="42" t="s">
        <v>152</v>
      </c>
      <c r="F31" s="42" t="s">
        <v>781</v>
      </c>
      <c r="G31" s="42" t="s">
        <v>781</v>
      </c>
      <c r="H31" s="43" t="s">
        <v>785</v>
      </c>
      <c r="I31" s="44">
        <v>5</v>
      </c>
      <c r="J31" s="60"/>
      <c r="K31" s="9">
        <v>1</v>
      </c>
      <c r="L31" s="45"/>
      <c r="M31" s="46"/>
      <c r="N31" s="47">
        <f>IF(M31&gt;0,ROUND(L31/M31,4),0)</f>
        <v>0</v>
      </c>
      <c r="O31" s="48"/>
      <c r="P31" s="49"/>
      <c r="Q31" s="47">
        <f>ROUND(ROUND(N31,4)*(1-O31),4)</f>
        <v>0</v>
      </c>
      <c r="R31" s="47">
        <f>ROUND(ROUND(Q31,4)*(1+P31),4)</f>
        <v>0</v>
      </c>
      <c r="S31" s="47">
        <f>ROUND($I31*R31,4)</f>
        <v>0</v>
      </c>
      <c r="T31" s="50"/>
      <c r="U31" s="50"/>
      <c r="V31" s="50"/>
      <c r="W31" s="51"/>
    </row>
    <row r="32" spans="18:19" ht="13.5" thickBot="1">
      <c r="R32" s="61" t="s">
        <v>792</v>
      </c>
      <c r="S32" s="62">
        <f>SUM(S29:S31)</f>
        <v>0</v>
      </c>
    </row>
    <row r="34" ht="13.5" thickBot="1"/>
    <row r="35" spans="1:23" ht="13.5" thickBot="1">
      <c r="A35" s="52" t="s">
        <v>753</v>
      </c>
      <c r="B35" s="57" t="s">
        <v>845</v>
      </c>
      <c r="C35" s="18" t="s">
        <v>1140</v>
      </c>
      <c r="D35" s="18"/>
      <c r="E35" s="18"/>
      <c r="F35" s="18"/>
      <c r="G35" s="18"/>
      <c r="H35" s="18" t="s">
        <v>756</v>
      </c>
      <c r="I35" s="18"/>
      <c r="J35" s="4"/>
      <c r="K35" s="3"/>
      <c r="L35" s="18" t="s">
        <v>1141</v>
      </c>
      <c r="M35" s="18"/>
      <c r="N35" s="18"/>
      <c r="O35" s="18"/>
      <c r="P35" s="18"/>
      <c r="Q35" s="18"/>
      <c r="R35" s="18"/>
      <c r="S35" s="18"/>
      <c r="T35" s="18"/>
      <c r="U35" s="18"/>
      <c r="V35" s="18"/>
      <c r="W35" s="4"/>
    </row>
    <row r="36" spans="1:23" ht="51.75" thickBot="1">
      <c r="A36" s="53" t="s">
        <v>758</v>
      </c>
      <c r="B36" s="19" t="s">
        <v>759</v>
      </c>
      <c r="C36" s="20" t="s">
        <v>760</v>
      </c>
      <c r="D36" s="20" t="s">
        <v>761</v>
      </c>
      <c r="E36" s="20" t="s">
        <v>762</v>
      </c>
      <c r="F36" s="20" t="s">
        <v>763</v>
      </c>
      <c r="G36" s="20" t="s">
        <v>764</v>
      </c>
      <c r="H36" s="20" t="s">
        <v>765</v>
      </c>
      <c r="I36" s="20" t="s">
        <v>766</v>
      </c>
      <c r="J36" s="21" t="s">
        <v>767</v>
      </c>
      <c r="K36" s="19" t="s">
        <v>768</v>
      </c>
      <c r="L36" s="20" t="s">
        <v>769</v>
      </c>
      <c r="M36" s="20" t="s">
        <v>770</v>
      </c>
      <c r="N36" s="20" t="s">
        <v>771</v>
      </c>
      <c r="O36" s="20" t="s">
        <v>772</v>
      </c>
      <c r="P36" s="20" t="s">
        <v>773</v>
      </c>
      <c r="Q36" s="20" t="s">
        <v>774</v>
      </c>
      <c r="R36" s="20" t="s">
        <v>775</v>
      </c>
      <c r="S36" s="20" t="s">
        <v>776</v>
      </c>
      <c r="T36" s="20" t="s">
        <v>777</v>
      </c>
      <c r="U36" s="20" t="s">
        <v>778</v>
      </c>
      <c r="V36" s="20" t="s">
        <v>779</v>
      </c>
      <c r="W36" s="21" t="s">
        <v>780</v>
      </c>
    </row>
    <row r="37" spans="1:23" ht="13.5" thickBot="1">
      <c r="A37" s="73" t="s">
        <v>781</v>
      </c>
      <c r="B37" s="74">
        <v>1</v>
      </c>
      <c r="C37" s="63" t="s">
        <v>1142</v>
      </c>
      <c r="D37" s="63" t="s">
        <v>1143</v>
      </c>
      <c r="E37" s="63" t="s">
        <v>152</v>
      </c>
      <c r="F37" s="63" t="s">
        <v>781</v>
      </c>
      <c r="G37" s="63" t="s">
        <v>781</v>
      </c>
      <c r="H37" s="64" t="s">
        <v>785</v>
      </c>
      <c r="I37" s="65">
        <v>60</v>
      </c>
      <c r="J37" s="75"/>
      <c r="K37" s="74">
        <v>1</v>
      </c>
      <c r="L37" s="66"/>
      <c r="M37" s="67"/>
      <c r="N37" s="68">
        <f>IF(M37&gt;0,ROUND(L37/M37,4),0)</f>
        <v>0</v>
      </c>
      <c r="O37" s="69"/>
      <c r="P37" s="70"/>
      <c r="Q37" s="68">
        <f>ROUND(ROUND(N37,4)*(1-O37),4)</f>
        <v>0</v>
      </c>
      <c r="R37" s="68">
        <f>ROUND(ROUND(Q37,4)*(1+P37),4)</f>
        <v>0</v>
      </c>
      <c r="S37" s="68">
        <f>ROUND($I37*R37,4)</f>
        <v>0</v>
      </c>
      <c r="T37" s="71"/>
      <c r="U37" s="71"/>
      <c r="V37" s="71"/>
      <c r="W37" s="72"/>
    </row>
    <row r="38" spans="18:19" ht="13.5" thickBot="1">
      <c r="R38" s="61" t="s">
        <v>792</v>
      </c>
      <c r="S38" s="62">
        <f>SUM(S37:S37)</f>
        <v>0</v>
      </c>
    </row>
    <row r="40" ht="13.5" thickBot="1"/>
    <row r="41" spans="1:23" ht="13.5" thickBot="1">
      <c r="A41" s="52" t="s">
        <v>753</v>
      </c>
      <c r="B41" s="57" t="s">
        <v>851</v>
      </c>
      <c r="C41" s="18" t="s">
        <v>1144</v>
      </c>
      <c r="D41" s="18"/>
      <c r="E41" s="18"/>
      <c r="F41" s="18"/>
      <c r="G41" s="18"/>
      <c r="H41" s="18" t="s">
        <v>62</v>
      </c>
      <c r="I41" s="18"/>
      <c r="J41" s="4"/>
      <c r="K41" s="3"/>
      <c r="L41" s="18" t="s">
        <v>1145</v>
      </c>
      <c r="M41" s="18"/>
      <c r="N41" s="18"/>
      <c r="O41" s="18"/>
      <c r="P41" s="18"/>
      <c r="Q41" s="18"/>
      <c r="R41" s="18"/>
      <c r="S41" s="18"/>
      <c r="T41" s="18"/>
      <c r="U41" s="18"/>
      <c r="V41" s="18"/>
      <c r="W41" s="4"/>
    </row>
    <row r="42" spans="1:23" ht="51.75" thickBot="1">
      <c r="A42" s="53" t="s">
        <v>758</v>
      </c>
      <c r="B42" s="19" t="s">
        <v>759</v>
      </c>
      <c r="C42" s="20" t="s">
        <v>760</v>
      </c>
      <c r="D42" s="20" t="s">
        <v>761</v>
      </c>
      <c r="E42" s="20" t="s">
        <v>762</v>
      </c>
      <c r="F42" s="20" t="s">
        <v>763</v>
      </c>
      <c r="G42" s="20" t="s">
        <v>764</v>
      </c>
      <c r="H42" s="20" t="s">
        <v>765</v>
      </c>
      <c r="I42" s="20" t="s">
        <v>766</v>
      </c>
      <c r="J42" s="21" t="s">
        <v>767</v>
      </c>
      <c r="K42" s="19" t="s">
        <v>768</v>
      </c>
      <c r="L42" s="20" t="s">
        <v>769</v>
      </c>
      <c r="M42" s="20" t="s">
        <v>770</v>
      </c>
      <c r="N42" s="20" t="s">
        <v>771</v>
      </c>
      <c r="O42" s="20" t="s">
        <v>772</v>
      </c>
      <c r="P42" s="20" t="s">
        <v>773</v>
      </c>
      <c r="Q42" s="20" t="s">
        <v>774</v>
      </c>
      <c r="R42" s="20" t="s">
        <v>775</v>
      </c>
      <c r="S42" s="20" t="s">
        <v>776</v>
      </c>
      <c r="T42" s="20" t="s">
        <v>777</v>
      </c>
      <c r="U42" s="20" t="s">
        <v>778</v>
      </c>
      <c r="V42" s="20" t="s">
        <v>779</v>
      </c>
      <c r="W42" s="21" t="s">
        <v>780</v>
      </c>
    </row>
    <row r="43" spans="1:23" ht="12.75">
      <c r="A43" s="54" t="s">
        <v>781</v>
      </c>
      <c r="B43" s="5">
        <v>1</v>
      </c>
      <c r="C43" s="22" t="s">
        <v>1146</v>
      </c>
      <c r="D43" s="22" t="s">
        <v>1137</v>
      </c>
      <c r="E43" s="22" t="s">
        <v>152</v>
      </c>
      <c r="F43" s="22" t="s">
        <v>781</v>
      </c>
      <c r="G43" s="22" t="s">
        <v>781</v>
      </c>
      <c r="H43" s="23" t="s">
        <v>785</v>
      </c>
      <c r="I43" s="24">
        <v>300</v>
      </c>
      <c r="J43" s="58"/>
      <c r="K43" s="5">
        <v>1</v>
      </c>
      <c r="L43" s="25"/>
      <c r="M43" s="26"/>
      <c r="N43" s="27">
        <f>IF(M43&gt;0,ROUND(L43/M43,4),0)</f>
        <v>0</v>
      </c>
      <c r="O43" s="28"/>
      <c r="P43" s="29"/>
      <c r="Q43" s="27">
        <f>ROUND(ROUND(N43,4)*(1-O43),4)</f>
        <v>0</v>
      </c>
      <c r="R43" s="27">
        <f>ROUND(ROUND(Q43,4)*(1+P43),4)</f>
        <v>0</v>
      </c>
      <c r="S43" s="27">
        <f>ROUND($I43*R43,4)</f>
        <v>0</v>
      </c>
      <c r="T43" s="30"/>
      <c r="U43" s="30"/>
      <c r="V43" s="30"/>
      <c r="W43" s="31"/>
    </row>
    <row r="44" spans="1:23" ht="26.25" thickBot="1">
      <c r="A44" s="56" t="s">
        <v>781</v>
      </c>
      <c r="B44" s="9">
        <v>2</v>
      </c>
      <c r="C44" s="42" t="s">
        <v>1147</v>
      </c>
      <c r="D44" s="42" t="s">
        <v>1148</v>
      </c>
      <c r="E44" s="42" t="s">
        <v>152</v>
      </c>
      <c r="F44" s="42" t="s">
        <v>781</v>
      </c>
      <c r="G44" s="42" t="s">
        <v>781</v>
      </c>
      <c r="H44" s="43" t="s">
        <v>785</v>
      </c>
      <c r="I44" s="44">
        <v>200</v>
      </c>
      <c r="J44" s="60"/>
      <c r="K44" s="9">
        <v>1</v>
      </c>
      <c r="L44" s="45"/>
      <c r="M44" s="46"/>
      <c r="N44" s="47">
        <f>IF(M44&gt;0,ROUND(L44/M44,4),0)</f>
        <v>0</v>
      </c>
      <c r="O44" s="48"/>
      <c r="P44" s="49"/>
      <c r="Q44" s="47">
        <f>ROUND(ROUND(N44,4)*(1-O44),4)</f>
        <v>0</v>
      </c>
      <c r="R44" s="47">
        <f>ROUND(ROUND(Q44,4)*(1+P44),4)</f>
        <v>0</v>
      </c>
      <c r="S44" s="47">
        <f>ROUND($I44*R44,4)</f>
        <v>0</v>
      </c>
      <c r="T44" s="50"/>
      <c r="U44" s="50"/>
      <c r="V44" s="50"/>
      <c r="W44" s="51"/>
    </row>
    <row r="45" spans="18:19" ht="13.5" thickBot="1">
      <c r="R45" s="61" t="s">
        <v>792</v>
      </c>
      <c r="S45" s="62">
        <f>SUM(S43:S44)</f>
        <v>0</v>
      </c>
    </row>
    <row r="47" ht="13.5" thickBot="1"/>
    <row r="48" spans="1:23" ht="13.5" thickBot="1">
      <c r="A48" s="52" t="s">
        <v>753</v>
      </c>
      <c r="B48" s="57" t="s">
        <v>859</v>
      </c>
      <c r="C48" s="18" t="s">
        <v>1149</v>
      </c>
      <c r="D48" s="18"/>
      <c r="E48" s="18"/>
      <c r="F48" s="18"/>
      <c r="G48" s="18"/>
      <c r="H48" s="18" t="s">
        <v>756</v>
      </c>
      <c r="I48" s="18"/>
      <c r="J48" s="4"/>
      <c r="K48" s="3"/>
      <c r="L48" s="18" t="s">
        <v>1150</v>
      </c>
      <c r="M48" s="18"/>
      <c r="N48" s="18"/>
      <c r="O48" s="18"/>
      <c r="P48" s="18"/>
      <c r="Q48" s="18"/>
      <c r="R48" s="18"/>
      <c r="S48" s="18"/>
      <c r="T48" s="18"/>
      <c r="U48" s="18"/>
      <c r="V48" s="18"/>
      <c r="W48" s="4"/>
    </row>
    <row r="49" spans="1:23" ht="51.75" thickBot="1">
      <c r="A49" s="53" t="s">
        <v>758</v>
      </c>
      <c r="B49" s="19" t="s">
        <v>759</v>
      </c>
      <c r="C49" s="20" t="s">
        <v>760</v>
      </c>
      <c r="D49" s="20" t="s">
        <v>761</v>
      </c>
      <c r="E49" s="20" t="s">
        <v>762</v>
      </c>
      <c r="F49" s="20" t="s">
        <v>763</v>
      </c>
      <c r="G49" s="20" t="s">
        <v>764</v>
      </c>
      <c r="H49" s="20" t="s">
        <v>765</v>
      </c>
      <c r="I49" s="20" t="s">
        <v>766</v>
      </c>
      <c r="J49" s="21" t="s">
        <v>767</v>
      </c>
      <c r="K49" s="19" t="s">
        <v>768</v>
      </c>
      <c r="L49" s="20" t="s">
        <v>769</v>
      </c>
      <c r="M49" s="20" t="s">
        <v>770</v>
      </c>
      <c r="N49" s="20" t="s">
        <v>771</v>
      </c>
      <c r="O49" s="20" t="s">
        <v>772</v>
      </c>
      <c r="P49" s="20" t="s">
        <v>773</v>
      </c>
      <c r="Q49" s="20" t="s">
        <v>774</v>
      </c>
      <c r="R49" s="20" t="s">
        <v>775</v>
      </c>
      <c r="S49" s="20" t="s">
        <v>776</v>
      </c>
      <c r="T49" s="20" t="s">
        <v>777</v>
      </c>
      <c r="U49" s="20" t="s">
        <v>778</v>
      </c>
      <c r="V49" s="20" t="s">
        <v>779</v>
      </c>
      <c r="W49" s="21" t="s">
        <v>780</v>
      </c>
    </row>
    <row r="50" spans="1:23" ht="12.75">
      <c r="A50" s="54" t="s">
        <v>781</v>
      </c>
      <c r="B50" s="5">
        <v>1</v>
      </c>
      <c r="C50" s="22" t="s">
        <v>1151</v>
      </c>
      <c r="D50" s="22" t="s">
        <v>1152</v>
      </c>
      <c r="E50" s="22" t="s">
        <v>152</v>
      </c>
      <c r="F50" s="22" t="s">
        <v>781</v>
      </c>
      <c r="G50" s="22" t="s">
        <v>781</v>
      </c>
      <c r="H50" s="23" t="s">
        <v>785</v>
      </c>
      <c r="I50" s="24">
        <v>500</v>
      </c>
      <c r="J50" s="58"/>
      <c r="K50" s="5">
        <v>1</v>
      </c>
      <c r="L50" s="25"/>
      <c r="M50" s="26"/>
      <c r="N50" s="27">
        <f>IF(M50&gt;0,ROUND(L50/M50,4),0)</f>
        <v>0</v>
      </c>
      <c r="O50" s="28"/>
      <c r="P50" s="29"/>
      <c r="Q50" s="27">
        <f>ROUND(ROUND(N50,4)*(1-O50),4)</f>
        <v>0</v>
      </c>
      <c r="R50" s="27">
        <f>ROUND(ROUND(Q50,4)*(1+P50),4)</f>
        <v>0</v>
      </c>
      <c r="S50" s="27">
        <f>ROUND($I50*R50,4)</f>
        <v>0</v>
      </c>
      <c r="T50" s="30"/>
      <c r="U50" s="30"/>
      <c r="V50" s="30"/>
      <c r="W50" s="31"/>
    </row>
    <row r="51" spans="1:23" ht="13.5" thickBot="1">
      <c r="A51" s="56" t="s">
        <v>781</v>
      </c>
      <c r="B51" s="9">
        <v>2</v>
      </c>
      <c r="C51" s="42" t="s">
        <v>1153</v>
      </c>
      <c r="D51" s="42" t="s">
        <v>1152</v>
      </c>
      <c r="E51" s="42" t="s">
        <v>152</v>
      </c>
      <c r="F51" s="42" t="s">
        <v>781</v>
      </c>
      <c r="G51" s="42" t="s">
        <v>781</v>
      </c>
      <c r="H51" s="43" t="s">
        <v>785</v>
      </c>
      <c r="I51" s="44">
        <v>500</v>
      </c>
      <c r="J51" s="60"/>
      <c r="K51" s="9">
        <v>1</v>
      </c>
      <c r="L51" s="45"/>
      <c r="M51" s="46"/>
      <c r="N51" s="47">
        <f>IF(M51&gt;0,ROUND(L51/M51,4),0)</f>
        <v>0</v>
      </c>
      <c r="O51" s="48"/>
      <c r="P51" s="49"/>
      <c r="Q51" s="47">
        <f>ROUND(ROUND(N51,4)*(1-O51),4)</f>
        <v>0</v>
      </c>
      <c r="R51" s="47">
        <f>ROUND(ROUND(Q51,4)*(1+P51),4)</f>
        <v>0</v>
      </c>
      <c r="S51" s="47">
        <f>ROUND($I51*R51,4)</f>
        <v>0</v>
      </c>
      <c r="T51" s="50"/>
      <c r="U51" s="50"/>
      <c r="V51" s="50"/>
      <c r="W51" s="51"/>
    </row>
    <row r="52" spans="18:19" ht="13.5" thickBot="1">
      <c r="R52" s="61" t="s">
        <v>792</v>
      </c>
      <c r="S52" s="62">
        <f>SUM(S50:S51)</f>
        <v>0</v>
      </c>
    </row>
    <row r="54" ht="13.5" thickBot="1"/>
    <row r="55" spans="1:23" ht="13.5" thickBot="1">
      <c r="A55" s="52" t="s">
        <v>753</v>
      </c>
      <c r="B55" s="57" t="s">
        <v>869</v>
      </c>
      <c r="C55" s="18" t="s">
        <v>1154</v>
      </c>
      <c r="D55" s="18"/>
      <c r="E55" s="18"/>
      <c r="F55" s="18"/>
      <c r="G55" s="18"/>
      <c r="H55" s="18" t="s">
        <v>756</v>
      </c>
      <c r="I55" s="18"/>
      <c r="J55" s="4"/>
      <c r="K55" s="3"/>
      <c r="L55" s="18" t="s">
        <v>1155</v>
      </c>
      <c r="M55" s="18"/>
      <c r="N55" s="18"/>
      <c r="O55" s="18"/>
      <c r="P55" s="18"/>
      <c r="Q55" s="18"/>
      <c r="R55" s="18"/>
      <c r="S55" s="18"/>
      <c r="T55" s="18"/>
      <c r="U55" s="18"/>
      <c r="V55" s="18"/>
      <c r="W55" s="4"/>
    </row>
    <row r="56" spans="1:23" ht="51.75" thickBot="1">
      <c r="A56" s="53" t="s">
        <v>758</v>
      </c>
      <c r="B56" s="19" t="s">
        <v>759</v>
      </c>
      <c r="C56" s="20" t="s">
        <v>760</v>
      </c>
      <c r="D56" s="20" t="s">
        <v>761</v>
      </c>
      <c r="E56" s="20" t="s">
        <v>762</v>
      </c>
      <c r="F56" s="20" t="s">
        <v>763</v>
      </c>
      <c r="G56" s="20" t="s">
        <v>764</v>
      </c>
      <c r="H56" s="20" t="s">
        <v>765</v>
      </c>
      <c r="I56" s="20" t="s">
        <v>766</v>
      </c>
      <c r="J56" s="21" t="s">
        <v>767</v>
      </c>
      <c r="K56" s="19" t="s">
        <v>768</v>
      </c>
      <c r="L56" s="20" t="s">
        <v>769</v>
      </c>
      <c r="M56" s="20" t="s">
        <v>770</v>
      </c>
      <c r="N56" s="20" t="s">
        <v>771</v>
      </c>
      <c r="O56" s="20" t="s">
        <v>772</v>
      </c>
      <c r="P56" s="20" t="s">
        <v>773</v>
      </c>
      <c r="Q56" s="20" t="s">
        <v>774</v>
      </c>
      <c r="R56" s="20" t="s">
        <v>775</v>
      </c>
      <c r="S56" s="20" t="s">
        <v>776</v>
      </c>
      <c r="T56" s="20" t="s">
        <v>777</v>
      </c>
      <c r="U56" s="20" t="s">
        <v>778</v>
      </c>
      <c r="V56" s="20" t="s">
        <v>779</v>
      </c>
      <c r="W56" s="21" t="s">
        <v>780</v>
      </c>
    </row>
    <row r="57" spans="1:23" ht="12.75">
      <c r="A57" s="54" t="s">
        <v>781</v>
      </c>
      <c r="B57" s="5">
        <v>1</v>
      </c>
      <c r="C57" s="22" t="s">
        <v>1156</v>
      </c>
      <c r="D57" s="22" t="s">
        <v>1157</v>
      </c>
      <c r="E57" s="22" t="s">
        <v>152</v>
      </c>
      <c r="F57" s="22" t="s">
        <v>781</v>
      </c>
      <c r="G57" s="22" t="s">
        <v>781</v>
      </c>
      <c r="H57" s="23" t="s">
        <v>785</v>
      </c>
      <c r="I57" s="24">
        <v>10</v>
      </c>
      <c r="J57" s="58"/>
      <c r="K57" s="5">
        <v>1</v>
      </c>
      <c r="L57" s="25"/>
      <c r="M57" s="26"/>
      <c r="N57" s="27">
        <f>IF(M57&gt;0,ROUND(L57/M57,4),0)</f>
        <v>0</v>
      </c>
      <c r="O57" s="28"/>
      <c r="P57" s="29"/>
      <c r="Q57" s="27">
        <f>ROUND(ROUND(N57,4)*(1-O57),4)</f>
        <v>0</v>
      </c>
      <c r="R57" s="27">
        <f>ROUND(ROUND(Q57,4)*(1+P57),4)</f>
        <v>0</v>
      </c>
      <c r="S57" s="27">
        <f>ROUND($I57*R57,4)</f>
        <v>0</v>
      </c>
      <c r="T57" s="30"/>
      <c r="U57" s="30"/>
      <c r="V57" s="30"/>
      <c r="W57" s="31"/>
    </row>
    <row r="58" spans="1:23" ht="13.5" thickBot="1">
      <c r="A58" s="56" t="s">
        <v>781</v>
      </c>
      <c r="B58" s="9">
        <v>2</v>
      </c>
      <c r="C58" s="42" t="s">
        <v>1158</v>
      </c>
      <c r="D58" s="42" t="s">
        <v>1159</v>
      </c>
      <c r="E58" s="42" t="s">
        <v>152</v>
      </c>
      <c r="F58" s="42" t="s">
        <v>781</v>
      </c>
      <c r="G58" s="42" t="s">
        <v>781</v>
      </c>
      <c r="H58" s="43" t="s">
        <v>785</v>
      </c>
      <c r="I58" s="44">
        <v>10</v>
      </c>
      <c r="J58" s="60"/>
      <c r="K58" s="9">
        <v>1</v>
      </c>
      <c r="L58" s="45"/>
      <c r="M58" s="46"/>
      <c r="N58" s="47">
        <f>IF(M58&gt;0,ROUND(L58/M58,4),0)</f>
        <v>0</v>
      </c>
      <c r="O58" s="48"/>
      <c r="P58" s="49"/>
      <c r="Q58" s="47">
        <f>ROUND(ROUND(N58,4)*(1-O58),4)</f>
        <v>0</v>
      </c>
      <c r="R58" s="47">
        <f>ROUND(ROUND(Q58,4)*(1+P58),4)</f>
        <v>0</v>
      </c>
      <c r="S58" s="47">
        <f>ROUND($I58*R58,4)</f>
        <v>0</v>
      </c>
      <c r="T58" s="50"/>
      <c r="U58" s="50"/>
      <c r="V58" s="50"/>
      <c r="W58" s="51"/>
    </row>
    <row r="59" spans="18:19" ht="13.5" thickBot="1">
      <c r="R59" s="61" t="s">
        <v>792</v>
      </c>
      <c r="S59" s="62">
        <f>SUM(S57:S58)</f>
        <v>0</v>
      </c>
    </row>
    <row r="61" ht="13.5" thickBot="1"/>
    <row r="62" spans="1:23" ht="13.5" thickBot="1">
      <c r="A62" s="52" t="s">
        <v>753</v>
      </c>
      <c r="B62" s="57" t="s">
        <v>887</v>
      </c>
      <c r="C62" s="18" t="s">
        <v>1160</v>
      </c>
      <c r="D62" s="18"/>
      <c r="E62" s="18"/>
      <c r="F62" s="18"/>
      <c r="G62" s="18"/>
      <c r="H62" s="18" t="s">
        <v>756</v>
      </c>
      <c r="I62" s="18"/>
      <c r="J62" s="4"/>
      <c r="K62" s="3"/>
      <c r="L62" s="18" t="s">
        <v>1161</v>
      </c>
      <c r="M62" s="18"/>
      <c r="N62" s="18"/>
      <c r="O62" s="18"/>
      <c r="P62" s="18"/>
      <c r="Q62" s="18"/>
      <c r="R62" s="18"/>
      <c r="S62" s="18"/>
      <c r="T62" s="18"/>
      <c r="U62" s="18"/>
      <c r="V62" s="18"/>
      <c r="W62" s="4"/>
    </row>
    <row r="63" spans="1:23" ht="51.75" thickBot="1">
      <c r="A63" s="53" t="s">
        <v>758</v>
      </c>
      <c r="B63" s="19" t="s">
        <v>759</v>
      </c>
      <c r="C63" s="20" t="s">
        <v>760</v>
      </c>
      <c r="D63" s="20" t="s">
        <v>761</v>
      </c>
      <c r="E63" s="20" t="s">
        <v>762</v>
      </c>
      <c r="F63" s="20" t="s">
        <v>763</v>
      </c>
      <c r="G63" s="20" t="s">
        <v>764</v>
      </c>
      <c r="H63" s="20" t="s">
        <v>765</v>
      </c>
      <c r="I63" s="20" t="s">
        <v>766</v>
      </c>
      <c r="J63" s="21" t="s">
        <v>767</v>
      </c>
      <c r="K63" s="19" t="s">
        <v>768</v>
      </c>
      <c r="L63" s="20" t="s">
        <v>769</v>
      </c>
      <c r="M63" s="20" t="s">
        <v>770</v>
      </c>
      <c r="N63" s="20" t="s">
        <v>771</v>
      </c>
      <c r="O63" s="20" t="s">
        <v>772</v>
      </c>
      <c r="P63" s="20" t="s">
        <v>773</v>
      </c>
      <c r="Q63" s="20" t="s">
        <v>774</v>
      </c>
      <c r="R63" s="20" t="s">
        <v>775</v>
      </c>
      <c r="S63" s="20" t="s">
        <v>776</v>
      </c>
      <c r="T63" s="20" t="s">
        <v>777</v>
      </c>
      <c r="U63" s="20" t="s">
        <v>778</v>
      </c>
      <c r="V63" s="20" t="s">
        <v>779</v>
      </c>
      <c r="W63" s="21" t="s">
        <v>780</v>
      </c>
    </row>
    <row r="64" spans="1:23" ht="26.25" thickBot="1">
      <c r="A64" s="73" t="s">
        <v>781</v>
      </c>
      <c r="B64" s="74">
        <v>1</v>
      </c>
      <c r="C64" s="63" t="s">
        <v>1162</v>
      </c>
      <c r="D64" s="63" t="s">
        <v>1163</v>
      </c>
      <c r="E64" s="63" t="s">
        <v>152</v>
      </c>
      <c r="F64" s="63" t="s">
        <v>781</v>
      </c>
      <c r="G64" s="63" t="s">
        <v>781</v>
      </c>
      <c r="H64" s="64" t="s">
        <v>785</v>
      </c>
      <c r="I64" s="65">
        <v>10</v>
      </c>
      <c r="J64" s="75"/>
      <c r="K64" s="74">
        <v>1</v>
      </c>
      <c r="L64" s="66"/>
      <c r="M64" s="67"/>
      <c r="N64" s="68">
        <f>IF(M64&gt;0,ROUND(L64/M64,4),0)</f>
        <v>0</v>
      </c>
      <c r="O64" s="69"/>
      <c r="P64" s="70"/>
      <c r="Q64" s="68">
        <f>ROUND(ROUND(N64,4)*(1-O64),4)</f>
        <v>0</v>
      </c>
      <c r="R64" s="68">
        <f>ROUND(ROUND(Q64,4)*(1+P64),4)</f>
        <v>0</v>
      </c>
      <c r="S64" s="68">
        <f>ROUND($I64*R64,4)</f>
        <v>0</v>
      </c>
      <c r="T64" s="71"/>
      <c r="U64" s="71"/>
      <c r="V64" s="71"/>
      <c r="W64" s="72"/>
    </row>
    <row r="65" spans="18:19" ht="13.5" thickBot="1">
      <c r="R65" s="61" t="s">
        <v>792</v>
      </c>
      <c r="S65" s="62">
        <f>SUM(S64:S64)</f>
        <v>0</v>
      </c>
    </row>
    <row r="67" ht="13.5" thickBot="1"/>
    <row r="68" spans="1:23" ht="13.5" thickBot="1">
      <c r="A68" s="52" t="s">
        <v>753</v>
      </c>
      <c r="B68" s="57" t="s">
        <v>7</v>
      </c>
      <c r="C68" s="18" t="s">
        <v>1164</v>
      </c>
      <c r="D68" s="18"/>
      <c r="E68" s="18"/>
      <c r="F68" s="18"/>
      <c r="G68" s="18"/>
      <c r="H68" s="18" t="s">
        <v>62</v>
      </c>
      <c r="I68" s="18"/>
      <c r="J68" s="4"/>
      <c r="K68" s="3"/>
      <c r="L68" s="18" t="s">
        <v>1165</v>
      </c>
      <c r="M68" s="18"/>
      <c r="N68" s="18"/>
      <c r="O68" s="18"/>
      <c r="P68" s="18"/>
      <c r="Q68" s="18"/>
      <c r="R68" s="18"/>
      <c r="S68" s="18"/>
      <c r="T68" s="18"/>
      <c r="U68" s="18"/>
      <c r="V68" s="18"/>
      <c r="W68" s="4"/>
    </row>
    <row r="69" spans="1:23" ht="51.75" thickBot="1">
      <c r="A69" s="53" t="s">
        <v>758</v>
      </c>
      <c r="B69" s="19" t="s">
        <v>759</v>
      </c>
      <c r="C69" s="20" t="s">
        <v>760</v>
      </c>
      <c r="D69" s="20" t="s">
        <v>761</v>
      </c>
      <c r="E69" s="20" t="s">
        <v>762</v>
      </c>
      <c r="F69" s="20" t="s">
        <v>763</v>
      </c>
      <c r="G69" s="20" t="s">
        <v>764</v>
      </c>
      <c r="H69" s="20" t="s">
        <v>765</v>
      </c>
      <c r="I69" s="20" t="s">
        <v>766</v>
      </c>
      <c r="J69" s="21" t="s">
        <v>767</v>
      </c>
      <c r="K69" s="19" t="s">
        <v>768</v>
      </c>
      <c r="L69" s="20" t="s">
        <v>769</v>
      </c>
      <c r="M69" s="20" t="s">
        <v>770</v>
      </c>
      <c r="N69" s="20" t="s">
        <v>771</v>
      </c>
      <c r="O69" s="20" t="s">
        <v>772</v>
      </c>
      <c r="P69" s="20" t="s">
        <v>773</v>
      </c>
      <c r="Q69" s="20" t="s">
        <v>774</v>
      </c>
      <c r="R69" s="20" t="s">
        <v>775</v>
      </c>
      <c r="S69" s="20" t="s">
        <v>776</v>
      </c>
      <c r="T69" s="20" t="s">
        <v>777</v>
      </c>
      <c r="U69" s="20" t="s">
        <v>778</v>
      </c>
      <c r="V69" s="20" t="s">
        <v>779</v>
      </c>
      <c r="W69" s="21" t="s">
        <v>780</v>
      </c>
    </row>
    <row r="70" spans="1:23" ht="76.5">
      <c r="A70" s="54" t="s">
        <v>781</v>
      </c>
      <c r="B70" s="5">
        <v>1</v>
      </c>
      <c r="C70" s="22" t="s">
        <v>1166</v>
      </c>
      <c r="D70" s="22" t="s">
        <v>781</v>
      </c>
      <c r="E70" s="22" t="s">
        <v>1167</v>
      </c>
      <c r="F70" s="22" t="s">
        <v>781</v>
      </c>
      <c r="G70" s="22" t="s">
        <v>135</v>
      </c>
      <c r="H70" s="23" t="s">
        <v>785</v>
      </c>
      <c r="I70" s="24">
        <v>20</v>
      </c>
      <c r="J70" s="58"/>
      <c r="K70" s="5">
        <v>1</v>
      </c>
      <c r="L70" s="25"/>
      <c r="M70" s="26"/>
      <c r="N70" s="27">
        <f>IF(M70&gt;0,ROUND(L70/M70,4),0)</f>
        <v>0</v>
      </c>
      <c r="O70" s="28"/>
      <c r="P70" s="29"/>
      <c r="Q70" s="27">
        <f>ROUND(ROUND(N70,4)*(1-O70),4)</f>
        <v>0</v>
      </c>
      <c r="R70" s="27">
        <f>ROUND(ROUND(Q70,4)*(1+P70),4)</f>
        <v>0</v>
      </c>
      <c r="S70" s="27">
        <f>ROUND($I70*R70,4)</f>
        <v>0</v>
      </c>
      <c r="T70" s="30"/>
      <c r="U70" s="30"/>
      <c r="V70" s="30"/>
      <c r="W70" s="31"/>
    </row>
    <row r="71" spans="1:23" ht="63.75">
      <c r="A71" s="55" t="s">
        <v>781</v>
      </c>
      <c r="B71" s="7">
        <v>2</v>
      </c>
      <c r="C71" s="32" t="s">
        <v>1168</v>
      </c>
      <c r="D71" s="32" t="s">
        <v>781</v>
      </c>
      <c r="E71" s="32" t="s">
        <v>1169</v>
      </c>
      <c r="F71" s="32" t="s">
        <v>781</v>
      </c>
      <c r="G71" s="32" t="s">
        <v>135</v>
      </c>
      <c r="H71" s="33" t="s">
        <v>785</v>
      </c>
      <c r="I71" s="34">
        <v>20</v>
      </c>
      <c r="J71" s="59"/>
      <c r="K71" s="7">
        <v>1</v>
      </c>
      <c r="L71" s="35"/>
      <c r="M71" s="36"/>
      <c r="N71" s="37">
        <f>IF(M71&gt;0,ROUND(L71/M71,4),0)</f>
        <v>0</v>
      </c>
      <c r="O71" s="38"/>
      <c r="P71" s="39"/>
      <c r="Q71" s="37">
        <f>ROUND(ROUND(N71,4)*(1-O71),4)</f>
        <v>0</v>
      </c>
      <c r="R71" s="37">
        <f>ROUND(ROUND(Q71,4)*(1+P71),4)</f>
        <v>0</v>
      </c>
      <c r="S71" s="37">
        <f>ROUND($I71*R71,4)</f>
        <v>0</v>
      </c>
      <c r="T71" s="40"/>
      <c r="U71" s="40"/>
      <c r="V71" s="40"/>
      <c r="W71" s="41"/>
    </row>
    <row r="72" spans="1:23" ht="63.75">
      <c r="A72" s="55" t="s">
        <v>781</v>
      </c>
      <c r="B72" s="7">
        <v>3</v>
      </c>
      <c r="C72" s="32" t="s">
        <v>1170</v>
      </c>
      <c r="D72" s="32" t="s">
        <v>781</v>
      </c>
      <c r="E72" s="32" t="s">
        <v>1171</v>
      </c>
      <c r="F72" s="32" t="s">
        <v>781</v>
      </c>
      <c r="G72" s="32" t="s">
        <v>135</v>
      </c>
      <c r="H72" s="33" t="s">
        <v>785</v>
      </c>
      <c r="I72" s="34">
        <v>100</v>
      </c>
      <c r="J72" s="59"/>
      <c r="K72" s="7">
        <v>1</v>
      </c>
      <c r="L72" s="35"/>
      <c r="M72" s="36"/>
      <c r="N72" s="37">
        <f>IF(M72&gt;0,ROUND(L72/M72,4),0)</f>
        <v>0</v>
      </c>
      <c r="O72" s="38"/>
      <c r="P72" s="39"/>
      <c r="Q72" s="37">
        <f>ROUND(ROUND(N72,4)*(1-O72),4)</f>
        <v>0</v>
      </c>
      <c r="R72" s="37">
        <f>ROUND(ROUND(Q72,4)*(1+P72),4)</f>
        <v>0</v>
      </c>
      <c r="S72" s="37">
        <f>ROUND($I72*R72,4)</f>
        <v>0</v>
      </c>
      <c r="T72" s="40"/>
      <c r="U72" s="40"/>
      <c r="V72" s="40"/>
      <c r="W72" s="41"/>
    </row>
    <row r="73" spans="1:23" ht="64.5" thickBot="1">
      <c r="A73" s="56" t="s">
        <v>781</v>
      </c>
      <c r="B73" s="9">
        <v>4</v>
      </c>
      <c r="C73" s="42" t="s">
        <v>1172</v>
      </c>
      <c r="D73" s="42" t="s">
        <v>781</v>
      </c>
      <c r="E73" s="42" t="s">
        <v>1173</v>
      </c>
      <c r="F73" s="42" t="s">
        <v>781</v>
      </c>
      <c r="G73" s="42" t="s">
        <v>135</v>
      </c>
      <c r="H73" s="43" t="s">
        <v>785</v>
      </c>
      <c r="I73" s="44">
        <v>20</v>
      </c>
      <c r="J73" s="60"/>
      <c r="K73" s="9">
        <v>1</v>
      </c>
      <c r="L73" s="45"/>
      <c r="M73" s="46"/>
      <c r="N73" s="47">
        <f>IF(M73&gt;0,ROUND(L73/M73,4),0)</f>
        <v>0</v>
      </c>
      <c r="O73" s="48"/>
      <c r="P73" s="49"/>
      <c r="Q73" s="47">
        <f>ROUND(ROUND(N73,4)*(1-O73),4)</f>
        <v>0</v>
      </c>
      <c r="R73" s="47">
        <f>ROUND(ROUND(Q73,4)*(1+P73),4)</f>
        <v>0</v>
      </c>
      <c r="S73" s="47">
        <f>ROUND($I73*R73,4)</f>
        <v>0</v>
      </c>
      <c r="T73" s="50"/>
      <c r="U73" s="50"/>
      <c r="V73" s="50"/>
      <c r="W73" s="51"/>
    </row>
    <row r="74" spans="18:19" ht="13.5" thickBot="1">
      <c r="R74" s="61" t="s">
        <v>792</v>
      </c>
      <c r="S74" s="62">
        <f>SUM(S70:S73)</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8" r:id="rId2"/>
  <headerFooter alignWithMargins="0">
    <oddHeader>&amp;ROBR-8A</oddHeader>
    <oddFooter>&amp;LJN št. 16-34/11, 1. obdobje: 10.12.2011 - 9.12.2012&amp;RStran &amp;P od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4:W23"/>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44.125" style="1" customWidth="1"/>
    <col min="4" max="4" width="30.625" style="1" customWidth="1"/>
    <col min="5" max="5" width="12.375" style="1" customWidth="1"/>
    <col min="6" max="7" width="10.75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1174</v>
      </c>
      <c r="C5" s="14" t="s">
        <v>1175</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1176</v>
      </c>
      <c r="D11" s="18"/>
      <c r="E11" s="18"/>
      <c r="F11" s="18"/>
      <c r="G11" s="18"/>
      <c r="H11" s="18" t="s">
        <v>756</v>
      </c>
      <c r="I11" s="18"/>
      <c r="J11" s="4"/>
      <c r="K11" s="3"/>
      <c r="L11" s="18" t="s">
        <v>1175</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114.75">
      <c r="A13" s="54" t="s">
        <v>781</v>
      </c>
      <c r="B13" s="5">
        <v>1</v>
      </c>
      <c r="C13" s="22" t="s">
        <v>1177</v>
      </c>
      <c r="D13" s="22" t="s">
        <v>1178</v>
      </c>
      <c r="E13" s="22" t="s">
        <v>1179</v>
      </c>
      <c r="F13" s="22" t="s">
        <v>781</v>
      </c>
      <c r="G13" s="22" t="s">
        <v>781</v>
      </c>
      <c r="H13" s="23" t="s">
        <v>785</v>
      </c>
      <c r="I13" s="24">
        <v>12</v>
      </c>
      <c r="J13" s="58"/>
      <c r="K13" s="5">
        <v>1</v>
      </c>
      <c r="L13" s="25"/>
      <c r="M13" s="26"/>
      <c r="N13" s="27">
        <f aca="true" t="shared" si="0" ref="N13:N22">IF(M13&gt;0,ROUND(L13/M13,4),0)</f>
        <v>0</v>
      </c>
      <c r="O13" s="28"/>
      <c r="P13" s="29"/>
      <c r="Q13" s="27">
        <f aca="true" t="shared" si="1" ref="Q13:Q22">ROUND(ROUND(N13,4)*(1-O13),4)</f>
        <v>0</v>
      </c>
      <c r="R13" s="27">
        <f aca="true" t="shared" si="2" ref="R13:R22">ROUND(ROUND(Q13,4)*(1+P13),4)</f>
        <v>0</v>
      </c>
      <c r="S13" s="27">
        <f aca="true" t="shared" si="3" ref="S13:S22">ROUND($I13*R13,4)</f>
        <v>0</v>
      </c>
      <c r="T13" s="30"/>
      <c r="U13" s="30"/>
      <c r="V13" s="30"/>
      <c r="W13" s="31"/>
    </row>
    <row r="14" spans="1:23" ht="114.75">
      <c r="A14" s="55" t="s">
        <v>781</v>
      </c>
      <c r="B14" s="7">
        <v>2</v>
      </c>
      <c r="C14" s="32" t="s">
        <v>1180</v>
      </c>
      <c r="D14" s="32" t="s">
        <v>1181</v>
      </c>
      <c r="E14" s="32" t="s">
        <v>1179</v>
      </c>
      <c r="F14" s="32" t="s">
        <v>781</v>
      </c>
      <c r="G14" s="32" t="s">
        <v>781</v>
      </c>
      <c r="H14" s="33" t="s">
        <v>785</v>
      </c>
      <c r="I14" s="34">
        <v>24</v>
      </c>
      <c r="J14" s="59"/>
      <c r="K14" s="7">
        <v>1</v>
      </c>
      <c r="L14" s="35"/>
      <c r="M14" s="36"/>
      <c r="N14" s="37">
        <f t="shared" si="0"/>
        <v>0</v>
      </c>
      <c r="O14" s="38"/>
      <c r="P14" s="39"/>
      <c r="Q14" s="37">
        <f t="shared" si="1"/>
        <v>0</v>
      </c>
      <c r="R14" s="37">
        <f t="shared" si="2"/>
        <v>0</v>
      </c>
      <c r="S14" s="37">
        <f t="shared" si="3"/>
        <v>0</v>
      </c>
      <c r="T14" s="40"/>
      <c r="U14" s="40"/>
      <c r="V14" s="40"/>
      <c r="W14" s="41"/>
    </row>
    <row r="15" spans="1:23" ht="114.75">
      <c r="A15" s="55" t="s">
        <v>781</v>
      </c>
      <c r="B15" s="7">
        <v>3</v>
      </c>
      <c r="C15" s="32" t="s">
        <v>1182</v>
      </c>
      <c r="D15" s="32" t="s">
        <v>1181</v>
      </c>
      <c r="E15" s="32" t="s">
        <v>1179</v>
      </c>
      <c r="F15" s="32" t="s">
        <v>781</v>
      </c>
      <c r="G15" s="32" t="s">
        <v>781</v>
      </c>
      <c r="H15" s="33" t="s">
        <v>785</v>
      </c>
      <c r="I15" s="34">
        <v>12</v>
      </c>
      <c r="J15" s="59"/>
      <c r="K15" s="7">
        <v>1</v>
      </c>
      <c r="L15" s="35"/>
      <c r="M15" s="36"/>
      <c r="N15" s="37">
        <f t="shared" si="0"/>
        <v>0</v>
      </c>
      <c r="O15" s="38"/>
      <c r="P15" s="39"/>
      <c r="Q15" s="37">
        <f t="shared" si="1"/>
        <v>0</v>
      </c>
      <c r="R15" s="37">
        <f t="shared" si="2"/>
        <v>0</v>
      </c>
      <c r="S15" s="37">
        <f t="shared" si="3"/>
        <v>0</v>
      </c>
      <c r="T15" s="40"/>
      <c r="U15" s="40"/>
      <c r="V15" s="40"/>
      <c r="W15" s="41"/>
    </row>
    <row r="16" spans="1:23" ht="114.75">
      <c r="A16" s="55" t="s">
        <v>781</v>
      </c>
      <c r="B16" s="7">
        <v>4</v>
      </c>
      <c r="C16" s="32" t="s">
        <v>1183</v>
      </c>
      <c r="D16" s="32" t="s">
        <v>1181</v>
      </c>
      <c r="E16" s="32" t="s">
        <v>1179</v>
      </c>
      <c r="F16" s="32" t="s">
        <v>781</v>
      </c>
      <c r="G16" s="32" t="s">
        <v>781</v>
      </c>
      <c r="H16" s="33" t="s">
        <v>785</v>
      </c>
      <c r="I16" s="34">
        <v>174</v>
      </c>
      <c r="J16" s="59"/>
      <c r="K16" s="7">
        <v>1</v>
      </c>
      <c r="L16" s="35"/>
      <c r="M16" s="36"/>
      <c r="N16" s="37">
        <f t="shared" si="0"/>
        <v>0</v>
      </c>
      <c r="O16" s="38"/>
      <c r="P16" s="39"/>
      <c r="Q16" s="37">
        <f t="shared" si="1"/>
        <v>0</v>
      </c>
      <c r="R16" s="37">
        <f t="shared" si="2"/>
        <v>0</v>
      </c>
      <c r="S16" s="37">
        <f t="shared" si="3"/>
        <v>0</v>
      </c>
      <c r="T16" s="40"/>
      <c r="U16" s="40"/>
      <c r="V16" s="40"/>
      <c r="W16" s="41"/>
    </row>
    <row r="17" spans="1:23" ht="114.75">
      <c r="A17" s="55" t="s">
        <v>781</v>
      </c>
      <c r="B17" s="7">
        <v>5</v>
      </c>
      <c r="C17" s="32" t="s">
        <v>1184</v>
      </c>
      <c r="D17" s="32" t="s">
        <v>1181</v>
      </c>
      <c r="E17" s="32" t="s">
        <v>1179</v>
      </c>
      <c r="F17" s="32" t="s">
        <v>781</v>
      </c>
      <c r="G17" s="32" t="s">
        <v>781</v>
      </c>
      <c r="H17" s="33" t="s">
        <v>785</v>
      </c>
      <c r="I17" s="34">
        <v>12</v>
      </c>
      <c r="J17" s="59"/>
      <c r="K17" s="7">
        <v>1</v>
      </c>
      <c r="L17" s="35"/>
      <c r="M17" s="36"/>
      <c r="N17" s="37">
        <f t="shared" si="0"/>
        <v>0</v>
      </c>
      <c r="O17" s="38"/>
      <c r="P17" s="39"/>
      <c r="Q17" s="37">
        <f t="shared" si="1"/>
        <v>0</v>
      </c>
      <c r="R17" s="37">
        <f t="shared" si="2"/>
        <v>0</v>
      </c>
      <c r="S17" s="37">
        <f t="shared" si="3"/>
        <v>0</v>
      </c>
      <c r="T17" s="40"/>
      <c r="U17" s="40"/>
      <c r="V17" s="40"/>
      <c r="W17" s="41"/>
    </row>
    <row r="18" spans="1:23" ht="114.75">
      <c r="A18" s="55" t="s">
        <v>781</v>
      </c>
      <c r="B18" s="7">
        <v>6</v>
      </c>
      <c r="C18" s="32" t="s">
        <v>1185</v>
      </c>
      <c r="D18" s="32" t="s">
        <v>1181</v>
      </c>
      <c r="E18" s="32" t="s">
        <v>1179</v>
      </c>
      <c r="F18" s="32" t="s">
        <v>781</v>
      </c>
      <c r="G18" s="32" t="s">
        <v>781</v>
      </c>
      <c r="H18" s="33" t="s">
        <v>785</v>
      </c>
      <c r="I18" s="34">
        <v>12</v>
      </c>
      <c r="J18" s="59"/>
      <c r="K18" s="7">
        <v>1</v>
      </c>
      <c r="L18" s="35"/>
      <c r="M18" s="36"/>
      <c r="N18" s="37">
        <f t="shared" si="0"/>
        <v>0</v>
      </c>
      <c r="O18" s="38"/>
      <c r="P18" s="39"/>
      <c r="Q18" s="37">
        <f t="shared" si="1"/>
        <v>0</v>
      </c>
      <c r="R18" s="37">
        <f t="shared" si="2"/>
        <v>0</v>
      </c>
      <c r="S18" s="37">
        <f t="shared" si="3"/>
        <v>0</v>
      </c>
      <c r="T18" s="40"/>
      <c r="U18" s="40"/>
      <c r="V18" s="40"/>
      <c r="W18" s="41"/>
    </row>
    <row r="19" spans="1:23" ht="114.75">
      <c r="A19" s="55" t="s">
        <v>781</v>
      </c>
      <c r="B19" s="7">
        <v>7</v>
      </c>
      <c r="C19" s="32" t="s">
        <v>1186</v>
      </c>
      <c r="D19" s="32" t="s">
        <v>1181</v>
      </c>
      <c r="E19" s="32" t="s">
        <v>1179</v>
      </c>
      <c r="F19" s="32" t="s">
        <v>781</v>
      </c>
      <c r="G19" s="32" t="s">
        <v>781</v>
      </c>
      <c r="H19" s="33" t="s">
        <v>785</v>
      </c>
      <c r="I19" s="34">
        <v>78</v>
      </c>
      <c r="J19" s="59"/>
      <c r="K19" s="7">
        <v>1</v>
      </c>
      <c r="L19" s="35"/>
      <c r="M19" s="36"/>
      <c r="N19" s="37">
        <f t="shared" si="0"/>
        <v>0</v>
      </c>
      <c r="O19" s="38"/>
      <c r="P19" s="39"/>
      <c r="Q19" s="37">
        <f t="shared" si="1"/>
        <v>0</v>
      </c>
      <c r="R19" s="37">
        <f t="shared" si="2"/>
        <v>0</v>
      </c>
      <c r="S19" s="37">
        <f t="shared" si="3"/>
        <v>0</v>
      </c>
      <c r="T19" s="40"/>
      <c r="U19" s="40"/>
      <c r="V19" s="40"/>
      <c r="W19" s="41"/>
    </row>
    <row r="20" spans="1:23" ht="114.75">
      <c r="A20" s="55" t="s">
        <v>781</v>
      </c>
      <c r="B20" s="7">
        <v>8</v>
      </c>
      <c r="C20" s="32" t="s">
        <v>1187</v>
      </c>
      <c r="D20" s="32" t="s">
        <v>1181</v>
      </c>
      <c r="E20" s="32" t="s">
        <v>1179</v>
      </c>
      <c r="F20" s="32" t="s">
        <v>781</v>
      </c>
      <c r="G20" s="32" t="s">
        <v>781</v>
      </c>
      <c r="H20" s="33" t="s">
        <v>785</v>
      </c>
      <c r="I20" s="34">
        <v>72</v>
      </c>
      <c r="J20" s="59"/>
      <c r="K20" s="7">
        <v>1</v>
      </c>
      <c r="L20" s="35"/>
      <c r="M20" s="36"/>
      <c r="N20" s="37">
        <f t="shared" si="0"/>
        <v>0</v>
      </c>
      <c r="O20" s="38"/>
      <c r="P20" s="39"/>
      <c r="Q20" s="37">
        <f t="shared" si="1"/>
        <v>0</v>
      </c>
      <c r="R20" s="37">
        <f t="shared" si="2"/>
        <v>0</v>
      </c>
      <c r="S20" s="37">
        <f t="shared" si="3"/>
        <v>0</v>
      </c>
      <c r="T20" s="40"/>
      <c r="U20" s="40"/>
      <c r="V20" s="40"/>
      <c r="W20" s="41"/>
    </row>
    <row r="21" spans="1:23" ht="114.75">
      <c r="A21" s="55" t="s">
        <v>781</v>
      </c>
      <c r="B21" s="7">
        <v>9</v>
      </c>
      <c r="C21" s="32" t="s">
        <v>1188</v>
      </c>
      <c r="D21" s="32" t="s">
        <v>1181</v>
      </c>
      <c r="E21" s="32" t="s">
        <v>1179</v>
      </c>
      <c r="F21" s="32" t="s">
        <v>781</v>
      </c>
      <c r="G21" s="32" t="s">
        <v>781</v>
      </c>
      <c r="H21" s="33" t="s">
        <v>785</v>
      </c>
      <c r="I21" s="34">
        <v>12</v>
      </c>
      <c r="J21" s="59"/>
      <c r="K21" s="7">
        <v>1</v>
      </c>
      <c r="L21" s="35"/>
      <c r="M21" s="36"/>
      <c r="N21" s="37">
        <f t="shared" si="0"/>
        <v>0</v>
      </c>
      <c r="O21" s="38"/>
      <c r="P21" s="39"/>
      <c r="Q21" s="37">
        <f t="shared" si="1"/>
        <v>0</v>
      </c>
      <c r="R21" s="37">
        <f t="shared" si="2"/>
        <v>0</v>
      </c>
      <c r="S21" s="37">
        <f t="shared" si="3"/>
        <v>0</v>
      </c>
      <c r="T21" s="40"/>
      <c r="U21" s="40"/>
      <c r="V21" s="40"/>
      <c r="W21" s="41"/>
    </row>
    <row r="22" spans="1:23" ht="115.5" thickBot="1">
      <c r="A22" s="56" t="s">
        <v>781</v>
      </c>
      <c r="B22" s="9">
        <v>10</v>
      </c>
      <c r="C22" s="42" t="s">
        <v>1189</v>
      </c>
      <c r="D22" s="42" t="s">
        <v>1181</v>
      </c>
      <c r="E22" s="42" t="s">
        <v>1179</v>
      </c>
      <c r="F22" s="42" t="s">
        <v>781</v>
      </c>
      <c r="G22" s="42" t="s">
        <v>781</v>
      </c>
      <c r="H22" s="43" t="s">
        <v>785</v>
      </c>
      <c r="I22" s="44">
        <v>72</v>
      </c>
      <c r="J22" s="60"/>
      <c r="K22" s="9">
        <v>1</v>
      </c>
      <c r="L22" s="45"/>
      <c r="M22" s="46"/>
      <c r="N22" s="47">
        <f t="shared" si="0"/>
        <v>0</v>
      </c>
      <c r="O22" s="48"/>
      <c r="P22" s="49"/>
      <c r="Q22" s="47">
        <f t="shared" si="1"/>
        <v>0</v>
      </c>
      <c r="R22" s="47">
        <f t="shared" si="2"/>
        <v>0</v>
      </c>
      <c r="S22" s="47">
        <f t="shared" si="3"/>
        <v>0</v>
      </c>
      <c r="T22" s="50"/>
      <c r="U22" s="50"/>
      <c r="V22" s="50"/>
      <c r="W22" s="51"/>
    </row>
    <row r="23" spans="18:19" ht="13.5" thickBot="1">
      <c r="R23" s="61" t="s">
        <v>792</v>
      </c>
      <c r="S23" s="62">
        <f>SUM(S13:S22)</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9" r:id="rId2"/>
  <headerFooter alignWithMargins="0">
    <oddHeader>&amp;ROBR-8A</oddHeader>
    <oddFooter>&amp;LJN št. 16-34/11, 1. obdobje: 10.12.2011 - 9.12.2012&amp;RStran &amp;P od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4:C11"/>
  <sheetViews>
    <sheetView workbookViewId="0" topLeftCell="A1">
      <selection activeCell="A1" sqref="A1"/>
    </sheetView>
  </sheetViews>
  <sheetFormatPr defaultColWidth="9.00390625" defaultRowHeight="12.75"/>
  <cols>
    <col min="1" max="1" width="4.75390625" style="1" customWidth="1"/>
    <col min="2" max="2" width="17.75390625" style="1" customWidth="1"/>
    <col min="3" max="3" width="60.75390625" style="1" customWidth="1"/>
    <col min="4" max="16384" width="9.125" style="1" customWidth="1"/>
  </cols>
  <sheetData>
    <row r="1" ht="12.75"/>
    <row r="2" ht="12.75"/>
    <row r="3" ht="13.5" thickBot="1"/>
    <row r="4" spans="2:3" ht="19.5" customHeight="1" thickBot="1">
      <c r="B4" s="3" t="s">
        <v>703</v>
      </c>
      <c r="C4" s="4"/>
    </row>
    <row r="5" spans="2:3" ht="19.5" customHeight="1">
      <c r="B5" s="5" t="s">
        <v>704</v>
      </c>
      <c r="C5" s="11"/>
    </row>
    <row r="6" spans="2:3" ht="19.5" customHeight="1">
      <c r="B6" s="7" t="s">
        <v>705</v>
      </c>
      <c r="C6" s="12"/>
    </row>
    <row r="7" spans="2:3" ht="27" customHeight="1">
      <c r="B7" s="7" t="s">
        <v>706</v>
      </c>
      <c r="C7" s="12"/>
    </row>
    <row r="8" spans="2:3" ht="19.5" customHeight="1">
      <c r="B8" s="7" t="s">
        <v>707</v>
      </c>
      <c r="C8" s="12"/>
    </row>
    <row r="9" spans="2:3" ht="19.5" customHeight="1">
      <c r="B9" s="7" t="s">
        <v>708</v>
      </c>
      <c r="C9" s="12"/>
    </row>
    <row r="10" spans="2:3" ht="19.5" customHeight="1">
      <c r="B10" s="7" t="s">
        <v>709</v>
      </c>
      <c r="C10" s="12"/>
    </row>
    <row r="11" spans="2:3" ht="19.5" customHeight="1" thickBot="1">
      <c r="B11" s="9" t="s">
        <v>710</v>
      </c>
      <c r="C11" s="13"/>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r:id="rId2"/>
  <headerFooter alignWithMargins="0">
    <oddFooter>&amp;LJN št. 16-34/11, 1. obdobje: 10.12.2011 - 9.12.2012&amp;RStran &amp;P od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4:B60"/>
  <sheetViews>
    <sheetView workbookViewId="0" topLeftCell="A1">
      <selection activeCell="A1" sqref="A1"/>
    </sheetView>
  </sheetViews>
  <sheetFormatPr defaultColWidth="9.00390625" defaultRowHeight="12.75"/>
  <cols>
    <col min="1" max="1" width="4.75390625" style="1" customWidth="1"/>
    <col min="2" max="2" width="85.75390625" style="1" customWidth="1"/>
    <col min="3" max="16384" width="9.125" style="1" customWidth="1"/>
  </cols>
  <sheetData>
    <row r="1" ht="12.75"/>
    <row r="2" ht="12.75"/>
    <row r="3" ht="12.75"/>
    <row r="4" ht="18">
      <c r="B4" s="14" t="s">
        <v>711</v>
      </c>
    </row>
    <row r="5" ht="13.5" thickBot="1"/>
    <row r="6" ht="12.75">
      <c r="B6" s="15" t="s">
        <v>712</v>
      </c>
    </row>
    <row r="7" ht="12.75">
      <c r="B7" s="16" t="s">
        <v>713</v>
      </c>
    </row>
    <row r="8" ht="51">
      <c r="B8" s="16" t="s">
        <v>714</v>
      </c>
    </row>
    <row r="9" ht="12.75">
      <c r="B9" s="16"/>
    </row>
    <row r="10" ht="12.75">
      <c r="B10" s="16"/>
    </row>
    <row r="11" ht="12.75">
      <c r="B11" s="16"/>
    </row>
    <row r="12" ht="12.75">
      <c r="B12" s="16" t="s">
        <v>715</v>
      </c>
    </row>
    <row r="13" ht="12.75">
      <c r="B13" s="16"/>
    </row>
    <row r="14" ht="51">
      <c r="B14" s="16" t="s">
        <v>716</v>
      </c>
    </row>
    <row r="15" ht="12.75">
      <c r="B15" s="16" t="s">
        <v>717</v>
      </c>
    </row>
    <row r="16" ht="38.25">
      <c r="B16" s="16" t="s">
        <v>718</v>
      </c>
    </row>
    <row r="17" ht="25.5">
      <c r="B17" s="16" t="s">
        <v>719</v>
      </c>
    </row>
    <row r="18" ht="12.75">
      <c r="B18" s="16" t="s">
        <v>720</v>
      </c>
    </row>
    <row r="19" ht="12.75">
      <c r="B19" s="16" t="s">
        <v>721</v>
      </c>
    </row>
    <row r="20" ht="12.75">
      <c r="B20" s="16" t="s">
        <v>722</v>
      </c>
    </row>
    <row r="21" ht="12.75">
      <c r="B21" s="16" t="s">
        <v>723</v>
      </c>
    </row>
    <row r="22" ht="63.75">
      <c r="B22" s="16" t="s">
        <v>724</v>
      </c>
    </row>
    <row r="23" ht="38.25">
      <c r="B23" s="16" t="s">
        <v>725</v>
      </c>
    </row>
    <row r="24" ht="12.75">
      <c r="B24" s="16"/>
    </row>
    <row r="25" ht="38.25">
      <c r="B25" s="16" t="s">
        <v>726</v>
      </c>
    </row>
    <row r="26" ht="12.75">
      <c r="B26" s="16"/>
    </row>
    <row r="27" ht="12.75">
      <c r="B27" s="16" t="s">
        <v>727</v>
      </c>
    </row>
    <row r="28" ht="12.75">
      <c r="B28" s="16"/>
    </row>
    <row r="29" ht="12.75">
      <c r="B29" s="16" t="s">
        <v>728</v>
      </c>
    </row>
    <row r="30" ht="12.75">
      <c r="B30" s="16"/>
    </row>
    <row r="31" ht="25.5">
      <c r="B31" s="16" t="s">
        <v>729</v>
      </c>
    </row>
    <row r="32" ht="12.75">
      <c r="B32" s="16" t="s">
        <v>730</v>
      </c>
    </row>
    <row r="33" ht="12.75">
      <c r="B33" s="16" t="s">
        <v>731</v>
      </c>
    </row>
    <row r="34" ht="25.5">
      <c r="B34" s="16" t="s">
        <v>719</v>
      </c>
    </row>
    <row r="35" ht="12.75">
      <c r="B35" s="16" t="s">
        <v>732</v>
      </c>
    </row>
    <row r="36" ht="25.5">
      <c r="B36" s="16" t="s">
        <v>733</v>
      </c>
    </row>
    <row r="37" ht="12.75">
      <c r="B37" s="16" t="s">
        <v>734</v>
      </c>
    </row>
    <row r="38" ht="12.75">
      <c r="B38" s="16"/>
    </row>
    <row r="39" ht="38.25">
      <c r="B39" s="16" t="s">
        <v>735</v>
      </c>
    </row>
    <row r="40" ht="38.25">
      <c r="B40" s="16" t="s">
        <v>736</v>
      </c>
    </row>
    <row r="41" ht="12.75">
      <c r="B41" s="16"/>
    </row>
    <row r="42" ht="12.75">
      <c r="B42" s="16" t="s">
        <v>737</v>
      </c>
    </row>
    <row r="43" ht="12.75">
      <c r="B43" s="16"/>
    </row>
    <row r="44" ht="25.5">
      <c r="B44" s="16" t="s">
        <v>738</v>
      </c>
    </row>
    <row r="45" ht="12.75">
      <c r="B45" s="16" t="s">
        <v>717</v>
      </c>
    </row>
    <row r="46" ht="38.25">
      <c r="B46" s="16" t="s">
        <v>718</v>
      </c>
    </row>
    <row r="47" ht="12.75">
      <c r="B47" s="16" t="s">
        <v>739</v>
      </c>
    </row>
    <row r="48" ht="12.75">
      <c r="B48" s="16" t="s">
        <v>740</v>
      </c>
    </row>
    <row r="49" ht="12.75">
      <c r="B49" s="16" t="s">
        <v>741</v>
      </c>
    </row>
    <row r="50" ht="12.75">
      <c r="B50" s="16"/>
    </row>
    <row r="51" ht="12.75">
      <c r="B51" s="16" t="s">
        <v>742</v>
      </c>
    </row>
    <row r="52" ht="12.75">
      <c r="B52" s="16"/>
    </row>
    <row r="53" ht="38.25">
      <c r="B53" s="16" t="s">
        <v>743</v>
      </c>
    </row>
    <row r="54" ht="12.75">
      <c r="B54" s="16" t="s">
        <v>744</v>
      </c>
    </row>
    <row r="55" ht="12.75">
      <c r="B55" s="16" t="s">
        <v>745</v>
      </c>
    </row>
    <row r="56" ht="25.5">
      <c r="B56" s="16" t="s">
        <v>746</v>
      </c>
    </row>
    <row r="57" ht="12.75">
      <c r="B57" s="16" t="s">
        <v>747</v>
      </c>
    </row>
    <row r="58" ht="12.75">
      <c r="B58" s="16" t="s">
        <v>748</v>
      </c>
    </row>
    <row r="59" ht="12.75">
      <c r="B59" s="16"/>
    </row>
    <row r="60" ht="51.75" thickBot="1">
      <c r="B60" s="17" t="s">
        <v>749</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scale="96" r:id="rId2"/>
  <headerFooter alignWithMargins="0">
    <oddFooter>&amp;LJN št. 16-34/11, 1. obdobje: 10.12.2011 - 9.12.2012&amp;RStran &amp;P od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W338"/>
  <sheetViews>
    <sheetView tabSelected="1" workbookViewId="0" topLeftCell="B1">
      <selection activeCell="D6" sqref="D6"/>
    </sheetView>
  </sheetViews>
  <sheetFormatPr defaultColWidth="9.00390625" defaultRowHeight="12.75"/>
  <cols>
    <col min="1" max="1" width="15.75390625" style="1" hidden="1" customWidth="1"/>
    <col min="2" max="2" width="7.25390625" style="1" customWidth="1"/>
    <col min="3" max="3" width="39.75390625" style="1" customWidth="1"/>
    <col min="4" max="4" width="33.125" style="1" customWidth="1"/>
    <col min="5" max="5" width="32.25390625" style="1" customWidth="1"/>
    <col min="6" max="6" width="15.75390625" style="1" customWidth="1"/>
    <col min="7"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751</v>
      </c>
      <c r="C5" s="14" t="s">
        <v>752</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755</v>
      </c>
      <c r="D11" s="18"/>
      <c r="E11" s="18"/>
      <c r="F11" s="18"/>
      <c r="G11" s="18"/>
      <c r="H11" s="18" t="s">
        <v>756</v>
      </c>
      <c r="I11" s="18"/>
      <c r="J11" s="4"/>
      <c r="K11" s="3"/>
      <c r="L11" s="18" t="s">
        <v>757</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38.25">
      <c r="A13" s="54" t="s">
        <v>781</v>
      </c>
      <c r="B13" s="5">
        <v>1</v>
      </c>
      <c r="C13" s="22" t="s">
        <v>782</v>
      </c>
      <c r="D13" s="22" t="s">
        <v>783</v>
      </c>
      <c r="E13" s="22" t="s">
        <v>784</v>
      </c>
      <c r="F13" s="22" t="s">
        <v>781</v>
      </c>
      <c r="G13" s="22" t="s">
        <v>781</v>
      </c>
      <c r="H13" s="23" t="s">
        <v>785</v>
      </c>
      <c r="I13" s="24">
        <v>3500</v>
      </c>
      <c r="J13" s="58"/>
      <c r="K13" s="5">
        <v>1</v>
      </c>
      <c r="L13" s="25"/>
      <c r="M13" s="26"/>
      <c r="N13" s="27">
        <f>IF(M13&gt;0,ROUND(L13/M13,4),0)</f>
        <v>0</v>
      </c>
      <c r="O13" s="28"/>
      <c r="P13" s="29"/>
      <c r="Q13" s="27">
        <f>ROUND(ROUND(N13,4)*(1-O13),4)</f>
        <v>0</v>
      </c>
      <c r="R13" s="27">
        <f>ROUND(ROUND(Q13,4)*(1+P13),4)</f>
        <v>0</v>
      </c>
      <c r="S13" s="27">
        <f>ROUND($I13*R13,4)</f>
        <v>0</v>
      </c>
      <c r="T13" s="30"/>
      <c r="U13" s="30"/>
      <c r="V13" s="30"/>
      <c r="W13" s="31"/>
    </row>
    <row r="14" spans="1:23" ht="38.25">
      <c r="A14" s="55" t="s">
        <v>781</v>
      </c>
      <c r="B14" s="7">
        <v>2</v>
      </c>
      <c r="C14" s="32" t="s">
        <v>786</v>
      </c>
      <c r="D14" s="32" t="s">
        <v>787</v>
      </c>
      <c r="E14" s="32" t="s">
        <v>784</v>
      </c>
      <c r="F14" s="32" t="s">
        <v>781</v>
      </c>
      <c r="G14" s="32" t="s">
        <v>781</v>
      </c>
      <c r="H14" s="33" t="s">
        <v>785</v>
      </c>
      <c r="I14" s="34">
        <v>92750</v>
      </c>
      <c r="J14" s="59"/>
      <c r="K14" s="7">
        <v>1</v>
      </c>
      <c r="L14" s="35"/>
      <c r="M14" s="36"/>
      <c r="N14" s="37">
        <f>IF(M14&gt;0,ROUND(L14/M14,4),0)</f>
        <v>0</v>
      </c>
      <c r="O14" s="38"/>
      <c r="P14" s="39"/>
      <c r="Q14" s="37">
        <f>ROUND(ROUND(N14,4)*(1-O14),4)</f>
        <v>0</v>
      </c>
      <c r="R14" s="37">
        <f>ROUND(ROUND(Q14,4)*(1+P14),4)</f>
        <v>0</v>
      </c>
      <c r="S14" s="37">
        <f>ROUND($I14*R14,4)</f>
        <v>0</v>
      </c>
      <c r="T14" s="40"/>
      <c r="U14" s="40"/>
      <c r="V14" s="40"/>
      <c r="W14" s="41"/>
    </row>
    <row r="15" spans="1:23" ht="38.25">
      <c r="A15" s="55" t="s">
        <v>781</v>
      </c>
      <c r="B15" s="7">
        <v>3</v>
      </c>
      <c r="C15" s="32" t="s">
        <v>788</v>
      </c>
      <c r="D15" s="32" t="s">
        <v>789</v>
      </c>
      <c r="E15" s="32" t="s">
        <v>784</v>
      </c>
      <c r="F15" s="32" t="s">
        <v>781</v>
      </c>
      <c r="G15" s="32" t="s">
        <v>781</v>
      </c>
      <c r="H15" s="33" t="s">
        <v>785</v>
      </c>
      <c r="I15" s="34">
        <v>14300</v>
      </c>
      <c r="J15" s="59"/>
      <c r="K15" s="7">
        <v>1</v>
      </c>
      <c r="L15" s="35"/>
      <c r="M15" s="36"/>
      <c r="N15" s="37">
        <f>IF(M15&gt;0,ROUND(L15/M15,4),0)</f>
        <v>0</v>
      </c>
      <c r="O15" s="38"/>
      <c r="P15" s="39"/>
      <c r="Q15" s="37">
        <f>ROUND(ROUND(N15,4)*(1-O15),4)</f>
        <v>0</v>
      </c>
      <c r="R15" s="37">
        <f>ROUND(ROUND(Q15,4)*(1+P15),4)</f>
        <v>0</v>
      </c>
      <c r="S15" s="37">
        <f>ROUND($I15*R15,4)</f>
        <v>0</v>
      </c>
      <c r="T15" s="40"/>
      <c r="U15" s="40"/>
      <c r="V15" s="40"/>
      <c r="W15" s="41"/>
    </row>
    <row r="16" spans="1:23" ht="39" thickBot="1">
      <c r="A16" s="56" t="s">
        <v>781</v>
      </c>
      <c r="B16" s="9">
        <v>4</v>
      </c>
      <c r="C16" s="42" t="s">
        <v>790</v>
      </c>
      <c r="D16" s="42" t="s">
        <v>791</v>
      </c>
      <c r="E16" s="42" t="s">
        <v>784</v>
      </c>
      <c r="F16" s="42" t="s">
        <v>781</v>
      </c>
      <c r="G16" s="42" t="s">
        <v>781</v>
      </c>
      <c r="H16" s="43" t="s">
        <v>785</v>
      </c>
      <c r="I16" s="44">
        <v>1000</v>
      </c>
      <c r="J16" s="60"/>
      <c r="K16" s="9">
        <v>1</v>
      </c>
      <c r="L16" s="45"/>
      <c r="M16" s="46"/>
      <c r="N16" s="47">
        <f>IF(M16&gt;0,ROUND(L16/M16,4),0)</f>
        <v>0</v>
      </c>
      <c r="O16" s="48"/>
      <c r="P16" s="49"/>
      <c r="Q16" s="47">
        <f>ROUND(ROUND(N16,4)*(1-O16),4)</f>
        <v>0</v>
      </c>
      <c r="R16" s="47">
        <f>ROUND(ROUND(Q16,4)*(1+P16),4)</f>
        <v>0</v>
      </c>
      <c r="S16" s="47">
        <f>ROUND($I16*R16,4)</f>
        <v>0</v>
      </c>
      <c r="T16" s="50"/>
      <c r="U16" s="50"/>
      <c r="V16" s="50"/>
      <c r="W16" s="51"/>
    </row>
    <row r="17" spans="18:19" ht="13.5" thickBot="1">
      <c r="R17" s="61" t="s">
        <v>792</v>
      </c>
      <c r="S17" s="62">
        <f>SUM(S13:S16)</f>
        <v>0</v>
      </c>
    </row>
    <row r="19" ht="13.5" thickBot="1"/>
    <row r="20" spans="1:23" ht="13.5" thickBot="1">
      <c r="A20" s="52" t="s">
        <v>753</v>
      </c>
      <c r="B20" s="57" t="s">
        <v>793</v>
      </c>
      <c r="C20" s="18" t="s">
        <v>794</v>
      </c>
      <c r="D20" s="18"/>
      <c r="E20" s="18"/>
      <c r="F20" s="18"/>
      <c r="G20" s="18"/>
      <c r="H20" s="18" t="s">
        <v>756</v>
      </c>
      <c r="I20" s="18"/>
      <c r="J20" s="4"/>
      <c r="K20" s="3"/>
      <c r="L20" s="18" t="s">
        <v>795</v>
      </c>
      <c r="M20" s="18"/>
      <c r="N20" s="18"/>
      <c r="O20" s="18"/>
      <c r="P20" s="18"/>
      <c r="Q20" s="18"/>
      <c r="R20" s="18"/>
      <c r="S20" s="18"/>
      <c r="T20" s="18"/>
      <c r="U20" s="18"/>
      <c r="V20" s="18"/>
      <c r="W20" s="4"/>
    </row>
    <row r="21" spans="1:23" ht="51.75" thickBot="1">
      <c r="A21" s="53" t="s">
        <v>758</v>
      </c>
      <c r="B21" s="19" t="s">
        <v>759</v>
      </c>
      <c r="C21" s="20" t="s">
        <v>760</v>
      </c>
      <c r="D21" s="20" t="s">
        <v>761</v>
      </c>
      <c r="E21" s="20" t="s">
        <v>762</v>
      </c>
      <c r="F21" s="20" t="s">
        <v>763</v>
      </c>
      <c r="G21" s="20" t="s">
        <v>764</v>
      </c>
      <c r="H21" s="20" t="s">
        <v>765</v>
      </c>
      <c r="I21" s="20" t="s">
        <v>766</v>
      </c>
      <c r="J21" s="21" t="s">
        <v>767</v>
      </c>
      <c r="K21" s="19" t="s">
        <v>768</v>
      </c>
      <c r="L21" s="20" t="s">
        <v>769</v>
      </c>
      <c r="M21" s="20" t="s">
        <v>770</v>
      </c>
      <c r="N21" s="20" t="s">
        <v>771</v>
      </c>
      <c r="O21" s="20" t="s">
        <v>772</v>
      </c>
      <c r="P21" s="20" t="s">
        <v>773</v>
      </c>
      <c r="Q21" s="20" t="s">
        <v>774</v>
      </c>
      <c r="R21" s="20" t="s">
        <v>775</v>
      </c>
      <c r="S21" s="20" t="s">
        <v>776</v>
      </c>
      <c r="T21" s="20" t="s">
        <v>777</v>
      </c>
      <c r="U21" s="20" t="s">
        <v>778</v>
      </c>
      <c r="V21" s="20" t="s">
        <v>779</v>
      </c>
      <c r="W21" s="21" t="s">
        <v>780</v>
      </c>
    </row>
    <row r="22" spans="1:23" ht="89.25">
      <c r="A22" s="54" t="s">
        <v>781</v>
      </c>
      <c r="B22" s="5">
        <v>1</v>
      </c>
      <c r="C22" s="22" t="s">
        <v>796</v>
      </c>
      <c r="D22" s="22" t="s">
        <v>797</v>
      </c>
      <c r="E22" s="22" t="s">
        <v>798</v>
      </c>
      <c r="F22" s="22" t="s">
        <v>799</v>
      </c>
      <c r="G22" s="22" t="s">
        <v>800</v>
      </c>
      <c r="H22" s="23" t="s">
        <v>785</v>
      </c>
      <c r="I22" s="24">
        <v>2650</v>
      </c>
      <c r="J22" s="58"/>
      <c r="K22" s="5">
        <v>1</v>
      </c>
      <c r="L22" s="25"/>
      <c r="M22" s="26"/>
      <c r="N22" s="27">
        <f>IF(M22&gt;0,ROUND(L22/M22,4),0)</f>
        <v>0</v>
      </c>
      <c r="O22" s="28"/>
      <c r="P22" s="29"/>
      <c r="Q22" s="27">
        <f>ROUND(ROUND(N22,4)*(1-O22),4)</f>
        <v>0</v>
      </c>
      <c r="R22" s="27">
        <f>ROUND(ROUND(Q22,4)*(1+P22),4)</f>
        <v>0</v>
      </c>
      <c r="S22" s="27">
        <f>ROUND($I22*R22,4)</f>
        <v>0</v>
      </c>
      <c r="T22" s="30"/>
      <c r="U22" s="30"/>
      <c r="V22" s="30"/>
      <c r="W22" s="31"/>
    </row>
    <row r="23" spans="1:23" ht="89.25">
      <c r="A23" s="55" t="s">
        <v>781</v>
      </c>
      <c r="B23" s="7">
        <v>2</v>
      </c>
      <c r="C23" s="32" t="s">
        <v>801</v>
      </c>
      <c r="D23" s="32" t="s">
        <v>802</v>
      </c>
      <c r="E23" s="32" t="s">
        <v>803</v>
      </c>
      <c r="F23" s="32" t="s">
        <v>799</v>
      </c>
      <c r="G23" s="32" t="s">
        <v>800</v>
      </c>
      <c r="H23" s="33" t="s">
        <v>785</v>
      </c>
      <c r="I23" s="34">
        <v>3400</v>
      </c>
      <c r="J23" s="59"/>
      <c r="K23" s="7">
        <v>1</v>
      </c>
      <c r="L23" s="35"/>
      <c r="M23" s="36"/>
      <c r="N23" s="37">
        <f>IF(M23&gt;0,ROUND(L23/M23,4),0)</f>
        <v>0</v>
      </c>
      <c r="O23" s="38"/>
      <c r="P23" s="39"/>
      <c r="Q23" s="37">
        <f>ROUND(ROUND(N23,4)*(1-O23),4)</f>
        <v>0</v>
      </c>
      <c r="R23" s="37">
        <f>ROUND(ROUND(Q23,4)*(1+P23),4)</f>
        <v>0</v>
      </c>
      <c r="S23" s="37">
        <f>ROUND($I23*R23,4)</f>
        <v>0</v>
      </c>
      <c r="T23" s="40"/>
      <c r="U23" s="40"/>
      <c r="V23" s="40"/>
      <c r="W23" s="41"/>
    </row>
    <row r="24" spans="1:23" ht="89.25">
      <c r="A24" s="55" t="s">
        <v>781</v>
      </c>
      <c r="B24" s="7">
        <v>3</v>
      </c>
      <c r="C24" s="32" t="s">
        <v>804</v>
      </c>
      <c r="D24" s="32" t="s">
        <v>805</v>
      </c>
      <c r="E24" s="32" t="s">
        <v>803</v>
      </c>
      <c r="F24" s="32" t="s">
        <v>799</v>
      </c>
      <c r="G24" s="32" t="s">
        <v>800</v>
      </c>
      <c r="H24" s="33" t="s">
        <v>785</v>
      </c>
      <c r="I24" s="34">
        <v>2800</v>
      </c>
      <c r="J24" s="59"/>
      <c r="K24" s="7">
        <v>1</v>
      </c>
      <c r="L24" s="35"/>
      <c r="M24" s="36"/>
      <c r="N24" s="37">
        <f>IF(M24&gt;0,ROUND(L24/M24,4),0)</f>
        <v>0</v>
      </c>
      <c r="O24" s="38"/>
      <c r="P24" s="39"/>
      <c r="Q24" s="37">
        <f>ROUND(ROUND(N24,4)*(1-O24),4)</f>
        <v>0</v>
      </c>
      <c r="R24" s="37">
        <f>ROUND(ROUND(Q24,4)*(1+P24),4)</f>
        <v>0</v>
      </c>
      <c r="S24" s="37">
        <f>ROUND($I24*R24,4)</f>
        <v>0</v>
      </c>
      <c r="T24" s="40"/>
      <c r="U24" s="40"/>
      <c r="V24" s="40"/>
      <c r="W24" s="41"/>
    </row>
    <row r="25" spans="1:23" ht="89.25">
      <c r="A25" s="55" t="s">
        <v>781</v>
      </c>
      <c r="B25" s="7">
        <v>4</v>
      </c>
      <c r="C25" s="32" t="s">
        <v>806</v>
      </c>
      <c r="D25" s="32" t="s">
        <v>807</v>
      </c>
      <c r="E25" s="32" t="s">
        <v>803</v>
      </c>
      <c r="F25" s="32" t="s">
        <v>799</v>
      </c>
      <c r="G25" s="32" t="s">
        <v>800</v>
      </c>
      <c r="H25" s="33" t="s">
        <v>785</v>
      </c>
      <c r="I25" s="34">
        <v>510</v>
      </c>
      <c r="J25" s="59"/>
      <c r="K25" s="7">
        <v>1</v>
      </c>
      <c r="L25" s="35"/>
      <c r="M25" s="36"/>
      <c r="N25" s="37">
        <f>IF(M25&gt;0,ROUND(L25/M25,4),0)</f>
        <v>0</v>
      </c>
      <c r="O25" s="38"/>
      <c r="P25" s="39"/>
      <c r="Q25" s="37">
        <f>ROUND(ROUND(N25,4)*(1-O25),4)</f>
        <v>0</v>
      </c>
      <c r="R25" s="37">
        <f>ROUND(ROUND(Q25,4)*(1+P25),4)</f>
        <v>0</v>
      </c>
      <c r="S25" s="37">
        <f>ROUND($I25*R25,4)</f>
        <v>0</v>
      </c>
      <c r="T25" s="40"/>
      <c r="U25" s="40"/>
      <c r="V25" s="40"/>
      <c r="W25" s="41"/>
    </row>
    <row r="26" spans="1:23" ht="90" thickBot="1">
      <c r="A26" s="56" t="s">
        <v>781</v>
      </c>
      <c r="B26" s="9">
        <v>5</v>
      </c>
      <c r="C26" s="42" t="s">
        <v>808</v>
      </c>
      <c r="D26" s="42" t="s">
        <v>809</v>
      </c>
      <c r="E26" s="42" t="s">
        <v>803</v>
      </c>
      <c r="F26" s="42" t="s">
        <v>799</v>
      </c>
      <c r="G26" s="42" t="s">
        <v>800</v>
      </c>
      <c r="H26" s="43" t="s">
        <v>785</v>
      </c>
      <c r="I26" s="44">
        <v>1450</v>
      </c>
      <c r="J26" s="60"/>
      <c r="K26" s="9">
        <v>1</v>
      </c>
      <c r="L26" s="45"/>
      <c r="M26" s="46"/>
      <c r="N26" s="47">
        <f>IF(M26&gt;0,ROUND(L26/M26,4),0)</f>
        <v>0</v>
      </c>
      <c r="O26" s="48"/>
      <c r="P26" s="49"/>
      <c r="Q26" s="47">
        <f>ROUND(ROUND(N26,4)*(1-O26),4)</f>
        <v>0</v>
      </c>
      <c r="R26" s="47">
        <f>ROUND(ROUND(Q26,4)*(1+P26),4)</f>
        <v>0</v>
      </c>
      <c r="S26" s="47">
        <f>ROUND($I26*R26,4)</f>
        <v>0</v>
      </c>
      <c r="T26" s="50"/>
      <c r="U26" s="50"/>
      <c r="V26" s="50"/>
      <c r="W26" s="51"/>
    </row>
    <row r="27" spans="18:19" ht="13.5" thickBot="1">
      <c r="R27" s="61" t="s">
        <v>792</v>
      </c>
      <c r="S27" s="62">
        <f>SUM(S22:S26)</f>
        <v>0</v>
      </c>
    </row>
    <row r="29" ht="13.5" thickBot="1"/>
    <row r="30" spans="1:23" ht="13.5" thickBot="1">
      <c r="A30" s="52" t="s">
        <v>753</v>
      </c>
      <c r="B30" s="57" t="s">
        <v>810</v>
      </c>
      <c r="C30" s="18" t="s">
        <v>811</v>
      </c>
      <c r="D30" s="18"/>
      <c r="E30" s="18"/>
      <c r="F30" s="18"/>
      <c r="G30" s="18"/>
      <c r="H30" s="18" t="s">
        <v>756</v>
      </c>
      <c r="I30" s="18"/>
      <c r="J30" s="4"/>
      <c r="K30" s="3"/>
      <c r="L30" s="18" t="s">
        <v>812</v>
      </c>
      <c r="M30" s="18"/>
      <c r="N30" s="18"/>
      <c r="O30" s="18"/>
      <c r="P30" s="18"/>
      <c r="Q30" s="18"/>
      <c r="R30" s="18"/>
      <c r="S30" s="18"/>
      <c r="T30" s="18"/>
      <c r="U30" s="18"/>
      <c r="V30" s="18"/>
      <c r="W30" s="4"/>
    </row>
    <row r="31" spans="1:23" ht="51.75" thickBot="1">
      <c r="A31" s="53" t="s">
        <v>758</v>
      </c>
      <c r="B31" s="19" t="s">
        <v>759</v>
      </c>
      <c r="C31" s="20" t="s">
        <v>760</v>
      </c>
      <c r="D31" s="20" t="s">
        <v>761</v>
      </c>
      <c r="E31" s="20" t="s">
        <v>762</v>
      </c>
      <c r="F31" s="20" t="s">
        <v>763</v>
      </c>
      <c r="G31" s="20" t="s">
        <v>764</v>
      </c>
      <c r="H31" s="20" t="s">
        <v>765</v>
      </c>
      <c r="I31" s="20" t="s">
        <v>766</v>
      </c>
      <c r="J31" s="21" t="s">
        <v>767</v>
      </c>
      <c r="K31" s="19" t="s">
        <v>768</v>
      </c>
      <c r="L31" s="20" t="s">
        <v>769</v>
      </c>
      <c r="M31" s="20" t="s">
        <v>770</v>
      </c>
      <c r="N31" s="20" t="s">
        <v>771</v>
      </c>
      <c r="O31" s="20" t="s">
        <v>772</v>
      </c>
      <c r="P31" s="20" t="s">
        <v>773</v>
      </c>
      <c r="Q31" s="20" t="s">
        <v>774</v>
      </c>
      <c r="R31" s="20" t="s">
        <v>775</v>
      </c>
      <c r="S31" s="20" t="s">
        <v>776</v>
      </c>
      <c r="T31" s="20" t="s">
        <v>777</v>
      </c>
      <c r="U31" s="20" t="s">
        <v>778</v>
      </c>
      <c r="V31" s="20" t="s">
        <v>779</v>
      </c>
      <c r="W31" s="21" t="s">
        <v>780</v>
      </c>
    </row>
    <row r="32" spans="1:23" ht="51">
      <c r="A32" s="54" t="s">
        <v>781</v>
      </c>
      <c r="B32" s="5">
        <v>1</v>
      </c>
      <c r="C32" s="22" t="s">
        <v>813</v>
      </c>
      <c r="D32" s="22" t="s">
        <v>814</v>
      </c>
      <c r="E32" s="22" t="s">
        <v>784</v>
      </c>
      <c r="F32" s="22" t="s">
        <v>781</v>
      </c>
      <c r="G32" s="22" t="s">
        <v>781</v>
      </c>
      <c r="H32" s="23" t="s">
        <v>785</v>
      </c>
      <c r="I32" s="24">
        <v>6644</v>
      </c>
      <c r="J32" s="58"/>
      <c r="K32" s="5">
        <v>1</v>
      </c>
      <c r="L32" s="25"/>
      <c r="M32" s="26"/>
      <c r="N32" s="27">
        <f aca="true" t="shared" si="0" ref="N32:N47">IF(M32&gt;0,ROUND(L32/M32,4),0)</f>
        <v>0</v>
      </c>
      <c r="O32" s="28"/>
      <c r="P32" s="29"/>
      <c r="Q32" s="27">
        <f aca="true" t="shared" si="1" ref="Q32:Q47">ROUND(ROUND(N32,4)*(1-O32),4)</f>
        <v>0</v>
      </c>
      <c r="R32" s="27">
        <f aca="true" t="shared" si="2" ref="R32:R47">ROUND(ROUND(Q32,4)*(1+P32),4)</f>
        <v>0</v>
      </c>
      <c r="S32" s="27">
        <f aca="true" t="shared" si="3" ref="S32:S47">ROUND($I32*R32,4)</f>
        <v>0</v>
      </c>
      <c r="T32" s="30"/>
      <c r="U32" s="30"/>
      <c r="V32" s="30"/>
      <c r="W32" s="31"/>
    </row>
    <row r="33" spans="1:23" ht="38.25">
      <c r="A33" s="55" t="s">
        <v>781</v>
      </c>
      <c r="B33" s="7">
        <v>2</v>
      </c>
      <c r="C33" s="32" t="s">
        <v>815</v>
      </c>
      <c r="D33" s="32" t="s">
        <v>816</v>
      </c>
      <c r="E33" s="32" t="s">
        <v>784</v>
      </c>
      <c r="F33" s="32" t="s">
        <v>781</v>
      </c>
      <c r="G33" s="32" t="s">
        <v>781</v>
      </c>
      <c r="H33" s="33" t="s">
        <v>785</v>
      </c>
      <c r="I33" s="34">
        <v>465</v>
      </c>
      <c r="J33" s="59"/>
      <c r="K33" s="7">
        <v>1</v>
      </c>
      <c r="L33" s="35"/>
      <c r="M33" s="36"/>
      <c r="N33" s="37">
        <f t="shared" si="0"/>
        <v>0</v>
      </c>
      <c r="O33" s="38"/>
      <c r="P33" s="39"/>
      <c r="Q33" s="37">
        <f t="shared" si="1"/>
        <v>0</v>
      </c>
      <c r="R33" s="37">
        <f t="shared" si="2"/>
        <v>0</v>
      </c>
      <c r="S33" s="37">
        <f t="shared" si="3"/>
        <v>0</v>
      </c>
      <c r="T33" s="40"/>
      <c r="U33" s="40"/>
      <c r="V33" s="40"/>
      <c r="W33" s="41"/>
    </row>
    <row r="34" spans="1:23" ht="38.25">
      <c r="A34" s="55" t="s">
        <v>781</v>
      </c>
      <c r="B34" s="7">
        <v>3</v>
      </c>
      <c r="C34" s="32" t="s">
        <v>817</v>
      </c>
      <c r="D34" s="32" t="s">
        <v>818</v>
      </c>
      <c r="E34" s="32" t="s">
        <v>784</v>
      </c>
      <c r="F34" s="32" t="s">
        <v>781</v>
      </c>
      <c r="G34" s="32" t="s">
        <v>781</v>
      </c>
      <c r="H34" s="33" t="s">
        <v>785</v>
      </c>
      <c r="I34" s="34">
        <v>210</v>
      </c>
      <c r="J34" s="59"/>
      <c r="K34" s="7">
        <v>1</v>
      </c>
      <c r="L34" s="35"/>
      <c r="M34" s="36"/>
      <c r="N34" s="37">
        <f t="shared" si="0"/>
        <v>0</v>
      </c>
      <c r="O34" s="38"/>
      <c r="P34" s="39"/>
      <c r="Q34" s="37">
        <f t="shared" si="1"/>
        <v>0</v>
      </c>
      <c r="R34" s="37">
        <f t="shared" si="2"/>
        <v>0</v>
      </c>
      <c r="S34" s="37">
        <f t="shared" si="3"/>
        <v>0</v>
      </c>
      <c r="T34" s="40"/>
      <c r="U34" s="40"/>
      <c r="V34" s="40"/>
      <c r="W34" s="41"/>
    </row>
    <row r="35" spans="1:23" ht="38.25">
      <c r="A35" s="55" t="s">
        <v>781</v>
      </c>
      <c r="B35" s="7">
        <v>4</v>
      </c>
      <c r="C35" s="32" t="s">
        <v>819</v>
      </c>
      <c r="D35" s="32" t="s">
        <v>820</v>
      </c>
      <c r="E35" s="32" t="s">
        <v>784</v>
      </c>
      <c r="F35" s="32" t="s">
        <v>781</v>
      </c>
      <c r="G35" s="32" t="s">
        <v>781</v>
      </c>
      <c r="H35" s="33" t="s">
        <v>785</v>
      </c>
      <c r="I35" s="34">
        <v>2050</v>
      </c>
      <c r="J35" s="59"/>
      <c r="K35" s="7">
        <v>1</v>
      </c>
      <c r="L35" s="35"/>
      <c r="M35" s="36"/>
      <c r="N35" s="37">
        <f t="shared" si="0"/>
        <v>0</v>
      </c>
      <c r="O35" s="38"/>
      <c r="P35" s="39"/>
      <c r="Q35" s="37">
        <f t="shared" si="1"/>
        <v>0</v>
      </c>
      <c r="R35" s="37">
        <f t="shared" si="2"/>
        <v>0</v>
      </c>
      <c r="S35" s="37">
        <f t="shared" si="3"/>
        <v>0</v>
      </c>
      <c r="T35" s="40"/>
      <c r="U35" s="40"/>
      <c r="V35" s="40"/>
      <c r="W35" s="41"/>
    </row>
    <row r="36" spans="1:23" ht="38.25">
      <c r="A36" s="55" t="s">
        <v>781</v>
      </c>
      <c r="B36" s="7">
        <v>5</v>
      </c>
      <c r="C36" s="32" t="s">
        <v>821</v>
      </c>
      <c r="D36" s="32" t="s">
        <v>822</v>
      </c>
      <c r="E36" s="32" t="s">
        <v>784</v>
      </c>
      <c r="F36" s="32" t="s">
        <v>781</v>
      </c>
      <c r="G36" s="32" t="s">
        <v>781</v>
      </c>
      <c r="H36" s="33" t="s">
        <v>785</v>
      </c>
      <c r="I36" s="34">
        <v>495</v>
      </c>
      <c r="J36" s="59"/>
      <c r="K36" s="7">
        <v>1</v>
      </c>
      <c r="L36" s="35"/>
      <c r="M36" s="36"/>
      <c r="N36" s="37">
        <f t="shared" si="0"/>
        <v>0</v>
      </c>
      <c r="O36" s="38"/>
      <c r="P36" s="39"/>
      <c r="Q36" s="37">
        <f t="shared" si="1"/>
        <v>0</v>
      </c>
      <c r="R36" s="37">
        <f t="shared" si="2"/>
        <v>0</v>
      </c>
      <c r="S36" s="37">
        <f t="shared" si="3"/>
        <v>0</v>
      </c>
      <c r="T36" s="40"/>
      <c r="U36" s="40"/>
      <c r="V36" s="40"/>
      <c r="W36" s="41"/>
    </row>
    <row r="37" spans="1:23" ht="25.5">
      <c r="A37" s="55" t="s">
        <v>781</v>
      </c>
      <c r="B37" s="7">
        <v>6</v>
      </c>
      <c r="C37" s="32" t="s">
        <v>823</v>
      </c>
      <c r="D37" s="32" t="s">
        <v>824</v>
      </c>
      <c r="E37" s="32" t="s">
        <v>784</v>
      </c>
      <c r="F37" s="32" t="s">
        <v>781</v>
      </c>
      <c r="G37" s="32" t="s">
        <v>781</v>
      </c>
      <c r="H37" s="33" t="s">
        <v>785</v>
      </c>
      <c r="I37" s="34">
        <v>1680</v>
      </c>
      <c r="J37" s="59"/>
      <c r="K37" s="7">
        <v>1</v>
      </c>
      <c r="L37" s="35"/>
      <c r="M37" s="36"/>
      <c r="N37" s="37">
        <f t="shared" si="0"/>
        <v>0</v>
      </c>
      <c r="O37" s="38"/>
      <c r="P37" s="39"/>
      <c r="Q37" s="37">
        <f t="shared" si="1"/>
        <v>0</v>
      </c>
      <c r="R37" s="37">
        <f t="shared" si="2"/>
        <v>0</v>
      </c>
      <c r="S37" s="37">
        <f t="shared" si="3"/>
        <v>0</v>
      </c>
      <c r="T37" s="40"/>
      <c r="U37" s="40"/>
      <c r="V37" s="40"/>
      <c r="W37" s="41"/>
    </row>
    <row r="38" spans="1:23" ht="25.5">
      <c r="A38" s="55" t="s">
        <v>781</v>
      </c>
      <c r="B38" s="7">
        <v>7</v>
      </c>
      <c r="C38" s="32" t="s">
        <v>825</v>
      </c>
      <c r="D38" s="32" t="s">
        <v>826</v>
      </c>
      <c r="E38" s="32" t="s">
        <v>784</v>
      </c>
      <c r="F38" s="32" t="s">
        <v>781</v>
      </c>
      <c r="G38" s="32" t="s">
        <v>781</v>
      </c>
      <c r="H38" s="33" t="s">
        <v>785</v>
      </c>
      <c r="I38" s="34">
        <v>100</v>
      </c>
      <c r="J38" s="59"/>
      <c r="K38" s="7">
        <v>1</v>
      </c>
      <c r="L38" s="35"/>
      <c r="M38" s="36"/>
      <c r="N38" s="37">
        <f t="shared" si="0"/>
        <v>0</v>
      </c>
      <c r="O38" s="38"/>
      <c r="P38" s="39"/>
      <c r="Q38" s="37">
        <f t="shared" si="1"/>
        <v>0</v>
      </c>
      <c r="R38" s="37">
        <f t="shared" si="2"/>
        <v>0</v>
      </c>
      <c r="S38" s="37">
        <f t="shared" si="3"/>
        <v>0</v>
      </c>
      <c r="T38" s="40"/>
      <c r="U38" s="40"/>
      <c r="V38" s="40"/>
      <c r="W38" s="41"/>
    </row>
    <row r="39" spans="1:23" ht="25.5">
      <c r="A39" s="55" t="s">
        <v>781</v>
      </c>
      <c r="B39" s="7">
        <v>8</v>
      </c>
      <c r="C39" s="32" t="s">
        <v>827</v>
      </c>
      <c r="D39" s="32" t="s">
        <v>828</v>
      </c>
      <c r="E39" s="32" t="s">
        <v>784</v>
      </c>
      <c r="F39" s="32" t="s">
        <v>781</v>
      </c>
      <c r="G39" s="32" t="s">
        <v>781</v>
      </c>
      <c r="H39" s="33" t="s">
        <v>785</v>
      </c>
      <c r="I39" s="34">
        <v>2105</v>
      </c>
      <c r="J39" s="59"/>
      <c r="K39" s="7">
        <v>1</v>
      </c>
      <c r="L39" s="35"/>
      <c r="M39" s="36"/>
      <c r="N39" s="37">
        <f t="shared" si="0"/>
        <v>0</v>
      </c>
      <c r="O39" s="38"/>
      <c r="P39" s="39"/>
      <c r="Q39" s="37">
        <f t="shared" si="1"/>
        <v>0</v>
      </c>
      <c r="R39" s="37">
        <f t="shared" si="2"/>
        <v>0</v>
      </c>
      <c r="S39" s="37">
        <f t="shared" si="3"/>
        <v>0</v>
      </c>
      <c r="T39" s="40"/>
      <c r="U39" s="40"/>
      <c r="V39" s="40"/>
      <c r="W39" s="41"/>
    </row>
    <row r="40" spans="1:23" ht="25.5">
      <c r="A40" s="55" t="s">
        <v>781</v>
      </c>
      <c r="B40" s="7">
        <v>9</v>
      </c>
      <c r="C40" s="32" t="s">
        <v>829</v>
      </c>
      <c r="D40" s="32" t="s">
        <v>830</v>
      </c>
      <c r="E40" s="32" t="s">
        <v>784</v>
      </c>
      <c r="F40" s="32" t="s">
        <v>781</v>
      </c>
      <c r="G40" s="32" t="s">
        <v>781</v>
      </c>
      <c r="H40" s="33" t="s">
        <v>785</v>
      </c>
      <c r="I40" s="34">
        <v>2036</v>
      </c>
      <c r="J40" s="59"/>
      <c r="K40" s="7">
        <v>1</v>
      </c>
      <c r="L40" s="35"/>
      <c r="M40" s="36"/>
      <c r="N40" s="37">
        <f t="shared" si="0"/>
        <v>0</v>
      </c>
      <c r="O40" s="38"/>
      <c r="P40" s="39"/>
      <c r="Q40" s="37">
        <f t="shared" si="1"/>
        <v>0</v>
      </c>
      <c r="R40" s="37">
        <f t="shared" si="2"/>
        <v>0</v>
      </c>
      <c r="S40" s="37">
        <f t="shared" si="3"/>
        <v>0</v>
      </c>
      <c r="T40" s="40"/>
      <c r="U40" s="40"/>
      <c r="V40" s="40"/>
      <c r="W40" s="41"/>
    </row>
    <row r="41" spans="1:23" ht="25.5">
      <c r="A41" s="55" t="s">
        <v>781</v>
      </c>
      <c r="B41" s="7">
        <v>10</v>
      </c>
      <c r="C41" s="32" t="s">
        <v>831</v>
      </c>
      <c r="D41" s="32" t="s">
        <v>832</v>
      </c>
      <c r="E41" s="32" t="s">
        <v>784</v>
      </c>
      <c r="F41" s="32" t="s">
        <v>781</v>
      </c>
      <c r="G41" s="32" t="s">
        <v>781</v>
      </c>
      <c r="H41" s="33" t="s">
        <v>785</v>
      </c>
      <c r="I41" s="34">
        <v>4760</v>
      </c>
      <c r="J41" s="59"/>
      <c r="K41" s="7">
        <v>1</v>
      </c>
      <c r="L41" s="35"/>
      <c r="M41" s="36"/>
      <c r="N41" s="37">
        <f t="shared" si="0"/>
        <v>0</v>
      </c>
      <c r="O41" s="38"/>
      <c r="P41" s="39"/>
      <c r="Q41" s="37">
        <f t="shared" si="1"/>
        <v>0</v>
      </c>
      <c r="R41" s="37">
        <f t="shared" si="2"/>
        <v>0</v>
      </c>
      <c r="S41" s="37">
        <f t="shared" si="3"/>
        <v>0</v>
      </c>
      <c r="T41" s="40"/>
      <c r="U41" s="40"/>
      <c r="V41" s="40"/>
      <c r="W41" s="41"/>
    </row>
    <row r="42" spans="1:23" ht="25.5">
      <c r="A42" s="55" t="s">
        <v>781</v>
      </c>
      <c r="B42" s="7">
        <v>11</v>
      </c>
      <c r="C42" s="32" t="s">
        <v>833</v>
      </c>
      <c r="D42" s="32" t="s">
        <v>834</v>
      </c>
      <c r="E42" s="32" t="s">
        <v>784</v>
      </c>
      <c r="F42" s="32" t="s">
        <v>781</v>
      </c>
      <c r="G42" s="32" t="s">
        <v>781</v>
      </c>
      <c r="H42" s="33" t="s">
        <v>785</v>
      </c>
      <c r="I42" s="34">
        <v>4554</v>
      </c>
      <c r="J42" s="59"/>
      <c r="K42" s="7">
        <v>1</v>
      </c>
      <c r="L42" s="35"/>
      <c r="M42" s="36"/>
      <c r="N42" s="37">
        <f t="shared" si="0"/>
        <v>0</v>
      </c>
      <c r="O42" s="38"/>
      <c r="P42" s="39"/>
      <c r="Q42" s="37">
        <f t="shared" si="1"/>
        <v>0</v>
      </c>
      <c r="R42" s="37">
        <f t="shared" si="2"/>
        <v>0</v>
      </c>
      <c r="S42" s="37">
        <f t="shared" si="3"/>
        <v>0</v>
      </c>
      <c r="T42" s="40"/>
      <c r="U42" s="40"/>
      <c r="V42" s="40"/>
      <c r="W42" s="41"/>
    </row>
    <row r="43" spans="1:23" ht="25.5">
      <c r="A43" s="55" t="s">
        <v>781</v>
      </c>
      <c r="B43" s="7">
        <v>12</v>
      </c>
      <c r="C43" s="32" t="s">
        <v>835</v>
      </c>
      <c r="D43" s="32" t="s">
        <v>836</v>
      </c>
      <c r="E43" s="32" t="s">
        <v>784</v>
      </c>
      <c r="F43" s="32" t="s">
        <v>781</v>
      </c>
      <c r="G43" s="32" t="s">
        <v>781</v>
      </c>
      <c r="H43" s="33" t="s">
        <v>785</v>
      </c>
      <c r="I43" s="34">
        <v>2450</v>
      </c>
      <c r="J43" s="59"/>
      <c r="K43" s="7">
        <v>1</v>
      </c>
      <c r="L43" s="35"/>
      <c r="M43" s="36"/>
      <c r="N43" s="37">
        <f t="shared" si="0"/>
        <v>0</v>
      </c>
      <c r="O43" s="38"/>
      <c r="P43" s="39"/>
      <c r="Q43" s="37">
        <f t="shared" si="1"/>
        <v>0</v>
      </c>
      <c r="R43" s="37">
        <f t="shared" si="2"/>
        <v>0</v>
      </c>
      <c r="S43" s="37">
        <f t="shared" si="3"/>
        <v>0</v>
      </c>
      <c r="T43" s="40"/>
      <c r="U43" s="40"/>
      <c r="V43" s="40"/>
      <c r="W43" s="41"/>
    </row>
    <row r="44" spans="1:23" ht="25.5">
      <c r="A44" s="55" t="s">
        <v>781</v>
      </c>
      <c r="B44" s="7">
        <v>13</v>
      </c>
      <c r="C44" s="32" t="s">
        <v>837</v>
      </c>
      <c r="D44" s="32" t="s">
        <v>838</v>
      </c>
      <c r="E44" s="32" t="s">
        <v>784</v>
      </c>
      <c r="F44" s="32" t="s">
        <v>781</v>
      </c>
      <c r="G44" s="32" t="s">
        <v>781</v>
      </c>
      <c r="H44" s="33" t="s">
        <v>785</v>
      </c>
      <c r="I44" s="34">
        <v>5780</v>
      </c>
      <c r="J44" s="59"/>
      <c r="K44" s="7">
        <v>1</v>
      </c>
      <c r="L44" s="35"/>
      <c r="M44" s="36"/>
      <c r="N44" s="37">
        <f t="shared" si="0"/>
        <v>0</v>
      </c>
      <c r="O44" s="38"/>
      <c r="P44" s="39"/>
      <c r="Q44" s="37">
        <f t="shared" si="1"/>
        <v>0</v>
      </c>
      <c r="R44" s="37">
        <f t="shared" si="2"/>
        <v>0</v>
      </c>
      <c r="S44" s="37">
        <f t="shared" si="3"/>
        <v>0</v>
      </c>
      <c r="T44" s="40"/>
      <c r="U44" s="40"/>
      <c r="V44" s="40"/>
      <c r="W44" s="41"/>
    </row>
    <row r="45" spans="1:23" ht="25.5">
      <c r="A45" s="55" t="s">
        <v>781</v>
      </c>
      <c r="B45" s="7">
        <v>14</v>
      </c>
      <c r="C45" s="32" t="s">
        <v>839</v>
      </c>
      <c r="D45" s="32" t="s">
        <v>840</v>
      </c>
      <c r="E45" s="32" t="s">
        <v>784</v>
      </c>
      <c r="F45" s="32" t="s">
        <v>781</v>
      </c>
      <c r="G45" s="32" t="s">
        <v>781</v>
      </c>
      <c r="H45" s="33" t="s">
        <v>785</v>
      </c>
      <c r="I45" s="34">
        <v>380</v>
      </c>
      <c r="J45" s="59"/>
      <c r="K45" s="7">
        <v>1</v>
      </c>
      <c r="L45" s="35"/>
      <c r="M45" s="36"/>
      <c r="N45" s="37">
        <f t="shared" si="0"/>
        <v>0</v>
      </c>
      <c r="O45" s="38"/>
      <c r="P45" s="39"/>
      <c r="Q45" s="37">
        <f t="shared" si="1"/>
        <v>0</v>
      </c>
      <c r="R45" s="37">
        <f t="shared" si="2"/>
        <v>0</v>
      </c>
      <c r="S45" s="37">
        <f t="shared" si="3"/>
        <v>0</v>
      </c>
      <c r="T45" s="40"/>
      <c r="U45" s="40"/>
      <c r="V45" s="40"/>
      <c r="W45" s="41"/>
    </row>
    <row r="46" spans="1:23" ht="25.5">
      <c r="A46" s="55" t="s">
        <v>781</v>
      </c>
      <c r="B46" s="7">
        <v>15</v>
      </c>
      <c r="C46" s="32" t="s">
        <v>841</v>
      </c>
      <c r="D46" s="32" t="s">
        <v>842</v>
      </c>
      <c r="E46" s="32" t="s">
        <v>784</v>
      </c>
      <c r="F46" s="32" t="s">
        <v>781</v>
      </c>
      <c r="G46" s="32" t="s">
        <v>781</v>
      </c>
      <c r="H46" s="33" t="s">
        <v>785</v>
      </c>
      <c r="I46" s="34">
        <v>3328</v>
      </c>
      <c r="J46" s="59"/>
      <c r="K46" s="7">
        <v>1</v>
      </c>
      <c r="L46" s="35"/>
      <c r="M46" s="36"/>
      <c r="N46" s="37">
        <f t="shared" si="0"/>
        <v>0</v>
      </c>
      <c r="O46" s="38"/>
      <c r="P46" s="39"/>
      <c r="Q46" s="37">
        <f t="shared" si="1"/>
        <v>0</v>
      </c>
      <c r="R46" s="37">
        <f t="shared" si="2"/>
        <v>0</v>
      </c>
      <c r="S46" s="37">
        <f t="shared" si="3"/>
        <v>0</v>
      </c>
      <c r="T46" s="40"/>
      <c r="U46" s="40"/>
      <c r="V46" s="40"/>
      <c r="W46" s="41"/>
    </row>
    <row r="47" spans="1:23" ht="26.25" thickBot="1">
      <c r="A47" s="56" t="s">
        <v>781</v>
      </c>
      <c r="B47" s="9">
        <v>16</v>
      </c>
      <c r="C47" s="42" t="s">
        <v>843</v>
      </c>
      <c r="D47" s="42" t="s">
        <v>844</v>
      </c>
      <c r="E47" s="42" t="s">
        <v>784</v>
      </c>
      <c r="F47" s="42" t="s">
        <v>781</v>
      </c>
      <c r="G47" s="42" t="s">
        <v>781</v>
      </c>
      <c r="H47" s="43" t="s">
        <v>785</v>
      </c>
      <c r="I47" s="44">
        <v>4270</v>
      </c>
      <c r="J47" s="60"/>
      <c r="K47" s="9">
        <v>1</v>
      </c>
      <c r="L47" s="45"/>
      <c r="M47" s="46"/>
      <c r="N47" s="47">
        <f t="shared" si="0"/>
        <v>0</v>
      </c>
      <c r="O47" s="48"/>
      <c r="P47" s="49"/>
      <c r="Q47" s="47">
        <f t="shared" si="1"/>
        <v>0</v>
      </c>
      <c r="R47" s="47">
        <f t="shared" si="2"/>
        <v>0</v>
      </c>
      <c r="S47" s="47">
        <f t="shared" si="3"/>
        <v>0</v>
      </c>
      <c r="T47" s="50"/>
      <c r="U47" s="50"/>
      <c r="V47" s="50"/>
      <c r="W47" s="51"/>
    </row>
    <row r="48" spans="18:19" ht="13.5" thickBot="1">
      <c r="R48" s="61" t="s">
        <v>792</v>
      </c>
      <c r="S48" s="62">
        <f>SUM(S32:S47)</f>
        <v>0</v>
      </c>
    </row>
    <row r="50" ht="13.5" thickBot="1"/>
    <row r="51" spans="1:23" ht="13.5" thickBot="1">
      <c r="A51" s="52" t="s">
        <v>753</v>
      </c>
      <c r="B51" s="57" t="s">
        <v>845</v>
      </c>
      <c r="C51" s="18" t="s">
        <v>846</v>
      </c>
      <c r="D51" s="18"/>
      <c r="E51" s="18"/>
      <c r="F51" s="18"/>
      <c r="G51" s="18"/>
      <c r="H51" s="18" t="s">
        <v>756</v>
      </c>
      <c r="I51" s="18"/>
      <c r="J51" s="4"/>
      <c r="K51" s="3"/>
      <c r="L51" s="18" t="s">
        <v>847</v>
      </c>
      <c r="M51" s="18"/>
      <c r="N51" s="18"/>
      <c r="O51" s="18"/>
      <c r="P51" s="18"/>
      <c r="Q51" s="18"/>
      <c r="R51" s="18"/>
      <c r="S51" s="18"/>
      <c r="T51" s="18"/>
      <c r="U51" s="18"/>
      <c r="V51" s="18"/>
      <c r="W51" s="4"/>
    </row>
    <row r="52" spans="1:23" ht="51.75" thickBot="1">
      <c r="A52" s="53" t="s">
        <v>758</v>
      </c>
      <c r="B52" s="19" t="s">
        <v>759</v>
      </c>
      <c r="C52" s="20" t="s">
        <v>760</v>
      </c>
      <c r="D52" s="20" t="s">
        <v>761</v>
      </c>
      <c r="E52" s="20" t="s">
        <v>762</v>
      </c>
      <c r="F52" s="20" t="s">
        <v>763</v>
      </c>
      <c r="G52" s="20" t="s">
        <v>764</v>
      </c>
      <c r="H52" s="20" t="s">
        <v>765</v>
      </c>
      <c r="I52" s="20" t="s">
        <v>766</v>
      </c>
      <c r="J52" s="21" t="s">
        <v>767</v>
      </c>
      <c r="K52" s="19" t="s">
        <v>768</v>
      </c>
      <c r="L52" s="20" t="s">
        <v>769</v>
      </c>
      <c r="M52" s="20" t="s">
        <v>770</v>
      </c>
      <c r="N52" s="20" t="s">
        <v>771</v>
      </c>
      <c r="O52" s="20" t="s">
        <v>772</v>
      </c>
      <c r="P52" s="20" t="s">
        <v>773</v>
      </c>
      <c r="Q52" s="20" t="s">
        <v>774</v>
      </c>
      <c r="R52" s="20" t="s">
        <v>775</v>
      </c>
      <c r="S52" s="20" t="s">
        <v>776</v>
      </c>
      <c r="T52" s="20" t="s">
        <v>777</v>
      </c>
      <c r="U52" s="20" t="s">
        <v>778</v>
      </c>
      <c r="V52" s="20" t="s">
        <v>779</v>
      </c>
      <c r="W52" s="21" t="s">
        <v>780</v>
      </c>
    </row>
    <row r="53" spans="1:23" ht="26.25" thickBot="1">
      <c r="A53" s="73" t="s">
        <v>781</v>
      </c>
      <c r="B53" s="74">
        <v>1</v>
      </c>
      <c r="C53" s="63" t="s">
        <v>848</v>
      </c>
      <c r="D53" s="63" t="s">
        <v>849</v>
      </c>
      <c r="E53" s="63" t="s">
        <v>850</v>
      </c>
      <c r="F53" s="63" t="s">
        <v>781</v>
      </c>
      <c r="G53" s="63" t="s">
        <v>781</v>
      </c>
      <c r="H53" s="64" t="s">
        <v>785</v>
      </c>
      <c r="I53" s="65">
        <v>5</v>
      </c>
      <c r="J53" s="75"/>
      <c r="K53" s="74">
        <v>1</v>
      </c>
      <c r="L53" s="66"/>
      <c r="M53" s="67"/>
      <c r="N53" s="68">
        <f>IF(M53&gt;0,ROUND(L53/M53,4),0)</f>
        <v>0</v>
      </c>
      <c r="O53" s="69"/>
      <c r="P53" s="70"/>
      <c r="Q53" s="68">
        <f>ROUND(ROUND(N53,4)*(1-O53),4)</f>
        <v>0</v>
      </c>
      <c r="R53" s="68">
        <f>ROUND(ROUND(Q53,4)*(1+P53),4)</f>
        <v>0</v>
      </c>
      <c r="S53" s="68">
        <f>ROUND($I53*R53,4)</f>
        <v>0</v>
      </c>
      <c r="T53" s="71"/>
      <c r="U53" s="71"/>
      <c r="V53" s="71"/>
      <c r="W53" s="72"/>
    </row>
    <row r="54" spans="18:19" ht="13.5" thickBot="1">
      <c r="R54" s="61" t="s">
        <v>792</v>
      </c>
      <c r="S54" s="62">
        <f>SUM(S53:S53)</f>
        <v>0</v>
      </c>
    </row>
    <row r="56" ht="13.5" thickBot="1"/>
    <row r="57" spans="1:23" ht="13.5" thickBot="1">
      <c r="A57" s="52" t="s">
        <v>753</v>
      </c>
      <c r="B57" s="57" t="s">
        <v>851</v>
      </c>
      <c r="C57" s="18" t="s">
        <v>852</v>
      </c>
      <c r="D57" s="18"/>
      <c r="E57" s="18"/>
      <c r="F57" s="18"/>
      <c r="G57" s="18"/>
      <c r="H57" s="18" t="s">
        <v>756</v>
      </c>
      <c r="I57" s="18"/>
      <c r="J57" s="4"/>
      <c r="K57" s="3"/>
      <c r="L57" s="18" t="s">
        <v>853</v>
      </c>
      <c r="M57" s="18"/>
      <c r="N57" s="18"/>
      <c r="O57" s="18"/>
      <c r="P57" s="18"/>
      <c r="Q57" s="18"/>
      <c r="R57" s="18"/>
      <c r="S57" s="18"/>
      <c r="T57" s="18"/>
      <c r="U57" s="18"/>
      <c r="V57" s="18"/>
      <c r="W57" s="4"/>
    </row>
    <row r="58" spans="1:23" ht="51.75" thickBot="1">
      <c r="A58" s="53" t="s">
        <v>758</v>
      </c>
      <c r="B58" s="19" t="s">
        <v>759</v>
      </c>
      <c r="C58" s="20" t="s">
        <v>760</v>
      </c>
      <c r="D58" s="20" t="s">
        <v>761</v>
      </c>
      <c r="E58" s="20" t="s">
        <v>762</v>
      </c>
      <c r="F58" s="20" t="s">
        <v>763</v>
      </c>
      <c r="G58" s="20" t="s">
        <v>764</v>
      </c>
      <c r="H58" s="20" t="s">
        <v>765</v>
      </c>
      <c r="I58" s="20" t="s">
        <v>766</v>
      </c>
      <c r="J58" s="21" t="s">
        <v>767</v>
      </c>
      <c r="K58" s="19" t="s">
        <v>768</v>
      </c>
      <c r="L58" s="20" t="s">
        <v>769</v>
      </c>
      <c r="M58" s="20" t="s">
        <v>770</v>
      </c>
      <c r="N58" s="20" t="s">
        <v>771</v>
      </c>
      <c r="O58" s="20" t="s">
        <v>772</v>
      </c>
      <c r="P58" s="20" t="s">
        <v>773</v>
      </c>
      <c r="Q58" s="20" t="s">
        <v>774</v>
      </c>
      <c r="R58" s="20" t="s">
        <v>775</v>
      </c>
      <c r="S58" s="20" t="s">
        <v>776</v>
      </c>
      <c r="T58" s="20" t="s">
        <v>777</v>
      </c>
      <c r="U58" s="20" t="s">
        <v>778</v>
      </c>
      <c r="V58" s="20" t="s">
        <v>779</v>
      </c>
      <c r="W58" s="21" t="s">
        <v>780</v>
      </c>
    </row>
    <row r="59" spans="1:23" ht="25.5">
      <c r="A59" s="54" t="s">
        <v>781</v>
      </c>
      <c r="B59" s="5">
        <v>1</v>
      </c>
      <c r="C59" s="22" t="s">
        <v>854</v>
      </c>
      <c r="D59" s="22" t="s">
        <v>855</v>
      </c>
      <c r="E59" s="22" t="s">
        <v>784</v>
      </c>
      <c r="F59" s="22" t="s">
        <v>781</v>
      </c>
      <c r="G59" s="22" t="s">
        <v>781</v>
      </c>
      <c r="H59" s="23" t="s">
        <v>785</v>
      </c>
      <c r="I59" s="24">
        <v>6220</v>
      </c>
      <c r="J59" s="58"/>
      <c r="K59" s="5">
        <v>1</v>
      </c>
      <c r="L59" s="25"/>
      <c r="M59" s="26"/>
      <c r="N59" s="27">
        <f>IF(M59&gt;0,ROUND(L59/M59,4),0)</f>
        <v>0</v>
      </c>
      <c r="O59" s="28"/>
      <c r="P59" s="29"/>
      <c r="Q59" s="27">
        <f>ROUND(ROUND(N59,4)*(1-O59),4)</f>
        <v>0</v>
      </c>
      <c r="R59" s="27">
        <f>ROUND(ROUND(Q59,4)*(1+P59),4)</f>
        <v>0</v>
      </c>
      <c r="S59" s="27">
        <f>ROUND($I59*R59,4)</f>
        <v>0</v>
      </c>
      <c r="T59" s="30"/>
      <c r="U59" s="30"/>
      <c r="V59" s="30"/>
      <c r="W59" s="31"/>
    </row>
    <row r="60" spans="1:23" ht="51">
      <c r="A60" s="55" t="s">
        <v>781</v>
      </c>
      <c r="B60" s="7">
        <v>2</v>
      </c>
      <c r="C60" s="32" t="s">
        <v>856</v>
      </c>
      <c r="D60" s="32" t="s">
        <v>857</v>
      </c>
      <c r="E60" s="32" t="s">
        <v>784</v>
      </c>
      <c r="F60" s="32" t="s">
        <v>781</v>
      </c>
      <c r="G60" s="32" t="s">
        <v>781</v>
      </c>
      <c r="H60" s="33" t="s">
        <v>785</v>
      </c>
      <c r="I60" s="34">
        <v>170</v>
      </c>
      <c r="J60" s="59"/>
      <c r="K60" s="7">
        <v>1</v>
      </c>
      <c r="L60" s="35"/>
      <c r="M60" s="36"/>
      <c r="N60" s="37">
        <f>IF(M60&gt;0,ROUND(L60/M60,4),0)</f>
        <v>0</v>
      </c>
      <c r="O60" s="38"/>
      <c r="P60" s="39"/>
      <c r="Q60" s="37">
        <f>ROUND(ROUND(N60,4)*(1-O60),4)</f>
        <v>0</v>
      </c>
      <c r="R60" s="37">
        <f>ROUND(ROUND(Q60,4)*(1+P60),4)</f>
        <v>0</v>
      </c>
      <c r="S60" s="37">
        <f>ROUND($I60*R60,4)</f>
        <v>0</v>
      </c>
      <c r="T60" s="40"/>
      <c r="U60" s="40"/>
      <c r="V60" s="40"/>
      <c r="W60" s="41"/>
    </row>
    <row r="61" spans="1:23" ht="51.75" thickBot="1">
      <c r="A61" s="56" t="s">
        <v>781</v>
      </c>
      <c r="B61" s="9">
        <v>3</v>
      </c>
      <c r="C61" s="42" t="s">
        <v>858</v>
      </c>
      <c r="D61" s="42" t="s">
        <v>857</v>
      </c>
      <c r="E61" s="42" t="s">
        <v>784</v>
      </c>
      <c r="F61" s="42" t="s">
        <v>781</v>
      </c>
      <c r="G61" s="42" t="s">
        <v>781</v>
      </c>
      <c r="H61" s="43" t="s">
        <v>785</v>
      </c>
      <c r="I61" s="44">
        <v>100</v>
      </c>
      <c r="J61" s="60"/>
      <c r="K61" s="9">
        <v>1</v>
      </c>
      <c r="L61" s="45"/>
      <c r="M61" s="46"/>
      <c r="N61" s="47">
        <f>IF(M61&gt;0,ROUND(L61/M61,4),0)</f>
        <v>0</v>
      </c>
      <c r="O61" s="48"/>
      <c r="P61" s="49"/>
      <c r="Q61" s="47">
        <f>ROUND(ROUND(N61,4)*(1-O61),4)</f>
        <v>0</v>
      </c>
      <c r="R61" s="47">
        <f>ROUND(ROUND(Q61,4)*(1+P61),4)</f>
        <v>0</v>
      </c>
      <c r="S61" s="47">
        <f>ROUND($I61*R61,4)</f>
        <v>0</v>
      </c>
      <c r="T61" s="50"/>
      <c r="U61" s="50"/>
      <c r="V61" s="50"/>
      <c r="W61" s="51"/>
    </row>
    <row r="62" spans="18:19" ht="13.5" thickBot="1">
      <c r="R62" s="61" t="s">
        <v>792</v>
      </c>
      <c r="S62" s="62">
        <f>SUM(S59:S61)</f>
        <v>0</v>
      </c>
    </row>
    <row r="64" ht="13.5" thickBot="1"/>
    <row r="65" spans="1:23" ht="13.5" thickBot="1">
      <c r="A65" s="52" t="s">
        <v>753</v>
      </c>
      <c r="B65" s="57" t="s">
        <v>859</v>
      </c>
      <c r="C65" s="18" t="s">
        <v>860</v>
      </c>
      <c r="D65" s="18"/>
      <c r="E65" s="18"/>
      <c r="F65" s="18"/>
      <c r="G65" s="18"/>
      <c r="H65" s="18" t="s">
        <v>756</v>
      </c>
      <c r="I65" s="18"/>
      <c r="J65" s="4"/>
      <c r="K65" s="3"/>
      <c r="L65" s="18" t="s">
        <v>861</v>
      </c>
      <c r="M65" s="18"/>
      <c r="N65" s="18"/>
      <c r="O65" s="18"/>
      <c r="P65" s="18"/>
      <c r="Q65" s="18"/>
      <c r="R65" s="18"/>
      <c r="S65" s="18"/>
      <c r="T65" s="18"/>
      <c r="U65" s="18"/>
      <c r="V65" s="18"/>
      <c r="W65" s="4"/>
    </row>
    <row r="66" spans="1:23" ht="51.75" thickBot="1">
      <c r="A66" s="53" t="s">
        <v>758</v>
      </c>
      <c r="B66" s="19" t="s">
        <v>759</v>
      </c>
      <c r="C66" s="20" t="s">
        <v>760</v>
      </c>
      <c r="D66" s="20" t="s">
        <v>761</v>
      </c>
      <c r="E66" s="20" t="s">
        <v>762</v>
      </c>
      <c r="F66" s="20" t="s">
        <v>763</v>
      </c>
      <c r="G66" s="20" t="s">
        <v>764</v>
      </c>
      <c r="H66" s="20" t="s">
        <v>765</v>
      </c>
      <c r="I66" s="20" t="s">
        <v>766</v>
      </c>
      <c r="J66" s="21" t="s">
        <v>767</v>
      </c>
      <c r="K66" s="19" t="s">
        <v>768</v>
      </c>
      <c r="L66" s="20" t="s">
        <v>769</v>
      </c>
      <c r="M66" s="20" t="s">
        <v>770</v>
      </c>
      <c r="N66" s="20" t="s">
        <v>771</v>
      </c>
      <c r="O66" s="20" t="s">
        <v>772</v>
      </c>
      <c r="P66" s="20" t="s">
        <v>773</v>
      </c>
      <c r="Q66" s="20" t="s">
        <v>774</v>
      </c>
      <c r="R66" s="20" t="s">
        <v>775</v>
      </c>
      <c r="S66" s="20" t="s">
        <v>776</v>
      </c>
      <c r="T66" s="20" t="s">
        <v>777</v>
      </c>
      <c r="U66" s="20" t="s">
        <v>778</v>
      </c>
      <c r="V66" s="20" t="s">
        <v>779</v>
      </c>
      <c r="W66" s="21" t="s">
        <v>780</v>
      </c>
    </row>
    <row r="67" spans="1:23" ht="102">
      <c r="A67" s="54" t="s">
        <v>781</v>
      </c>
      <c r="B67" s="5">
        <v>1</v>
      </c>
      <c r="C67" s="22" t="s">
        <v>862</v>
      </c>
      <c r="D67" s="22" t="s">
        <v>863</v>
      </c>
      <c r="E67" s="22" t="s">
        <v>864</v>
      </c>
      <c r="F67" s="22" t="s">
        <v>800</v>
      </c>
      <c r="G67" s="22" t="s">
        <v>865</v>
      </c>
      <c r="H67" s="23" t="s">
        <v>785</v>
      </c>
      <c r="I67" s="24">
        <v>500</v>
      </c>
      <c r="J67" s="58"/>
      <c r="K67" s="5">
        <v>1</v>
      </c>
      <c r="L67" s="25"/>
      <c r="M67" s="26"/>
      <c r="N67" s="27">
        <f>IF(M67&gt;0,ROUND(L67/M67,4),0)</f>
        <v>0</v>
      </c>
      <c r="O67" s="28"/>
      <c r="P67" s="29"/>
      <c r="Q67" s="27">
        <f>ROUND(ROUND(N67,4)*(1-O67),4)</f>
        <v>0</v>
      </c>
      <c r="R67" s="27">
        <f>ROUND(ROUND(Q67,4)*(1+P67),4)</f>
        <v>0</v>
      </c>
      <c r="S67" s="27">
        <f>ROUND($I67*R67,4)</f>
        <v>0</v>
      </c>
      <c r="T67" s="30"/>
      <c r="U67" s="30"/>
      <c r="V67" s="30"/>
      <c r="W67" s="31"/>
    </row>
    <row r="68" spans="1:23" ht="102.75" thickBot="1">
      <c r="A68" s="56" t="s">
        <v>781</v>
      </c>
      <c r="B68" s="9">
        <v>2</v>
      </c>
      <c r="C68" s="42" t="s">
        <v>866</v>
      </c>
      <c r="D68" s="42" t="s">
        <v>867</v>
      </c>
      <c r="E68" s="42" t="s">
        <v>868</v>
      </c>
      <c r="F68" s="42" t="s">
        <v>800</v>
      </c>
      <c r="G68" s="42" t="s">
        <v>865</v>
      </c>
      <c r="H68" s="43" t="s">
        <v>785</v>
      </c>
      <c r="I68" s="44">
        <v>2000</v>
      </c>
      <c r="J68" s="60"/>
      <c r="K68" s="9">
        <v>1</v>
      </c>
      <c r="L68" s="45"/>
      <c r="M68" s="46"/>
      <c r="N68" s="47">
        <f>IF(M68&gt;0,ROUND(L68/M68,4),0)</f>
        <v>0</v>
      </c>
      <c r="O68" s="48"/>
      <c r="P68" s="49"/>
      <c r="Q68" s="47">
        <f>ROUND(ROUND(N68,4)*(1-O68),4)</f>
        <v>0</v>
      </c>
      <c r="R68" s="47">
        <f>ROUND(ROUND(Q68,4)*(1+P68),4)</f>
        <v>0</v>
      </c>
      <c r="S68" s="47">
        <f>ROUND($I68*R68,4)</f>
        <v>0</v>
      </c>
      <c r="T68" s="50"/>
      <c r="U68" s="50"/>
      <c r="V68" s="50"/>
      <c r="W68" s="51"/>
    </row>
    <row r="69" spans="18:19" ht="13.5" thickBot="1">
      <c r="R69" s="61" t="s">
        <v>792</v>
      </c>
      <c r="S69" s="62">
        <f>SUM(S67:S68)</f>
        <v>0</v>
      </c>
    </row>
    <row r="71" ht="13.5" thickBot="1"/>
    <row r="72" spans="1:23" ht="13.5" thickBot="1">
      <c r="A72" s="52" t="s">
        <v>753</v>
      </c>
      <c r="B72" s="57" t="s">
        <v>869</v>
      </c>
      <c r="C72" s="18" t="s">
        <v>870</v>
      </c>
      <c r="D72" s="18"/>
      <c r="E72" s="18"/>
      <c r="F72" s="18"/>
      <c r="G72" s="18"/>
      <c r="H72" s="18" t="s">
        <v>756</v>
      </c>
      <c r="I72" s="18"/>
      <c r="J72" s="4"/>
      <c r="K72" s="3"/>
      <c r="L72" s="18" t="s">
        <v>871</v>
      </c>
      <c r="M72" s="18"/>
      <c r="N72" s="18"/>
      <c r="O72" s="18"/>
      <c r="P72" s="18"/>
      <c r="Q72" s="18"/>
      <c r="R72" s="18"/>
      <c r="S72" s="18"/>
      <c r="T72" s="18"/>
      <c r="U72" s="18"/>
      <c r="V72" s="18"/>
      <c r="W72" s="4"/>
    </row>
    <row r="73" spans="1:23" ht="51.75" thickBot="1">
      <c r="A73" s="53" t="s">
        <v>758</v>
      </c>
      <c r="B73" s="19" t="s">
        <v>759</v>
      </c>
      <c r="C73" s="20" t="s">
        <v>760</v>
      </c>
      <c r="D73" s="20" t="s">
        <v>761</v>
      </c>
      <c r="E73" s="20" t="s">
        <v>762</v>
      </c>
      <c r="F73" s="20" t="s">
        <v>763</v>
      </c>
      <c r="G73" s="20" t="s">
        <v>764</v>
      </c>
      <c r="H73" s="20" t="s">
        <v>765</v>
      </c>
      <c r="I73" s="20" t="s">
        <v>766</v>
      </c>
      <c r="J73" s="21" t="s">
        <v>767</v>
      </c>
      <c r="K73" s="19" t="s">
        <v>768</v>
      </c>
      <c r="L73" s="20" t="s">
        <v>769</v>
      </c>
      <c r="M73" s="20" t="s">
        <v>770</v>
      </c>
      <c r="N73" s="20" t="s">
        <v>771</v>
      </c>
      <c r="O73" s="20" t="s">
        <v>772</v>
      </c>
      <c r="P73" s="20" t="s">
        <v>773</v>
      </c>
      <c r="Q73" s="20" t="s">
        <v>774</v>
      </c>
      <c r="R73" s="20" t="s">
        <v>775</v>
      </c>
      <c r="S73" s="20" t="s">
        <v>776</v>
      </c>
      <c r="T73" s="20" t="s">
        <v>777</v>
      </c>
      <c r="U73" s="20" t="s">
        <v>778</v>
      </c>
      <c r="V73" s="20" t="s">
        <v>779</v>
      </c>
      <c r="W73" s="21" t="s">
        <v>780</v>
      </c>
    </row>
    <row r="74" spans="1:23" ht="102">
      <c r="A74" s="54" t="s">
        <v>781</v>
      </c>
      <c r="B74" s="5">
        <v>1</v>
      </c>
      <c r="C74" s="22" t="s">
        <v>872</v>
      </c>
      <c r="D74" s="22" t="s">
        <v>873</v>
      </c>
      <c r="E74" s="22" t="s">
        <v>874</v>
      </c>
      <c r="F74" s="22" t="s">
        <v>875</v>
      </c>
      <c r="G74" s="22" t="s">
        <v>865</v>
      </c>
      <c r="H74" s="23" t="s">
        <v>785</v>
      </c>
      <c r="I74" s="24">
        <v>15050</v>
      </c>
      <c r="J74" s="58"/>
      <c r="K74" s="5">
        <v>1</v>
      </c>
      <c r="L74" s="25"/>
      <c r="M74" s="26"/>
      <c r="N74" s="27">
        <f aca="true" t="shared" si="4" ref="N74:N80">IF(M74&gt;0,ROUND(L74/M74,4),0)</f>
        <v>0</v>
      </c>
      <c r="O74" s="28"/>
      <c r="P74" s="29"/>
      <c r="Q74" s="27">
        <f aca="true" t="shared" si="5" ref="Q74:Q80">ROUND(ROUND(N74,4)*(1-O74),4)</f>
        <v>0</v>
      </c>
      <c r="R74" s="27">
        <f aca="true" t="shared" si="6" ref="R74:R80">ROUND(ROUND(Q74,4)*(1+P74),4)</f>
        <v>0</v>
      </c>
      <c r="S74" s="27">
        <f aca="true" t="shared" si="7" ref="S74:S80">ROUND($I74*R74,4)</f>
        <v>0</v>
      </c>
      <c r="T74" s="30"/>
      <c r="U74" s="30"/>
      <c r="V74" s="30"/>
      <c r="W74" s="31"/>
    </row>
    <row r="75" spans="1:23" ht="102">
      <c r="A75" s="55" t="s">
        <v>781</v>
      </c>
      <c r="B75" s="7">
        <v>2</v>
      </c>
      <c r="C75" s="32" t="s">
        <v>876</v>
      </c>
      <c r="D75" s="32" t="s">
        <v>877</v>
      </c>
      <c r="E75" s="32" t="s">
        <v>874</v>
      </c>
      <c r="F75" s="32" t="s">
        <v>875</v>
      </c>
      <c r="G75" s="32" t="s">
        <v>865</v>
      </c>
      <c r="H75" s="33" t="s">
        <v>785</v>
      </c>
      <c r="I75" s="34">
        <v>9000</v>
      </c>
      <c r="J75" s="59"/>
      <c r="K75" s="7">
        <v>1</v>
      </c>
      <c r="L75" s="35"/>
      <c r="M75" s="36"/>
      <c r="N75" s="37">
        <f t="shared" si="4"/>
        <v>0</v>
      </c>
      <c r="O75" s="38"/>
      <c r="P75" s="39"/>
      <c r="Q75" s="37">
        <f t="shared" si="5"/>
        <v>0</v>
      </c>
      <c r="R75" s="37">
        <f t="shared" si="6"/>
        <v>0</v>
      </c>
      <c r="S75" s="37">
        <f t="shared" si="7"/>
        <v>0</v>
      </c>
      <c r="T75" s="40"/>
      <c r="U75" s="40"/>
      <c r="V75" s="40"/>
      <c r="W75" s="41"/>
    </row>
    <row r="76" spans="1:23" ht="102">
      <c r="A76" s="55" t="s">
        <v>781</v>
      </c>
      <c r="B76" s="7">
        <v>3</v>
      </c>
      <c r="C76" s="32" t="s">
        <v>878</v>
      </c>
      <c r="D76" s="32" t="s">
        <v>879</v>
      </c>
      <c r="E76" s="32" t="s">
        <v>874</v>
      </c>
      <c r="F76" s="32" t="s">
        <v>875</v>
      </c>
      <c r="G76" s="32" t="s">
        <v>865</v>
      </c>
      <c r="H76" s="33" t="s">
        <v>785</v>
      </c>
      <c r="I76" s="34">
        <v>8000</v>
      </c>
      <c r="J76" s="59"/>
      <c r="K76" s="7">
        <v>1</v>
      </c>
      <c r="L76" s="35"/>
      <c r="M76" s="36"/>
      <c r="N76" s="37">
        <f t="shared" si="4"/>
        <v>0</v>
      </c>
      <c r="O76" s="38"/>
      <c r="P76" s="39"/>
      <c r="Q76" s="37">
        <f t="shared" si="5"/>
        <v>0</v>
      </c>
      <c r="R76" s="37">
        <f t="shared" si="6"/>
        <v>0</v>
      </c>
      <c r="S76" s="37">
        <f t="shared" si="7"/>
        <v>0</v>
      </c>
      <c r="T76" s="40"/>
      <c r="U76" s="40"/>
      <c r="V76" s="40"/>
      <c r="W76" s="41"/>
    </row>
    <row r="77" spans="1:23" ht="102">
      <c r="A77" s="55" t="s">
        <v>781</v>
      </c>
      <c r="B77" s="7">
        <v>4</v>
      </c>
      <c r="C77" s="32" t="s">
        <v>880</v>
      </c>
      <c r="D77" s="32" t="s">
        <v>879</v>
      </c>
      <c r="E77" s="32" t="s">
        <v>874</v>
      </c>
      <c r="F77" s="32" t="s">
        <v>875</v>
      </c>
      <c r="G77" s="32" t="s">
        <v>865</v>
      </c>
      <c r="H77" s="33" t="s">
        <v>785</v>
      </c>
      <c r="I77" s="34">
        <v>3500</v>
      </c>
      <c r="J77" s="59"/>
      <c r="K77" s="7">
        <v>1</v>
      </c>
      <c r="L77" s="35"/>
      <c r="M77" s="36"/>
      <c r="N77" s="37">
        <f t="shared" si="4"/>
        <v>0</v>
      </c>
      <c r="O77" s="38"/>
      <c r="P77" s="39"/>
      <c r="Q77" s="37">
        <f t="shared" si="5"/>
        <v>0</v>
      </c>
      <c r="R77" s="37">
        <f t="shared" si="6"/>
        <v>0</v>
      </c>
      <c r="S77" s="37">
        <f t="shared" si="7"/>
        <v>0</v>
      </c>
      <c r="T77" s="40"/>
      <c r="U77" s="40"/>
      <c r="V77" s="40"/>
      <c r="W77" s="41"/>
    </row>
    <row r="78" spans="1:23" ht="102">
      <c r="A78" s="55" t="s">
        <v>781</v>
      </c>
      <c r="B78" s="7">
        <v>5</v>
      </c>
      <c r="C78" s="32" t="s">
        <v>881</v>
      </c>
      <c r="D78" s="32" t="s">
        <v>873</v>
      </c>
      <c r="E78" s="32" t="s">
        <v>874</v>
      </c>
      <c r="F78" s="32" t="s">
        <v>875</v>
      </c>
      <c r="G78" s="32" t="s">
        <v>865</v>
      </c>
      <c r="H78" s="33" t="s">
        <v>785</v>
      </c>
      <c r="I78" s="34">
        <v>3000</v>
      </c>
      <c r="J78" s="59"/>
      <c r="K78" s="7">
        <v>1</v>
      </c>
      <c r="L78" s="35"/>
      <c r="M78" s="36"/>
      <c r="N78" s="37">
        <f t="shared" si="4"/>
        <v>0</v>
      </c>
      <c r="O78" s="38"/>
      <c r="P78" s="39"/>
      <c r="Q78" s="37">
        <f t="shared" si="5"/>
        <v>0</v>
      </c>
      <c r="R78" s="37">
        <f t="shared" si="6"/>
        <v>0</v>
      </c>
      <c r="S78" s="37">
        <f t="shared" si="7"/>
        <v>0</v>
      </c>
      <c r="T78" s="40"/>
      <c r="U78" s="40"/>
      <c r="V78" s="40"/>
      <c r="W78" s="41"/>
    </row>
    <row r="79" spans="1:23" ht="102">
      <c r="A79" s="55" t="s">
        <v>781</v>
      </c>
      <c r="B79" s="7">
        <v>6</v>
      </c>
      <c r="C79" s="32" t="s">
        <v>882</v>
      </c>
      <c r="D79" s="32" t="s">
        <v>883</v>
      </c>
      <c r="E79" s="32" t="s">
        <v>874</v>
      </c>
      <c r="F79" s="32" t="s">
        <v>875</v>
      </c>
      <c r="G79" s="32" t="s">
        <v>865</v>
      </c>
      <c r="H79" s="33" t="s">
        <v>785</v>
      </c>
      <c r="I79" s="34">
        <v>6500</v>
      </c>
      <c r="J79" s="59"/>
      <c r="K79" s="7">
        <v>1</v>
      </c>
      <c r="L79" s="35"/>
      <c r="M79" s="36"/>
      <c r="N79" s="37">
        <f t="shared" si="4"/>
        <v>0</v>
      </c>
      <c r="O79" s="38"/>
      <c r="P79" s="39"/>
      <c r="Q79" s="37">
        <f t="shared" si="5"/>
        <v>0</v>
      </c>
      <c r="R79" s="37">
        <f t="shared" si="6"/>
        <v>0</v>
      </c>
      <c r="S79" s="37">
        <f t="shared" si="7"/>
        <v>0</v>
      </c>
      <c r="T79" s="40"/>
      <c r="U79" s="40"/>
      <c r="V79" s="40"/>
      <c r="W79" s="41"/>
    </row>
    <row r="80" spans="1:23" ht="102.75" thickBot="1">
      <c r="A80" s="56" t="s">
        <v>781</v>
      </c>
      <c r="B80" s="9">
        <v>7</v>
      </c>
      <c r="C80" s="42" t="s">
        <v>884</v>
      </c>
      <c r="D80" s="42" t="s">
        <v>885</v>
      </c>
      <c r="E80" s="42" t="s">
        <v>886</v>
      </c>
      <c r="F80" s="42" t="s">
        <v>875</v>
      </c>
      <c r="G80" s="42" t="s">
        <v>865</v>
      </c>
      <c r="H80" s="43" t="s">
        <v>785</v>
      </c>
      <c r="I80" s="44">
        <v>17000</v>
      </c>
      <c r="J80" s="60"/>
      <c r="K80" s="9">
        <v>1</v>
      </c>
      <c r="L80" s="45"/>
      <c r="M80" s="46"/>
      <c r="N80" s="47">
        <f t="shared" si="4"/>
        <v>0</v>
      </c>
      <c r="O80" s="48"/>
      <c r="P80" s="49"/>
      <c r="Q80" s="47">
        <f t="shared" si="5"/>
        <v>0</v>
      </c>
      <c r="R80" s="47">
        <f t="shared" si="6"/>
        <v>0</v>
      </c>
      <c r="S80" s="47">
        <f t="shared" si="7"/>
        <v>0</v>
      </c>
      <c r="T80" s="50"/>
      <c r="U80" s="50"/>
      <c r="V80" s="50"/>
      <c r="W80" s="51"/>
    </row>
    <row r="81" spans="18:19" ht="13.5" thickBot="1">
      <c r="R81" s="61" t="s">
        <v>792</v>
      </c>
      <c r="S81" s="62">
        <f>SUM(S74:S80)</f>
        <v>0</v>
      </c>
    </row>
    <row r="83" ht="13.5" thickBot="1"/>
    <row r="84" spans="1:23" ht="13.5" thickBot="1">
      <c r="A84" s="52" t="s">
        <v>753</v>
      </c>
      <c r="B84" s="57" t="s">
        <v>887</v>
      </c>
      <c r="C84" s="18" t="s">
        <v>888</v>
      </c>
      <c r="D84" s="18"/>
      <c r="E84" s="18"/>
      <c r="F84" s="18"/>
      <c r="G84" s="18"/>
      <c r="H84" s="18" t="s">
        <v>756</v>
      </c>
      <c r="I84" s="18"/>
      <c r="J84" s="4"/>
      <c r="K84" s="3"/>
      <c r="L84" s="18" t="s">
        <v>889</v>
      </c>
      <c r="M84" s="18"/>
      <c r="N84" s="18"/>
      <c r="O84" s="18"/>
      <c r="P84" s="18"/>
      <c r="Q84" s="18"/>
      <c r="R84" s="18"/>
      <c r="S84" s="18"/>
      <c r="T84" s="18"/>
      <c r="U84" s="18"/>
      <c r="V84" s="18"/>
      <c r="W84" s="4"/>
    </row>
    <row r="85" spans="1:23" ht="51.75" thickBot="1">
      <c r="A85" s="53" t="s">
        <v>758</v>
      </c>
      <c r="B85" s="19" t="s">
        <v>759</v>
      </c>
      <c r="C85" s="20" t="s">
        <v>760</v>
      </c>
      <c r="D85" s="20" t="s">
        <v>761</v>
      </c>
      <c r="E85" s="20" t="s">
        <v>762</v>
      </c>
      <c r="F85" s="20" t="s">
        <v>763</v>
      </c>
      <c r="G85" s="20" t="s">
        <v>764</v>
      </c>
      <c r="H85" s="20" t="s">
        <v>765</v>
      </c>
      <c r="I85" s="20" t="s">
        <v>766</v>
      </c>
      <c r="J85" s="21" t="s">
        <v>767</v>
      </c>
      <c r="K85" s="19" t="s">
        <v>768</v>
      </c>
      <c r="L85" s="20" t="s">
        <v>769</v>
      </c>
      <c r="M85" s="20" t="s">
        <v>770</v>
      </c>
      <c r="N85" s="20" t="s">
        <v>771</v>
      </c>
      <c r="O85" s="20" t="s">
        <v>772</v>
      </c>
      <c r="P85" s="20" t="s">
        <v>773</v>
      </c>
      <c r="Q85" s="20" t="s">
        <v>774</v>
      </c>
      <c r="R85" s="20" t="s">
        <v>775</v>
      </c>
      <c r="S85" s="20" t="s">
        <v>776</v>
      </c>
      <c r="T85" s="20" t="s">
        <v>777</v>
      </c>
      <c r="U85" s="20" t="s">
        <v>778</v>
      </c>
      <c r="V85" s="20" t="s">
        <v>779</v>
      </c>
      <c r="W85" s="21" t="s">
        <v>780</v>
      </c>
    </row>
    <row r="86" spans="1:23" ht="63.75">
      <c r="A86" s="54" t="s">
        <v>781</v>
      </c>
      <c r="B86" s="5">
        <v>1</v>
      </c>
      <c r="C86" s="22" t="s">
        <v>890</v>
      </c>
      <c r="D86" s="22" t="s">
        <v>891</v>
      </c>
      <c r="E86" s="22" t="s">
        <v>892</v>
      </c>
      <c r="F86" s="22" t="s">
        <v>784</v>
      </c>
      <c r="G86" s="22" t="s">
        <v>781</v>
      </c>
      <c r="H86" s="23" t="s">
        <v>785</v>
      </c>
      <c r="I86" s="24">
        <v>20000</v>
      </c>
      <c r="J86" s="58"/>
      <c r="K86" s="5">
        <v>1</v>
      </c>
      <c r="L86" s="25"/>
      <c r="M86" s="26"/>
      <c r="N86" s="27">
        <f>IF(M86&gt;0,ROUND(L86/M86,4),0)</f>
        <v>0</v>
      </c>
      <c r="O86" s="28"/>
      <c r="P86" s="29"/>
      <c r="Q86" s="27">
        <f>ROUND(ROUND(N86,4)*(1-O86),4)</f>
        <v>0</v>
      </c>
      <c r="R86" s="27">
        <f>ROUND(ROUND(Q86,4)*(1+P86),4)</f>
        <v>0</v>
      </c>
      <c r="S86" s="27">
        <f>ROUND($I86*R86,4)</f>
        <v>0</v>
      </c>
      <c r="T86" s="30"/>
      <c r="U86" s="30"/>
      <c r="V86" s="30"/>
      <c r="W86" s="31"/>
    </row>
    <row r="87" spans="1:23" ht="63.75">
      <c r="A87" s="55" t="s">
        <v>781</v>
      </c>
      <c r="B87" s="7">
        <v>2</v>
      </c>
      <c r="C87" s="32" t="s">
        <v>893</v>
      </c>
      <c r="D87" s="32" t="s">
        <v>894</v>
      </c>
      <c r="E87" s="32" t="s">
        <v>0</v>
      </c>
      <c r="F87" s="32" t="s">
        <v>784</v>
      </c>
      <c r="G87" s="32" t="s">
        <v>781</v>
      </c>
      <c r="H87" s="33" t="s">
        <v>785</v>
      </c>
      <c r="I87" s="34">
        <v>5000</v>
      </c>
      <c r="J87" s="59"/>
      <c r="K87" s="7">
        <v>1</v>
      </c>
      <c r="L87" s="35"/>
      <c r="M87" s="36"/>
      <c r="N87" s="37">
        <f>IF(M87&gt;0,ROUND(L87/M87,4),0)</f>
        <v>0</v>
      </c>
      <c r="O87" s="38"/>
      <c r="P87" s="39"/>
      <c r="Q87" s="37">
        <f>ROUND(ROUND(N87,4)*(1-O87),4)</f>
        <v>0</v>
      </c>
      <c r="R87" s="37">
        <f>ROUND(ROUND(Q87,4)*(1+P87),4)</f>
        <v>0</v>
      </c>
      <c r="S87" s="37">
        <f>ROUND($I87*R87,4)</f>
        <v>0</v>
      </c>
      <c r="T87" s="40"/>
      <c r="U87" s="40"/>
      <c r="V87" s="40"/>
      <c r="W87" s="41"/>
    </row>
    <row r="88" spans="1:23" ht="63.75">
      <c r="A88" s="55" t="s">
        <v>781</v>
      </c>
      <c r="B88" s="7">
        <v>3</v>
      </c>
      <c r="C88" s="32" t="s">
        <v>1</v>
      </c>
      <c r="D88" s="32" t="s">
        <v>2</v>
      </c>
      <c r="E88" s="32" t="s">
        <v>0</v>
      </c>
      <c r="F88" s="32" t="s">
        <v>784</v>
      </c>
      <c r="G88" s="32" t="s">
        <v>781</v>
      </c>
      <c r="H88" s="33" t="s">
        <v>785</v>
      </c>
      <c r="I88" s="34">
        <v>10000</v>
      </c>
      <c r="J88" s="59"/>
      <c r="K88" s="7">
        <v>1</v>
      </c>
      <c r="L88" s="35"/>
      <c r="M88" s="36"/>
      <c r="N88" s="37">
        <f>IF(M88&gt;0,ROUND(L88/M88,4),0)</f>
        <v>0</v>
      </c>
      <c r="O88" s="38"/>
      <c r="P88" s="39"/>
      <c r="Q88" s="37">
        <f>ROUND(ROUND(N88,4)*(1-O88),4)</f>
        <v>0</v>
      </c>
      <c r="R88" s="37">
        <f>ROUND(ROUND(Q88,4)*(1+P88),4)</f>
        <v>0</v>
      </c>
      <c r="S88" s="37">
        <f>ROUND($I88*R88,4)</f>
        <v>0</v>
      </c>
      <c r="T88" s="40"/>
      <c r="U88" s="40"/>
      <c r="V88" s="40"/>
      <c r="W88" s="41"/>
    </row>
    <row r="89" spans="1:23" ht="63.75">
      <c r="A89" s="55" t="s">
        <v>781</v>
      </c>
      <c r="B89" s="7">
        <v>4</v>
      </c>
      <c r="C89" s="32" t="s">
        <v>3</v>
      </c>
      <c r="D89" s="32" t="s">
        <v>4</v>
      </c>
      <c r="E89" s="32" t="s">
        <v>0</v>
      </c>
      <c r="F89" s="32" t="s">
        <v>784</v>
      </c>
      <c r="G89" s="32" t="s">
        <v>781</v>
      </c>
      <c r="H89" s="33" t="s">
        <v>785</v>
      </c>
      <c r="I89" s="34">
        <v>30000</v>
      </c>
      <c r="J89" s="59"/>
      <c r="K89" s="7">
        <v>1</v>
      </c>
      <c r="L89" s="35"/>
      <c r="M89" s="36"/>
      <c r="N89" s="37">
        <f>IF(M89&gt;0,ROUND(L89/M89,4),0)</f>
        <v>0</v>
      </c>
      <c r="O89" s="38"/>
      <c r="P89" s="39"/>
      <c r="Q89" s="37">
        <f>ROUND(ROUND(N89,4)*(1-O89),4)</f>
        <v>0</v>
      </c>
      <c r="R89" s="37">
        <f>ROUND(ROUND(Q89,4)*(1+P89),4)</f>
        <v>0</v>
      </c>
      <c r="S89" s="37">
        <f>ROUND($I89*R89,4)</f>
        <v>0</v>
      </c>
      <c r="T89" s="40"/>
      <c r="U89" s="40"/>
      <c r="V89" s="40"/>
      <c r="W89" s="41"/>
    </row>
    <row r="90" spans="1:23" ht="64.5" thickBot="1">
      <c r="A90" s="56" t="s">
        <v>781</v>
      </c>
      <c r="B90" s="9">
        <v>5</v>
      </c>
      <c r="C90" s="42" t="s">
        <v>5</v>
      </c>
      <c r="D90" s="42" t="s">
        <v>6</v>
      </c>
      <c r="E90" s="42" t="s">
        <v>0</v>
      </c>
      <c r="F90" s="42" t="s">
        <v>784</v>
      </c>
      <c r="G90" s="42" t="s">
        <v>781</v>
      </c>
      <c r="H90" s="43" t="s">
        <v>785</v>
      </c>
      <c r="I90" s="44">
        <v>40000</v>
      </c>
      <c r="J90" s="60"/>
      <c r="K90" s="9">
        <v>1</v>
      </c>
      <c r="L90" s="45"/>
      <c r="M90" s="46"/>
      <c r="N90" s="47">
        <f>IF(M90&gt;0,ROUND(L90/M90,4),0)</f>
        <v>0</v>
      </c>
      <c r="O90" s="48"/>
      <c r="P90" s="49"/>
      <c r="Q90" s="47">
        <f>ROUND(ROUND(N90,4)*(1-O90),4)</f>
        <v>0</v>
      </c>
      <c r="R90" s="47">
        <f>ROUND(ROUND(Q90,4)*(1+P90),4)</f>
        <v>0</v>
      </c>
      <c r="S90" s="47">
        <f>ROUND($I90*R90,4)</f>
        <v>0</v>
      </c>
      <c r="T90" s="50"/>
      <c r="U90" s="50"/>
      <c r="V90" s="50"/>
      <c r="W90" s="51"/>
    </row>
    <row r="91" spans="18:19" ht="13.5" thickBot="1">
      <c r="R91" s="61" t="s">
        <v>792</v>
      </c>
      <c r="S91" s="62">
        <f>SUM(S86:S90)</f>
        <v>0</v>
      </c>
    </row>
    <row r="93" ht="13.5" thickBot="1"/>
    <row r="94" spans="1:23" ht="13.5" thickBot="1">
      <c r="A94" s="52" t="s">
        <v>753</v>
      </c>
      <c r="B94" s="57" t="s">
        <v>7</v>
      </c>
      <c r="C94" s="18" t="s">
        <v>8</v>
      </c>
      <c r="D94" s="18"/>
      <c r="E94" s="18"/>
      <c r="F94" s="18"/>
      <c r="G94" s="18"/>
      <c r="H94" s="18" t="s">
        <v>756</v>
      </c>
      <c r="I94" s="18"/>
      <c r="J94" s="4"/>
      <c r="K94" s="3"/>
      <c r="L94" s="18" t="s">
        <v>9</v>
      </c>
      <c r="M94" s="18"/>
      <c r="N94" s="18"/>
      <c r="O94" s="18"/>
      <c r="P94" s="18"/>
      <c r="Q94" s="18"/>
      <c r="R94" s="18"/>
      <c r="S94" s="18"/>
      <c r="T94" s="18"/>
      <c r="U94" s="18"/>
      <c r="V94" s="18"/>
      <c r="W94" s="4"/>
    </row>
    <row r="95" spans="1:23" ht="51.75" thickBot="1">
      <c r="A95" s="53" t="s">
        <v>758</v>
      </c>
      <c r="B95" s="19" t="s">
        <v>759</v>
      </c>
      <c r="C95" s="20" t="s">
        <v>760</v>
      </c>
      <c r="D95" s="20" t="s">
        <v>761</v>
      </c>
      <c r="E95" s="20" t="s">
        <v>762</v>
      </c>
      <c r="F95" s="20" t="s">
        <v>763</v>
      </c>
      <c r="G95" s="20" t="s">
        <v>764</v>
      </c>
      <c r="H95" s="20" t="s">
        <v>765</v>
      </c>
      <c r="I95" s="20" t="s">
        <v>766</v>
      </c>
      <c r="J95" s="21" t="s">
        <v>767</v>
      </c>
      <c r="K95" s="19" t="s">
        <v>768</v>
      </c>
      <c r="L95" s="20" t="s">
        <v>769</v>
      </c>
      <c r="M95" s="20" t="s">
        <v>770</v>
      </c>
      <c r="N95" s="20" t="s">
        <v>771</v>
      </c>
      <c r="O95" s="20" t="s">
        <v>772</v>
      </c>
      <c r="P95" s="20" t="s">
        <v>773</v>
      </c>
      <c r="Q95" s="20" t="s">
        <v>774</v>
      </c>
      <c r="R95" s="20" t="s">
        <v>775</v>
      </c>
      <c r="S95" s="20" t="s">
        <v>776</v>
      </c>
      <c r="T95" s="20" t="s">
        <v>777</v>
      </c>
      <c r="U95" s="20" t="s">
        <v>778</v>
      </c>
      <c r="V95" s="20" t="s">
        <v>779</v>
      </c>
      <c r="W95" s="21" t="s">
        <v>780</v>
      </c>
    </row>
    <row r="96" spans="1:23" ht="140.25">
      <c r="A96" s="54" t="s">
        <v>781</v>
      </c>
      <c r="B96" s="5">
        <v>1</v>
      </c>
      <c r="C96" s="22" t="s">
        <v>10</v>
      </c>
      <c r="D96" s="22" t="s">
        <v>4</v>
      </c>
      <c r="E96" s="22" t="s">
        <v>11</v>
      </c>
      <c r="F96" s="22" t="s">
        <v>12</v>
      </c>
      <c r="G96" s="22" t="s">
        <v>13</v>
      </c>
      <c r="H96" s="23" t="s">
        <v>785</v>
      </c>
      <c r="I96" s="24">
        <v>30000</v>
      </c>
      <c r="J96" s="58"/>
      <c r="K96" s="5">
        <v>1</v>
      </c>
      <c r="L96" s="25"/>
      <c r="M96" s="26"/>
      <c r="N96" s="27">
        <f>IF(M96&gt;0,ROUND(L96/M96,4),0)</f>
        <v>0</v>
      </c>
      <c r="O96" s="28"/>
      <c r="P96" s="29"/>
      <c r="Q96" s="27">
        <f>ROUND(ROUND(N96,4)*(1-O96),4)</f>
        <v>0</v>
      </c>
      <c r="R96" s="27">
        <f>ROUND(ROUND(Q96,4)*(1+P96),4)</f>
        <v>0</v>
      </c>
      <c r="S96" s="27">
        <f>ROUND($I96*R96,4)</f>
        <v>0</v>
      </c>
      <c r="T96" s="30"/>
      <c r="U96" s="30"/>
      <c r="V96" s="30"/>
      <c r="W96" s="31"/>
    </row>
    <row r="97" spans="1:23" ht="140.25">
      <c r="A97" s="55" t="s">
        <v>781</v>
      </c>
      <c r="B97" s="7">
        <v>2</v>
      </c>
      <c r="C97" s="32" t="s">
        <v>14</v>
      </c>
      <c r="D97" s="32" t="s">
        <v>6</v>
      </c>
      <c r="E97" s="32" t="s">
        <v>11</v>
      </c>
      <c r="F97" s="32" t="s">
        <v>15</v>
      </c>
      <c r="G97" s="32" t="s">
        <v>13</v>
      </c>
      <c r="H97" s="33" t="s">
        <v>785</v>
      </c>
      <c r="I97" s="34">
        <v>20000</v>
      </c>
      <c r="J97" s="59"/>
      <c r="K97" s="7">
        <v>1</v>
      </c>
      <c r="L97" s="35"/>
      <c r="M97" s="36"/>
      <c r="N97" s="37">
        <f>IF(M97&gt;0,ROUND(L97/M97,4),0)</f>
        <v>0</v>
      </c>
      <c r="O97" s="38"/>
      <c r="P97" s="39"/>
      <c r="Q97" s="37">
        <f>ROUND(ROUND(N97,4)*(1-O97),4)</f>
        <v>0</v>
      </c>
      <c r="R97" s="37">
        <f>ROUND(ROUND(Q97,4)*(1+P97),4)</f>
        <v>0</v>
      </c>
      <c r="S97" s="37">
        <f>ROUND($I97*R97,4)</f>
        <v>0</v>
      </c>
      <c r="T97" s="40"/>
      <c r="U97" s="40"/>
      <c r="V97" s="40"/>
      <c r="W97" s="41"/>
    </row>
    <row r="98" spans="1:23" ht="140.25">
      <c r="A98" s="55" t="s">
        <v>781</v>
      </c>
      <c r="B98" s="7">
        <v>3</v>
      </c>
      <c r="C98" s="32" t="s">
        <v>16</v>
      </c>
      <c r="D98" s="32" t="s">
        <v>6</v>
      </c>
      <c r="E98" s="32" t="s">
        <v>11</v>
      </c>
      <c r="F98" s="32" t="s">
        <v>12</v>
      </c>
      <c r="G98" s="32" t="s">
        <v>17</v>
      </c>
      <c r="H98" s="33" t="s">
        <v>785</v>
      </c>
      <c r="I98" s="34">
        <v>20000</v>
      </c>
      <c r="J98" s="59"/>
      <c r="K98" s="7">
        <v>1</v>
      </c>
      <c r="L98" s="35"/>
      <c r="M98" s="36"/>
      <c r="N98" s="37">
        <f>IF(M98&gt;0,ROUND(L98/M98,4),0)</f>
        <v>0</v>
      </c>
      <c r="O98" s="38"/>
      <c r="P98" s="39"/>
      <c r="Q98" s="37">
        <f>ROUND(ROUND(N98,4)*(1-O98),4)</f>
        <v>0</v>
      </c>
      <c r="R98" s="37">
        <f>ROUND(ROUND(Q98,4)*(1+P98),4)</f>
        <v>0</v>
      </c>
      <c r="S98" s="37">
        <f>ROUND($I98*R98,4)</f>
        <v>0</v>
      </c>
      <c r="T98" s="40"/>
      <c r="U98" s="40"/>
      <c r="V98" s="40"/>
      <c r="W98" s="41"/>
    </row>
    <row r="99" spans="1:23" ht="141" thickBot="1">
      <c r="A99" s="56" t="s">
        <v>781</v>
      </c>
      <c r="B99" s="9">
        <v>4</v>
      </c>
      <c r="C99" s="42" t="s">
        <v>18</v>
      </c>
      <c r="D99" s="42" t="s">
        <v>19</v>
      </c>
      <c r="E99" s="42" t="s">
        <v>11</v>
      </c>
      <c r="F99" s="42" t="s">
        <v>15</v>
      </c>
      <c r="G99" s="42" t="s">
        <v>13</v>
      </c>
      <c r="H99" s="43" t="s">
        <v>785</v>
      </c>
      <c r="I99" s="44">
        <v>20000</v>
      </c>
      <c r="J99" s="60"/>
      <c r="K99" s="9">
        <v>1</v>
      </c>
      <c r="L99" s="45"/>
      <c r="M99" s="46"/>
      <c r="N99" s="47">
        <f>IF(M99&gt;0,ROUND(L99/M99,4),0)</f>
        <v>0</v>
      </c>
      <c r="O99" s="48"/>
      <c r="P99" s="49"/>
      <c r="Q99" s="47">
        <f>ROUND(ROUND(N99,4)*(1-O99),4)</f>
        <v>0</v>
      </c>
      <c r="R99" s="47">
        <f>ROUND(ROUND(Q99,4)*(1+P99),4)</f>
        <v>0</v>
      </c>
      <c r="S99" s="47">
        <f>ROUND($I99*R99,4)</f>
        <v>0</v>
      </c>
      <c r="T99" s="50"/>
      <c r="U99" s="50"/>
      <c r="V99" s="50"/>
      <c r="W99" s="51"/>
    </row>
    <row r="100" spans="18:19" ht="13.5" thickBot="1">
      <c r="R100" s="61" t="s">
        <v>792</v>
      </c>
      <c r="S100" s="62">
        <f>SUM(S96:S99)</f>
        <v>0</v>
      </c>
    </row>
    <row r="102" ht="13.5" thickBot="1"/>
    <row r="103" spans="1:23" ht="13.5" thickBot="1">
      <c r="A103" s="52" t="s">
        <v>753</v>
      </c>
      <c r="B103" s="57" t="s">
        <v>20</v>
      </c>
      <c r="C103" s="18" t="s">
        <v>21</v>
      </c>
      <c r="D103" s="18"/>
      <c r="E103" s="18"/>
      <c r="F103" s="18"/>
      <c r="G103" s="18"/>
      <c r="H103" s="18" t="s">
        <v>756</v>
      </c>
      <c r="I103" s="18"/>
      <c r="J103" s="4"/>
      <c r="K103" s="3"/>
      <c r="L103" s="18" t="s">
        <v>22</v>
      </c>
      <c r="M103" s="18"/>
      <c r="N103" s="18"/>
      <c r="O103" s="18"/>
      <c r="P103" s="18"/>
      <c r="Q103" s="18"/>
      <c r="R103" s="18"/>
      <c r="S103" s="18"/>
      <c r="T103" s="18"/>
      <c r="U103" s="18"/>
      <c r="V103" s="18"/>
      <c r="W103" s="4"/>
    </row>
    <row r="104" spans="1:23" ht="51.75" thickBot="1">
      <c r="A104" s="53" t="s">
        <v>758</v>
      </c>
      <c r="B104" s="19" t="s">
        <v>759</v>
      </c>
      <c r="C104" s="20" t="s">
        <v>760</v>
      </c>
      <c r="D104" s="20" t="s">
        <v>761</v>
      </c>
      <c r="E104" s="20" t="s">
        <v>762</v>
      </c>
      <c r="F104" s="20" t="s">
        <v>763</v>
      </c>
      <c r="G104" s="20" t="s">
        <v>764</v>
      </c>
      <c r="H104" s="20" t="s">
        <v>765</v>
      </c>
      <c r="I104" s="20" t="s">
        <v>766</v>
      </c>
      <c r="J104" s="21" t="s">
        <v>767</v>
      </c>
      <c r="K104" s="19" t="s">
        <v>768</v>
      </c>
      <c r="L104" s="20" t="s">
        <v>769</v>
      </c>
      <c r="M104" s="20" t="s">
        <v>770</v>
      </c>
      <c r="N104" s="20" t="s">
        <v>771</v>
      </c>
      <c r="O104" s="20" t="s">
        <v>772</v>
      </c>
      <c r="P104" s="20" t="s">
        <v>773</v>
      </c>
      <c r="Q104" s="20" t="s">
        <v>774</v>
      </c>
      <c r="R104" s="20" t="s">
        <v>775</v>
      </c>
      <c r="S104" s="20" t="s">
        <v>776</v>
      </c>
      <c r="T104" s="20" t="s">
        <v>777</v>
      </c>
      <c r="U104" s="20" t="s">
        <v>778</v>
      </c>
      <c r="V104" s="20" t="s">
        <v>779</v>
      </c>
      <c r="W104" s="21" t="s">
        <v>780</v>
      </c>
    </row>
    <row r="105" spans="1:23" ht="141" thickBot="1">
      <c r="A105" s="73" t="s">
        <v>781</v>
      </c>
      <c r="B105" s="74">
        <v>1</v>
      </c>
      <c r="C105" s="63" t="s">
        <v>23</v>
      </c>
      <c r="D105" s="63" t="s">
        <v>891</v>
      </c>
      <c r="E105" s="63" t="s">
        <v>24</v>
      </c>
      <c r="F105" s="63" t="s">
        <v>25</v>
      </c>
      <c r="G105" s="63" t="s">
        <v>13</v>
      </c>
      <c r="H105" s="64" t="s">
        <v>785</v>
      </c>
      <c r="I105" s="65">
        <v>10000</v>
      </c>
      <c r="J105" s="75"/>
      <c r="K105" s="74">
        <v>1</v>
      </c>
      <c r="L105" s="66"/>
      <c r="M105" s="67"/>
      <c r="N105" s="68">
        <f>IF(M105&gt;0,ROUND(L105/M105,4),0)</f>
        <v>0</v>
      </c>
      <c r="O105" s="69"/>
      <c r="P105" s="70"/>
      <c r="Q105" s="68">
        <f>ROUND(ROUND(N105,4)*(1-O105),4)</f>
        <v>0</v>
      </c>
      <c r="R105" s="68">
        <f>ROUND(ROUND(Q105,4)*(1+P105),4)</f>
        <v>0</v>
      </c>
      <c r="S105" s="68">
        <f>ROUND($I105*R105,4)</f>
        <v>0</v>
      </c>
      <c r="T105" s="71"/>
      <c r="U105" s="71"/>
      <c r="V105" s="71"/>
      <c r="W105" s="72"/>
    </row>
    <row r="106" spans="18:19" ht="13.5" thickBot="1">
      <c r="R106" s="61" t="s">
        <v>792</v>
      </c>
      <c r="S106" s="62">
        <f>SUM(S105:S105)</f>
        <v>0</v>
      </c>
    </row>
    <row r="108" ht="13.5" thickBot="1"/>
    <row r="109" spans="1:23" ht="13.5" thickBot="1">
      <c r="A109" s="52" t="s">
        <v>753</v>
      </c>
      <c r="B109" s="57" t="s">
        <v>26</v>
      </c>
      <c r="C109" s="18" t="s">
        <v>27</v>
      </c>
      <c r="D109" s="18"/>
      <c r="E109" s="18"/>
      <c r="F109" s="18"/>
      <c r="G109" s="18"/>
      <c r="H109" s="18" t="s">
        <v>756</v>
      </c>
      <c r="I109" s="18"/>
      <c r="J109" s="4"/>
      <c r="K109" s="3"/>
      <c r="L109" s="18" t="s">
        <v>28</v>
      </c>
      <c r="M109" s="18"/>
      <c r="N109" s="18"/>
      <c r="O109" s="18"/>
      <c r="P109" s="18"/>
      <c r="Q109" s="18"/>
      <c r="R109" s="18"/>
      <c r="S109" s="18"/>
      <c r="T109" s="18"/>
      <c r="U109" s="18"/>
      <c r="V109" s="18"/>
      <c r="W109" s="4"/>
    </row>
    <row r="110" spans="1:23" ht="51.75" thickBot="1">
      <c r="A110" s="53" t="s">
        <v>758</v>
      </c>
      <c r="B110" s="19" t="s">
        <v>759</v>
      </c>
      <c r="C110" s="20" t="s">
        <v>760</v>
      </c>
      <c r="D110" s="20" t="s">
        <v>761</v>
      </c>
      <c r="E110" s="20" t="s">
        <v>762</v>
      </c>
      <c r="F110" s="20" t="s">
        <v>763</v>
      </c>
      <c r="G110" s="20" t="s">
        <v>764</v>
      </c>
      <c r="H110" s="20" t="s">
        <v>765</v>
      </c>
      <c r="I110" s="20" t="s">
        <v>766</v>
      </c>
      <c r="J110" s="21" t="s">
        <v>767</v>
      </c>
      <c r="K110" s="19" t="s">
        <v>768</v>
      </c>
      <c r="L110" s="20" t="s">
        <v>769</v>
      </c>
      <c r="M110" s="20" t="s">
        <v>770</v>
      </c>
      <c r="N110" s="20" t="s">
        <v>771</v>
      </c>
      <c r="O110" s="20" t="s">
        <v>772</v>
      </c>
      <c r="P110" s="20" t="s">
        <v>773</v>
      </c>
      <c r="Q110" s="20" t="s">
        <v>774</v>
      </c>
      <c r="R110" s="20" t="s">
        <v>775</v>
      </c>
      <c r="S110" s="20" t="s">
        <v>776</v>
      </c>
      <c r="T110" s="20" t="s">
        <v>777</v>
      </c>
      <c r="U110" s="20" t="s">
        <v>778</v>
      </c>
      <c r="V110" s="20" t="s">
        <v>779</v>
      </c>
      <c r="W110" s="21" t="s">
        <v>780</v>
      </c>
    </row>
    <row r="111" spans="1:23" ht="25.5">
      <c r="A111" s="54" t="s">
        <v>781</v>
      </c>
      <c r="B111" s="5">
        <v>1</v>
      </c>
      <c r="C111" s="22" t="s">
        <v>29</v>
      </c>
      <c r="D111" s="22" t="s">
        <v>30</v>
      </c>
      <c r="E111" s="22" t="s">
        <v>784</v>
      </c>
      <c r="F111" s="22" t="s">
        <v>781</v>
      </c>
      <c r="G111" s="22" t="s">
        <v>781</v>
      </c>
      <c r="H111" s="23" t="s">
        <v>785</v>
      </c>
      <c r="I111" s="24">
        <v>3320</v>
      </c>
      <c r="J111" s="58"/>
      <c r="K111" s="5">
        <v>1</v>
      </c>
      <c r="L111" s="25"/>
      <c r="M111" s="26"/>
      <c r="N111" s="27">
        <f>IF(M111&gt;0,ROUND(L111/M111,4),0)</f>
        <v>0</v>
      </c>
      <c r="O111" s="28"/>
      <c r="P111" s="29"/>
      <c r="Q111" s="27">
        <f>ROUND(ROUND(N111,4)*(1-O111),4)</f>
        <v>0</v>
      </c>
      <c r="R111" s="27">
        <f>ROUND(ROUND(Q111,4)*(1+P111),4)</f>
        <v>0</v>
      </c>
      <c r="S111" s="27">
        <f>ROUND($I111*R111,4)</f>
        <v>0</v>
      </c>
      <c r="T111" s="30"/>
      <c r="U111" s="30"/>
      <c r="V111" s="30"/>
      <c r="W111" s="31"/>
    </row>
    <row r="112" spans="1:23" ht="26.25" thickBot="1">
      <c r="A112" s="56" t="s">
        <v>781</v>
      </c>
      <c r="B112" s="9">
        <v>2</v>
      </c>
      <c r="C112" s="42" t="s">
        <v>31</v>
      </c>
      <c r="D112" s="42" t="s">
        <v>32</v>
      </c>
      <c r="E112" s="42" t="s">
        <v>784</v>
      </c>
      <c r="F112" s="42" t="s">
        <v>781</v>
      </c>
      <c r="G112" s="42" t="s">
        <v>781</v>
      </c>
      <c r="H112" s="43" t="s">
        <v>785</v>
      </c>
      <c r="I112" s="44">
        <v>2510</v>
      </c>
      <c r="J112" s="60"/>
      <c r="K112" s="9">
        <v>1</v>
      </c>
      <c r="L112" s="45"/>
      <c r="M112" s="46"/>
      <c r="N112" s="47">
        <f>IF(M112&gt;0,ROUND(L112/M112,4),0)</f>
        <v>0</v>
      </c>
      <c r="O112" s="48"/>
      <c r="P112" s="49"/>
      <c r="Q112" s="47">
        <f>ROUND(ROUND(N112,4)*(1-O112),4)</f>
        <v>0</v>
      </c>
      <c r="R112" s="47">
        <f>ROUND(ROUND(Q112,4)*(1+P112),4)</f>
        <v>0</v>
      </c>
      <c r="S112" s="47">
        <f>ROUND($I112*R112,4)</f>
        <v>0</v>
      </c>
      <c r="T112" s="50"/>
      <c r="U112" s="50"/>
      <c r="V112" s="50"/>
      <c r="W112" s="51"/>
    </row>
    <row r="113" spans="18:19" ht="13.5" thickBot="1">
      <c r="R113" s="61" t="s">
        <v>792</v>
      </c>
      <c r="S113" s="62">
        <f>SUM(S111:S112)</f>
        <v>0</v>
      </c>
    </row>
    <row r="115" ht="13.5" thickBot="1"/>
    <row r="116" spans="1:23" ht="13.5" thickBot="1">
      <c r="A116" s="52" t="s">
        <v>753</v>
      </c>
      <c r="B116" s="57" t="s">
        <v>33</v>
      </c>
      <c r="C116" s="18" t="s">
        <v>34</v>
      </c>
      <c r="D116" s="18"/>
      <c r="E116" s="18"/>
      <c r="F116" s="18"/>
      <c r="G116" s="18"/>
      <c r="H116" s="18" t="s">
        <v>756</v>
      </c>
      <c r="I116" s="18"/>
      <c r="J116" s="4"/>
      <c r="K116" s="3"/>
      <c r="L116" s="18" t="s">
        <v>35</v>
      </c>
      <c r="M116" s="18"/>
      <c r="N116" s="18"/>
      <c r="O116" s="18"/>
      <c r="P116" s="18"/>
      <c r="Q116" s="18"/>
      <c r="R116" s="18"/>
      <c r="S116" s="18"/>
      <c r="T116" s="18"/>
      <c r="U116" s="18"/>
      <c r="V116" s="18"/>
      <c r="W116" s="4"/>
    </row>
    <row r="117" spans="1:23" ht="51.75" thickBot="1">
      <c r="A117" s="53" t="s">
        <v>758</v>
      </c>
      <c r="B117" s="19" t="s">
        <v>759</v>
      </c>
      <c r="C117" s="20" t="s">
        <v>760</v>
      </c>
      <c r="D117" s="20" t="s">
        <v>761</v>
      </c>
      <c r="E117" s="20" t="s">
        <v>762</v>
      </c>
      <c r="F117" s="20" t="s">
        <v>763</v>
      </c>
      <c r="G117" s="20" t="s">
        <v>764</v>
      </c>
      <c r="H117" s="20" t="s">
        <v>765</v>
      </c>
      <c r="I117" s="20" t="s">
        <v>766</v>
      </c>
      <c r="J117" s="21" t="s">
        <v>767</v>
      </c>
      <c r="K117" s="19" t="s">
        <v>768</v>
      </c>
      <c r="L117" s="20" t="s">
        <v>769</v>
      </c>
      <c r="M117" s="20" t="s">
        <v>770</v>
      </c>
      <c r="N117" s="20" t="s">
        <v>771</v>
      </c>
      <c r="O117" s="20" t="s">
        <v>772</v>
      </c>
      <c r="P117" s="20" t="s">
        <v>773</v>
      </c>
      <c r="Q117" s="20" t="s">
        <v>774</v>
      </c>
      <c r="R117" s="20" t="s">
        <v>775</v>
      </c>
      <c r="S117" s="20" t="s">
        <v>776</v>
      </c>
      <c r="T117" s="20" t="s">
        <v>777</v>
      </c>
      <c r="U117" s="20" t="s">
        <v>778</v>
      </c>
      <c r="V117" s="20" t="s">
        <v>779</v>
      </c>
      <c r="W117" s="21" t="s">
        <v>780</v>
      </c>
    </row>
    <row r="118" spans="1:23" ht="102">
      <c r="A118" s="54" t="s">
        <v>781</v>
      </c>
      <c r="B118" s="5">
        <v>1</v>
      </c>
      <c r="C118" s="22" t="s">
        <v>36</v>
      </c>
      <c r="D118" s="22" t="s">
        <v>37</v>
      </c>
      <c r="E118" s="22" t="s">
        <v>38</v>
      </c>
      <c r="F118" s="22" t="s">
        <v>784</v>
      </c>
      <c r="G118" s="22" t="s">
        <v>781</v>
      </c>
      <c r="H118" s="23" t="s">
        <v>785</v>
      </c>
      <c r="I118" s="24">
        <v>1000</v>
      </c>
      <c r="J118" s="58"/>
      <c r="K118" s="5">
        <v>1</v>
      </c>
      <c r="L118" s="25"/>
      <c r="M118" s="26"/>
      <c r="N118" s="27">
        <f>IF(M118&gt;0,ROUND(L118/M118,4),0)</f>
        <v>0</v>
      </c>
      <c r="O118" s="28"/>
      <c r="P118" s="29"/>
      <c r="Q118" s="27">
        <f>ROUND(ROUND(N118,4)*(1-O118),4)</f>
        <v>0</v>
      </c>
      <c r="R118" s="27">
        <f>ROUND(ROUND(Q118,4)*(1+P118),4)</f>
        <v>0</v>
      </c>
      <c r="S118" s="27">
        <f>ROUND($I118*R118,4)</f>
        <v>0</v>
      </c>
      <c r="T118" s="30"/>
      <c r="U118" s="30"/>
      <c r="V118" s="30"/>
      <c r="W118" s="31"/>
    </row>
    <row r="119" spans="1:23" ht="102">
      <c r="A119" s="55" t="s">
        <v>781</v>
      </c>
      <c r="B119" s="7">
        <v>2</v>
      </c>
      <c r="C119" s="32" t="s">
        <v>39</v>
      </c>
      <c r="D119" s="32" t="s">
        <v>37</v>
      </c>
      <c r="E119" s="32" t="s">
        <v>38</v>
      </c>
      <c r="F119" s="32" t="s">
        <v>784</v>
      </c>
      <c r="G119" s="32" t="s">
        <v>781</v>
      </c>
      <c r="H119" s="33" t="s">
        <v>785</v>
      </c>
      <c r="I119" s="34">
        <v>232000</v>
      </c>
      <c r="J119" s="59"/>
      <c r="K119" s="7">
        <v>1</v>
      </c>
      <c r="L119" s="35"/>
      <c r="M119" s="36"/>
      <c r="N119" s="37">
        <f>IF(M119&gt;0,ROUND(L119/M119,4),0)</f>
        <v>0</v>
      </c>
      <c r="O119" s="38"/>
      <c r="P119" s="39"/>
      <c r="Q119" s="37">
        <f>ROUND(ROUND(N119,4)*(1-O119),4)</f>
        <v>0</v>
      </c>
      <c r="R119" s="37">
        <f>ROUND(ROUND(Q119,4)*(1+P119),4)</f>
        <v>0</v>
      </c>
      <c r="S119" s="37">
        <f>ROUND($I119*R119,4)</f>
        <v>0</v>
      </c>
      <c r="T119" s="40"/>
      <c r="U119" s="40"/>
      <c r="V119" s="40"/>
      <c r="W119" s="41"/>
    </row>
    <row r="120" spans="1:23" ht="102.75" thickBot="1">
      <c r="A120" s="56" t="s">
        <v>781</v>
      </c>
      <c r="B120" s="9">
        <v>3</v>
      </c>
      <c r="C120" s="42" t="s">
        <v>40</v>
      </c>
      <c r="D120" s="42" t="s">
        <v>37</v>
      </c>
      <c r="E120" s="42" t="s">
        <v>38</v>
      </c>
      <c r="F120" s="42" t="s">
        <v>784</v>
      </c>
      <c r="G120" s="42" t="s">
        <v>781</v>
      </c>
      <c r="H120" s="43" t="s">
        <v>785</v>
      </c>
      <c r="I120" s="44">
        <v>10000</v>
      </c>
      <c r="J120" s="60"/>
      <c r="K120" s="9">
        <v>1</v>
      </c>
      <c r="L120" s="45"/>
      <c r="M120" s="46"/>
      <c r="N120" s="47">
        <f>IF(M120&gt;0,ROUND(L120/M120,4),0)</f>
        <v>0</v>
      </c>
      <c r="O120" s="48"/>
      <c r="P120" s="49"/>
      <c r="Q120" s="47">
        <f>ROUND(ROUND(N120,4)*(1-O120),4)</f>
        <v>0</v>
      </c>
      <c r="R120" s="47">
        <f>ROUND(ROUND(Q120,4)*(1+P120),4)</f>
        <v>0</v>
      </c>
      <c r="S120" s="47">
        <f>ROUND($I120*R120,4)</f>
        <v>0</v>
      </c>
      <c r="T120" s="50"/>
      <c r="U120" s="50"/>
      <c r="V120" s="50"/>
      <c r="W120" s="51"/>
    </row>
    <row r="121" spans="18:19" ht="13.5" thickBot="1">
      <c r="R121" s="61" t="s">
        <v>792</v>
      </c>
      <c r="S121" s="62">
        <f>SUM(S118:S120)</f>
        <v>0</v>
      </c>
    </row>
    <row r="123" ht="13.5" thickBot="1"/>
    <row r="124" spans="1:23" ht="13.5" thickBot="1">
      <c r="A124" s="52" t="s">
        <v>753</v>
      </c>
      <c r="B124" s="57" t="s">
        <v>41</v>
      </c>
      <c r="C124" s="18" t="s">
        <v>42</v>
      </c>
      <c r="D124" s="18"/>
      <c r="E124" s="18"/>
      <c r="F124" s="18"/>
      <c r="G124" s="18"/>
      <c r="H124" s="18" t="s">
        <v>756</v>
      </c>
      <c r="I124" s="18"/>
      <c r="J124" s="4"/>
      <c r="K124" s="3"/>
      <c r="L124" s="18" t="s">
        <v>43</v>
      </c>
      <c r="M124" s="18"/>
      <c r="N124" s="18"/>
      <c r="O124" s="18"/>
      <c r="P124" s="18"/>
      <c r="Q124" s="18"/>
      <c r="R124" s="18"/>
      <c r="S124" s="18"/>
      <c r="T124" s="18"/>
      <c r="U124" s="18"/>
      <c r="V124" s="18"/>
      <c r="W124" s="4"/>
    </row>
    <row r="125" spans="1:23" ht="51.75" thickBot="1">
      <c r="A125" s="53" t="s">
        <v>758</v>
      </c>
      <c r="B125" s="19" t="s">
        <v>759</v>
      </c>
      <c r="C125" s="20" t="s">
        <v>760</v>
      </c>
      <c r="D125" s="20" t="s">
        <v>761</v>
      </c>
      <c r="E125" s="20" t="s">
        <v>762</v>
      </c>
      <c r="F125" s="20" t="s">
        <v>763</v>
      </c>
      <c r="G125" s="20" t="s">
        <v>764</v>
      </c>
      <c r="H125" s="20" t="s">
        <v>765</v>
      </c>
      <c r="I125" s="20" t="s">
        <v>766</v>
      </c>
      <c r="J125" s="21" t="s">
        <v>767</v>
      </c>
      <c r="K125" s="19" t="s">
        <v>768</v>
      </c>
      <c r="L125" s="20" t="s">
        <v>769</v>
      </c>
      <c r="M125" s="20" t="s">
        <v>770</v>
      </c>
      <c r="N125" s="20" t="s">
        <v>771</v>
      </c>
      <c r="O125" s="20" t="s">
        <v>772</v>
      </c>
      <c r="P125" s="20" t="s">
        <v>773</v>
      </c>
      <c r="Q125" s="20" t="s">
        <v>774</v>
      </c>
      <c r="R125" s="20" t="s">
        <v>775</v>
      </c>
      <c r="S125" s="20" t="s">
        <v>776</v>
      </c>
      <c r="T125" s="20" t="s">
        <v>777</v>
      </c>
      <c r="U125" s="20" t="s">
        <v>778</v>
      </c>
      <c r="V125" s="20" t="s">
        <v>779</v>
      </c>
      <c r="W125" s="21" t="s">
        <v>780</v>
      </c>
    </row>
    <row r="126" spans="1:23" ht="102">
      <c r="A126" s="54" t="s">
        <v>781</v>
      </c>
      <c r="B126" s="5">
        <v>1</v>
      </c>
      <c r="C126" s="22" t="s">
        <v>44</v>
      </c>
      <c r="D126" s="22" t="s">
        <v>37</v>
      </c>
      <c r="E126" s="22" t="s">
        <v>45</v>
      </c>
      <c r="F126" s="22" t="s">
        <v>46</v>
      </c>
      <c r="G126" s="22" t="s">
        <v>800</v>
      </c>
      <c r="H126" s="23" t="s">
        <v>785</v>
      </c>
      <c r="I126" s="24">
        <v>92000</v>
      </c>
      <c r="J126" s="58"/>
      <c r="K126" s="5">
        <v>1</v>
      </c>
      <c r="L126" s="25"/>
      <c r="M126" s="26"/>
      <c r="N126" s="27">
        <f>IF(M126&gt;0,ROUND(L126/M126,4),0)</f>
        <v>0</v>
      </c>
      <c r="O126" s="28"/>
      <c r="P126" s="29"/>
      <c r="Q126" s="27">
        <f>ROUND(ROUND(N126,4)*(1-O126),4)</f>
        <v>0</v>
      </c>
      <c r="R126" s="27">
        <f>ROUND(ROUND(Q126,4)*(1+P126),4)</f>
        <v>0</v>
      </c>
      <c r="S126" s="27">
        <f>ROUND($I126*R126,4)</f>
        <v>0</v>
      </c>
      <c r="T126" s="30"/>
      <c r="U126" s="30"/>
      <c r="V126" s="30"/>
      <c r="W126" s="31"/>
    </row>
    <row r="127" spans="1:23" ht="102.75" thickBot="1">
      <c r="A127" s="56" t="s">
        <v>781</v>
      </c>
      <c r="B127" s="9">
        <v>2</v>
      </c>
      <c r="C127" s="42" t="s">
        <v>47</v>
      </c>
      <c r="D127" s="42" t="s">
        <v>37</v>
      </c>
      <c r="E127" s="42" t="s">
        <v>48</v>
      </c>
      <c r="F127" s="42" t="s">
        <v>46</v>
      </c>
      <c r="G127" s="42" t="s">
        <v>800</v>
      </c>
      <c r="H127" s="43" t="s">
        <v>785</v>
      </c>
      <c r="I127" s="44">
        <v>16000</v>
      </c>
      <c r="J127" s="60"/>
      <c r="K127" s="9">
        <v>1</v>
      </c>
      <c r="L127" s="45"/>
      <c r="M127" s="46"/>
      <c r="N127" s="47">
        <f>IF(M127&gt;0,ROUND(L127/M127,4),0)</f>
        <v>0</v>
      </c>
      <c r="O127" s="48"/>
      <c r="P127" s="49"/>
      <c r="Q127" s="47">
        <f>ROUND(ROUND(N127,4)*(1-O127),4)</f>
        <v>0</v>
      </c>
      <c r="R127" s="47">
        <f>ROUND(ROUND(Q127,4)*(1+P127),4)</f>
        <v>0</v>
      </c>
      <c r="S127" s="47">
        <f>ROUND($I127*R127,4)</f>
        <v>0</v>
      </c>
      <c r="T127" s="50"/>
      <c r="U127" s="50"/>
      <c r="V127" s="50"/>
      <c r="W127" s="51"/>
    </row>
    <row r="128" spans="18:19" ht="13.5" thickBot="1">
      <c r="R128" s="61" t="s">
        <v>792</v>
      </c>
      <c r="S128" s="62">
        <f>SUM(S126:S127)</f>
        <v>0</v>
      </c>
    </row>
    <row r="130" ht="13.5" thickBot="1"/>
    <row r="131" spans="1:23" ht="13.5" thickBot="1">
      <c r="A131" s="52" t="s">
        <v>753</v>
      </c>
      <c r="B131" s="57" t="s">
        <v>49</v>
      </c>
      <c r="C131" s="18" t="s">
        <v>50</v>
      </c>
      <c r="D131" s="18"/>
      <c r="E131" s="18"/>
      <c r="F131" s="18"/>
      <c r="G131" s="18"/>
      <c r="H131" s="18" t="s">
        <v>756</v>
      </c>
      <c r="I131" s="18"/>
      <c r="J131" s="4"/>
      <c r="K131" s="3"/>
      <c r="L131" s="18" t="s">
        <v>51</v>
      </c>
      <c r="M131" s="18"/>
      <c r="N131" s="18"/>
      <c r="O131" s="18"/>
      <c r="P131" s="18"/>
      <c r="Q131" s="18"/>
      <c r="R131" s="18"/>
      <c r="S131" s="18"/>
      <c r="T131" s="18"/>
      <c r="U131" s="18"/>
      <c r="V131" s="18"/>
      <c r="W131" s="4"/>
    </row>
    <row r="132" spans="1:23" ht="51.75" thickBot="1">
      <c r="A132" s="53" t="s">
        <v>758</v>
      </c>
      <c r="B132" s="19" t="s">
        <v>759</v>
      </c>
      <c r="C132" s="20" t="s">
        <v>760</v>
      </c>
      <c r="D132" s="20" t="s">
        <v>761</v>
      </c>
      <c r="E132" s="20" t="s">
        <v>762</v>
      </c>
      <c r="F132" s="20" t="s">
        <v>763</v>
      </c>
      <c r="G132" s="20" t="s">
        <v>764</v>
      </c>
      <c r="H132" s="20" t="s">
        <v>765</v>
      </c>
      <c r="I132" s="20" t="s">
        <v>766</v>
      </c>
      <c r="J132" s="21" t="s">
        <v>767</v>
      </c>
      <c r="K132" s="19" t="s">
        <v>768</v>
      </c>
      <c r="L132" s="20" t="s">
        <v>769</v>
      </c>
      <c r="M132" s="20" t="s">
        <v>770</v>
      </c>
      <c r="N132" s="20" t="s">
        <v>771</v>
      </c>
      <c r="O132" s="20" t="s">
        <v>772</v>
      </c>
      <c r="P132" s="20" t="s">
        <v>773</v>
      </c>
      <c r="Q132" s="20" t="s">
        <v>774</v>
      </c>
      <c r="R132" s="20" t="s">
        <v>775</v>
      </c>
      <c r="S132" s="20" t="s">
        <v>776</v>
      </c>
      <c r="T132" s="20" t="s">
        <v>777</v>
      </c>
      <c r="U132" s="20" t="s">
        <v>778</v>
      </c>
      <c r="V132" s="20" t="s">
        <v>779</v>
      </c>
      <c r="W132" s="21" t="s">
        <v>780</v>
      </c>
    </row>
    <row r="133" spans="1:23" ht="26.25" thickBot="1">
      <c r="A133" s="73" t="s">
        <v>781</v>
      </c>
      <c r="B133" s="74">
        <v>1</v>
      </c>
      <c r="C133" s="63" t="s">
        <v>52</v>
      </c>
      <c r="D133" s="63" t="s">
        <v>53</v>
      </c>
      <c r="E133" s="63" t="s">
        <v>784</v>
      </c>
      <c r="F133" s="63" t="s">
        <v>781</v>
      </c>
      <c r="G133" s="63" t="s">
        <v>781</v>
      </c>
      <c r="H133" s="64" t="s">
        <v>785</v>
      </c>
      <c r="I133" s="65">
        <v>56000</v>
      </c>
      <c r="J133" s="75"/>
      <c r="K133" s="74">
        <v>1</v>
      </c>
      <c r="L133" s="66"/>
      <c r="M133" s="67"/>
      <c r="N133" s="68">
        <f>IF(M133&gt;0,ROUND(L133/M133,4),0)</f>
        <v>0</v>
      </c>
      <c r="O133" s="69"/>
      <c r="P133" s="70"/>
      <c r="Q133" s="68">
        <f>ROUND(ROUND(N133,4)*(1-O133),4)</f>
        <v>0</v>
      </c>
      <c r="R133" s="68">
        <f>ROUND(ROUND(Q133,4)*(1+P133),4)</f>
        <v>0</v>
      </c>
      <c r="S133" s="68">
        <f>ROUND($I133*R133,4)</f>
        <v>0</v>
      </c>
      <c r="T133" s="71"/>
      <c r="U133" s="71"/>
      <c r="V133" s="71"/>
      <c r="W133" s="72"/>
    </row>
    <row r="134" spans="18:19" ht="13.5" thickBot="1">
      <c r="R134" s="61" t="s">
        <v>792</v>
      </c>
      <c r="S134" s="62">
        <f>SUM(S133:S133)</f>
        <v>0</v>
      </c>
    </row>
    <row r="136" ht="13.5" thickBot="1"/>
    <row r="137" spans="1:23" ht="13.5" thickBot="1">
      <c r="A137" s="52" t="s">
        <v>753</v>
      </c>
      <c r="B137" s="57" t="s">
        <v>54</v>
      </c>
      <c r="C137" s="18" t="s">
        <v>55</v>
      </c>
      <c r="D137" s="18"/>
      <c r="E137" s="18"/>
      <c r="F137" s="18"/>
      <c r="G137" s="18"/>
      <c r="H137" s="18" t="s">
        <v>756</v>
      </c>
      <c r="I137" s="18"/>
      <c r="J137" s="4"/>
      <c r="K137" s="3"/>
      <c r="L137" s="18" t="s">
        <v>56</v>
      </c>
      <c r="M137" s="18"/>
      <c r="N137" s="18"/>
      <c r="O137" s="18"/>
      <c r="P137" s="18"/>
      <c r="Q137" s="18"/>
      <c r="R137" s="18"/>
      <c r="S137" s="18"/>
      <c r="T137" s="18"/>
      <c r="U137" s="18"/>
      <c r="V137" s="18"/>
      <c r="W137" s="4"/>
    </row>
    <row r="138" spans="1:23" ht="51.75" thickBot="1">
      <c r="A138" s="53" t="s">
        <v>758</v>
      </c>
      <c r="B138" s="19" t="s">
        <v>759</v>
      </c>
      <c r="C138" s="20" t="s">
        <v>760</v>
      </c>
      <c r="D138" s="20" t="s">
        <v>761</v>
      </c>
      <c r="E138" s="20" t="s">
        <v>762</v>
      </c>
      <c r="F138" s="20" t="s">
        <v>763</v>
      </c>
      <c r="G138" s="20" t="s">
        <v>764</v>
      </c>
      <c r="H138" s="20" t="s">
        <v>765</v>
      </c>
      <c r="I138" s="20" t="s">
        <v>766</v>
      </c>
      <c r="J138" s="21" t="s">
        <v>767</v>
      </c>
      <c r="K138" s="19" t="s">
        <v>768</v>
      </c>
      <c r="L138" s="20" t="s">
        <v>769</v>
      </c>
      <c r="M138" s="20" t="s">
        <v>770</v>
      </c>
      <c r="N138" s="20" t="s">
        <v>771</v>
      </c>
      <c r="O138" s="20" t="s">
        <v>772</v>
      </c>
      <c r="P138" s="20" t="s">
        <v>773</v>
      </c>
      <c r="Q138" s="20" t="s">
        <v>774</v>
      </c>
      <c r="R138" s="20" t="s">
        <v>775</v>
      </c>
      <c r="S138" s="20" t="s">
        <v>776</v>
      </c>
      <c r="T138" s="20" t="s">
        <v>777</v>
      </c>
      <c r="U138" s="20" t="s">
        <v>778</v>
      </c>
      <c r="V138" s="20" t="s">
        <v>779</v>
      </c>
      <c r="W138" s="21" t="s">
        <v>780</v>
      </c>
    </row>
    <row r="139" spans="1:23" ht="25.5">
      <c r="A139" s="54" t="s">
        <v>781</v>
      </c>
      <c r="B139" s="5">
        <v>1</v>
      </c>
      <c r="C139" s="22" t="s">
        <v>57</v>
      </c>
      <c r="D139" s="22" t="s">
        <v>58</v>
      </c>
      <c r="E139" s="22" t="s">
        <v>784</v>
      </c>
      <c r="F139" s="22" t="s">
        <v>781</v>
      </c>
      <c r="G139" s="22" t="s">
        <v>781</v>
      </c>
      <c r="H139" s="23" t="s">
        <v>785</v>
      </c>
      <c r="I139" s="24">
        <v>10</v>
      </c>
      <c r="J139" s="58"/>
      <c r="K139" s="5">
        <v>1</v>
      </c>
      <c r="L139" s="25"/>
      <c r="M139" s="26"/>
      <c r="N139" s="27">
        <f>IF(M139&gt;0,ROUND(L139/M139,4),0)</f>
        <v>0</v>
      </c>
      <c r="O139" s="28"/>
      <c r="P139" s="29"/>
      <c r="Q139" s="27">
        <f>ROUND(ROUND(N139,4)*(1-O139),4)</f>
        <v>0</v>
      </c>
      <c r="R139" s="27">
        <f>ROUND(ROUND(Q139,4)*(1+P139),4)</f>
        <v>0</v>
      </c>
      <c r="S139" s="27">
        <f>ROUND($I139*R139,4)</f>
        <v>0</v>
      </c>
      <c r="T139" s="30"/>
      <c r="U139" s="30"/>
      <c r="V139" s="30"/>
      <c r="W139" s="31"/>
    </row>
    <row r="140" spans="1:23" ht="26.25" thickBot="1">
      <c r="A140" s="56" t="s">
        <v>781</v>
      </c>
      <c r="B140" s="9">
        <v>2</v>
      </c>
      <c r="C140" s="42" t="s">
        <v>59</v>
      </c>
      <c r="D140" s="42" t="s">
        <v>58</v>
      </c>
      <c r="E140" s="42" t="s">
        <v>784</v>
      </c>
      <c r="F140" s="42" t="s">
        <v>781</v>
      </c>
      <c r="G140" s="42" t="s">
        <v>781</v>
      </c>
      <c r="H140" s="43" t="s">
        <v>785</v>
      </c>
      <c r="I140" s="44">
        <v>45</v>
      </c>
      <c r="J140" s="60"/>
      <c r="K140" s="9">
        <v>1</v>
      </c>
      <c r="L140" s="45"/>
      <c r="M140" s="46"/>
      <c r="N140" s="47">
        <f>IF(M140&gt;0,ROUND(L140/M140,4),0)</f>
        <v>0</v>
      </c>
      <c r="O140" s="48"/>
      <c r="P140" s="49"/>
      <c r="Q140" s="47">
        <f>ROUND(ROUND(N140,4)*(1-O140),4)</f>
        <v>0</v>
      </c>
      <c r="R140" s="47">
        <f>ROUND(ROUND(Q140,4)*(1+P140),4)</f>
        <v>0</v>
      </c>
      <c r="S140" s="47">
        <f>ROUND($I140*R140,4)</f>
        <v>0</v>
      </c>
      <c r="T140" s="50"/>
      <c r="U140" s="50"/>
      <c r="V140" s="50"/>
      <c r="W140" s="51"/>
    </row>
    <row r="141" spans="18:19" ht="13.5" thickBot="1">
      <c r="R141" s="61" t="s">
        <v>792</v>
      </c>
      <c r="S141" s="62">
        <f>SUM(S139:S140)</f>
        <v>0</v>
      </c>
    </row>
    <row r="143" ht="13.5" thickBot="1"/>
    <row r="144" spans="1:23" ht="13.5" thickBot="1">
      <c r="A144" s="52" t="s">
        <v>753</v>
      </c>
      <c r="B144" s="57" t="s">
        <v>60</v>
      </c>
      <c r="C144" s="18" t="s">
        <v>61</v>
      </c>
      <c r="D144" s="18"/>
      <c r="E144" s="18"/>
      <c r="F144" s="18"/>
      <c r="G144" s="18"/>
      <c r="H144" s="18" t="s">
        <v>62</v>
      </c>
      <c r="I144" s="18"/>
      <c r="J144" s="4"/>
      <c r="K144" s="3"/>
      <c r="L144" s="18" t="s">
        <v>63</v>
      </c>
      <c r="M144" s="18"/>
      <c r="N144" s="18"/>
      <c r="O144" s="18"/>
      <c r="P144" s="18"/>
      <c r="Q144" s="18"/>
      <c r="R144" s="18"/>
      <c r="S144" s="18"/>
      <c r="T144" s="18"/>
      <c r="U144" s="18"/>
      <c r="V144" s="18"/>
      <c r="W144" s="4"/>
    </row>
    <row r="145" spans="1:23" ht="51.75" thickBot="1">
      <c r="A145" s="53" t="s">
        <v>758</v>
      </c>
      <c r="B145" s="19" t="s">
        <v>759</v>
      </c>
      <c r="C145" s="20" t="s">
        <v>760</v>
      </c>
      <c r="D145" s="20" t="s">
        <v>761</v>
      </c>
      <c r="E145" s="20" t="s">
        <v>762</v>
      </c>
      <c r="F145" s="20" t="s">
        <v>763</v>
      </c>
      <c r="G145" s="20" t="s">
        <v>764</v>
      </c>
      <c r="H145" s="20" t="s">
        <v>765</v>
      </c>
      <c r="I145" s="20" t="s">
        <v>766</v>
      </c>
      <c r="J145" s="21" t="s">
        <v>767</v>
      </c>
      <c r="K145" s="19" t="s">
        <v>768</v>
      </c>
      <c r="L145" s="20" t="s">
        <v>769</v>
      </c>
      <c r="M145" s="20" t="s">
        <v>770</v>
      </c>
      <c r="N145" s="20" t="s">
        <v>771</v>
      </c>
      <c r="O145" s="20" t="s">
        <v>772</v>
      </c>
      <c r="P145" s="20" t="s">
        <v>773</v>
      </c>
      <c r="Q145" s="20" t="s">
        <v>774</v>
      </c>
      <c r="R145" s="20" t="s">
        <v>775</v>
      </c>
      <c r="S145" s="20" t="s">
        <v>776</v>
      </c>
      <c r="T145" s="20" t="s">
        <v>777</v>
      </c>
      <c r="U145" s="20" t="s">
        <v>778</v>
      </c>
      <c r="V145" s="20" t="s">
        <v>779</v>
      </c>
      <c r="W145" s="21" t="s">
        <v>780</v>
      </c>
    </row>
    <row r="146" spans="1:23" ht="12.75">
      <c r="A146" s="54" t="s">
        <v>781</v>
      </c>
      <c r="B146" s="5">
        <v>1</v>
      </c>
      <c r="C146" s="22" t="s">
        <v>64</v>
      </c>
      <c r="D146" s="22" t="s">
        <v>65</v>
      </c>
      <c r="E146" s="22" t="s">
        <v>781</v>
      </c>
      <c r="F146" s="22" t="s">
        <v>66</v>
      </c>
      <c r="G146" s="22" t="s">
        <v>781</v>
      </c>
      <c r="H146" s="23" t="s">
        <v>785</v>
      </c>
      <c r="I146" s="24">
        <v>292</v>
      </c>
      <c r="J146" s="58"/>
      <c r="K146" s="5">
        <v>1</v>
      </c>
      <c r="L146" s="25"/>
      <c r="M146" s="26"/>
      <c r="N146" s="27">
        <f>IF(M146&gt;0,ROUND(L146/M146,4),0)</f>
        <v>0</v>
      </c>
      <c r="O146" s="28"/>
      <c r="P146" s="29"/>
      <c r="Q146" s="27">
        <f>ROUND(ROUND(N146,4)*(1-O146),4)</f>
        <v>0</v>
      </c>
      <c r="R146" s="27">
        <f>ROUND(ROUND(Q146,4)*(1+P146),4)</f>
        <v>0</v>
      </c>
      <c r="S146" s="27">
        <f>ROUND($I146*R146,4)</f>
        <v>0</v>
      </c>
      <c r="T146" s="30"/>
      <c r="U146" s="30"/>
      <c r="V146" s="30"/>
      <c r="W146" s="31"/>
    </row>
    <row r="147" spans="1:23" ht="12.75">
      <c r="A147" s="55" t="s">
        <v>781</v>
      </c>
      <c r="B147" s="7">
        <v>2</v>
      </c>
      <c r="C147" s="32" t="s">
        <v>67</v>
      </c>
      <c r="D147" s="32" t="s">
        <v>68</v>
      </c>
      <c r="E147" s="32" t="s">
        <v>781</v>
      </c>
      <c r="F147" s="32" t="s">
        <v>66</v>
      </c>
      <c r="G147" s="32" t="s">
        <v>781</v>
      </c>
      <c r="H147" s="33" t="s">
        <v>785</v>
      </c>
      <c r="I147" s="34">
        <v>129</v>
      </c>
      <c r="J147" s="59"/>
      <c r="K147" s="7">
        <v>1</v>
      </c>
      <c r="L147" s="35"/>
      <c r="M147" s="36"/>
      <c r="N147" s="37">
        <f>IF(M147&gt;0,ROUND(L147/M147,4),0)</f>
        <v>0</v>
      </c>
      <c r="O147" s="38"/>
      <c r="P147" s="39"/>
      <c r="Q147" s="37">
        <f>ROUND(ROUND(N147,4)*(1-O147),4)</f>
        <v>0</v>
      </c>
      <c r="R147" s="37">
        <f>ROUND(ROUND(Q147,4)*(1+P147),4)</f>
        <v>0</v>
      </c>
      <c r="S147" s="37">
        <f>ROUND($I147*R147,4)</f>
        <v>0</v>
      </c>
      <c r="T147" s="40"/>
      <c r="U147" s="40"/>
      <c r="V147" s="40"/>
      <c r="W147" s="41"/>
    </row>
    <row r="148" spans="1:23" ht="39" thickBot="1">
      <c r="A148" s="56" t="s">
        <v>781</v>
      </c>
      <c r="B148" s="9">
        <v>3</v>
      </c>
      <c r="C148" s="42" t="s">
        <v>69</v>
      </c>
      <c r="D148" s="42" t="s">
        <v>70</v>
      </c>
      <c r="E148" s="42" t="s">
        <v>71</v>
      </c>
      <c r="F148" s="42" t="s">
        <v>784</v>
      </c>
      <c r="G148" s="42" t="s">
        <v>781</v>
      </c>
      <c r="H148" s="43" t="s">
        <v>785</v>
      </c>
      <c r="I148" s="44">
        <v>92470</v>
      </c>
      <c r="J148" s="60"/>
      <c r="K148" s="9">
        <v>1</v>
      </c>
      <c r="L148" s="45"/>
      <c r="M148" s="46"/>
      <c r="N148" s="47">
        <f>IF(M148&gt;0,ROUND(L148/M148,4),0)</f>
        <v>0</v>
      </c>
      <c r="O148" s="48"/>
      <c r="P148" s="49"/>
      <c r="Q148" s="47">
        <f>ROUND(ROUND(N148,4)*(1-O148),4)</f>
        <v>0</v>
      </c>
      <c r="R148" s="47">
        <f>ROUND(ROUND(Q148,4)*(1+P148),4)</f>
        <v>0</v>
      </c>
      <c r="S148" s="47">
        <f>ROUND($I148*R148,4)</f>
        <v>0</v>
      </c>
      <c r="T148" s="50"/>
      <c r="U148" s="50"/>
      <c r="V148" s="50"/>
      <c r="W148" s="51"/>
    </row>
    <row r="149" spans="18:19" ht="13.5" thickBot="1">
      <c r="R149" s="61" t="s">
        <v>792</v>
      </c>
      <c r="S149" s="62">
        <f>SUM(S146:S148)</f>
        <v>0</v>
      </c>
    </row>
    <row r="151" ht="13.5" thickBot="1"/>
    <row r="152" spans="1:23" ht="13.5" thickBot="1">
      <c r="A152" s="52" t="s">
        <v>753</v>
      </c>
      <c r="B152" s="57" t="s">
        <v>72</v>
      </c>
      <c r="C152" s="18" t="s">
        <v>73</v>
      </c>
      <c r="D152" s="18"/>
      <c r="E152" s="18"/>
      <c r="F152" s="18"/>
      <c r="G152" s="18"/>
      <c r="H152" s="18" t="s">
        <v>756</v>
      </c>
      <c r="I152" s="18"/>
      <c r="J152" s="4"/>
      <c r="K152" s="3"/>
      <c r="L152" s="18" t="s">
        <v>74</v>
      </c>
      <c r="M152" s="18"/>
      <c r="N152" s="18"/>
      <c r="O152" s="18"/>
      <c r="P152" s="18"/>
      <c r="Q152" s="18"/>
      <c r="R152" s="18"/>
      <c r="S152" s="18"/>
      <c r="T152" s="18"/>
      <c r="U152" s="18"/>
      <c r="V152" s="18"/>
      <c r="W152" s="4"/>
    </row>
    <row r="153" spans="1:23" ht="51.75" thickBot="1">
      <c r="A153" s="53" t="s">
        <v>758</v>
      </c>
      <c r="B153" s="19" t="s">
        <v>759</v>
      </c>
      <c r="C153" s="20" t="s">
        <v>760</v>
      </c>
      <c r="D153" s="20" t="s">
        <v>761</v>
      </c>
      <c r="E153" s="20" t="s">
        <v>762</v>
      </c>
      <c r="F153" s="20" t="s">
        <v>763</v>
      </c>
      <c r="G153" s="20" t="s">
        <v>764</v>
      </c>
      <c r="H153" s="20" t="s">
        <v>765</v>
      </c>
      <c r="I153" s="20" t="s">
        <v>766</v>
      </c>
      <c r="J153" s="21" t="s">
        <v>767</v>
      </c>
      <c r="K153" s="19" t="s">
        <v>768</v>
      </c>
      <c r="L153" s="20" t="s">
        <v>769</v>
      </c>
      <c r="M153" s="20" t="s">
        <v>770</v>
      </c>
      <c r="N153" s="20" t="s">
        <v>771</v>
      </c>
      <c r="O153" s="20" t="s">
        <v>772</v>
      </c>
      <c r="P153" s="20" t="s">
        <v>773</v>
      </c>
      <c r="Q153" s="20" t="s">
        <v>774</v>
      </c>
      <c r="R153" s="20" t="s">
        <v>775</v>
      </c>
      <c r="S153" s="20" t="s">
        <v>776</v>
      </c>
      <c r="T153" s="20" t="s">
        <v>777</v>
      </c>
      <c r="U153" s="20" t="s">
        <v>778</v>
      </c>
      <c r="V153" s="20" t="s">
        <v>779</v>
      </c>
      <c r="W153" s="21" t="s">
        <v>780</v>
      </c>
    </row>
    <row r="154" spans="1:23" ht="13.5" thickBot="1">
      <c r="A154" s="73" t="s">
        <v>781</v>
      </c>
      <c r="B154" s="74">
        <v>1</v>
      </c>
      <c r="C154" s="63" t="s">
        <v>75</v>
      </c>
      <c r="D154" s="63" t="s">
        <v>781</v>
      </c>
      <c r="E154" s="63" t="s">
        <v>781</v>
      </c>
      <c r="F154" s="63" t="s">
        <v>66</v>
      </c>
      <c r="G154" s="63" t="s">
        <v>781</v>
      </c>
      <c r="H154" s="64" t="s">
        <v>785</v>
      </c>
      <c r="I154" s="65">
        <v>26000</v>
      </c>
      <c r="J154" s="75"/>
      <c r="K154" s="74">
        <v>1</v>
      </c>
      <c r="L154" s="66"/>
      <c r="M154" s="67"/>
      <c r="N154" s="68">
        <f>IF(M154&gt;0,ROUND(L154/M154,4),0)</f>
        <v>0</v>
      </c>
      <c r="O154" s="69"/>
      <c r="P154" s="70"/>
      <c r="Q154" s="68">
        <f>ROUND(ROUND(N154,4)*(1-O154),4)</f>
        <v>0</v>
      </c>
      <c r="R154" s="68">
        <f>ROUND(ROUND(Q154,4)*(1+P154),4)</f>
        <v>0</v>
      </c>
      <c r="S154" s="68">
        <f>ROUND($I154*R154,4)</f>
        <v>0</v>
      </c>
      <c r="T154" s="71"/>
      <c r="U154" s="71"/>
      <c r="V154" s="71"/>
      <c r="W154" s="72"/>
    </row>
    <row r="155" spans="18:19" ht="13.5" thickBot="1">
      <c r="R155" s="61" t="s">
        <v>792</v>
      </c>
      <c r="S155" s="62">
        <f>SUM(S154:S154)</f>
        <v>0</v>
      </c>
    </row>
    <row r="157" ht="13.5" thickBot="1"/>
    <row r="158" spans="1:23" ht="13.5" thickBot="1">
      <c r="A158" s="52" t="s">
        <v>753</v>
      </c>
      <c r="B158" s="57" t="s">
        <v>76</v>
      </c>
      <c r="C158" s="18" t="s">
        <v>77</v>
      </c>
      <c r="D158" s="18"/>
      <c r="E158" s="18"/>
      <c r="F158" s="18"/>
      <c r="G158" s="18"/>
      <c r="H158" s="18" t="s">
        <v>756</v>
      </c>
      <c r="I158" s="18"/>
      <c r="J158" s="4"/>
      <c r="K158" s="3"/>
      <c r="L158" s="18" t="s">
        <v>78</v>
      </c>
      <c r="M158" s="18"/>
      <c r="N158" s="18"/>
      <c r="O158" s="18"/>
      <c r="P158" s="18"/>
      <c r="Q158" s="18"/>
      <c r="R158" s="18"/>
      <c r="S158" s="18"/>
      <c r="T158" s="18"/>
      <c r="U158" s="18"/>
      <c r="V158" s="18"/>
      <c r="W158" s="4"/>
    </row>
    <row r="159" spans="1:23" ht="51.75" thickBot="1">
      <c r="A159" s="53" t="s">
        <v>758</v>
      </c>
      <c r="B159" s="19" t="s">
        <v>759</v>
      </c>
      <c r="C159" s="20" t="s">
        <v>760</v>
      </c>
      <c r="D159" s="20" t="s">
        <v>761</v>
      </c>
      <c r="E159" s="20" t="s">
        <v>762</v>
      </c>
      <c r="F159" s="20" t="s">
        <v>763</v>
      </c>
      <c r="G159" s="20" t="s">
        <v>764</v>
      </c>
      <c r="H159" s="20" t="s">
        <v>765</v>
      </c>
      <c r="I159" s="20" t="s">
        <v>766</v>
      </c>
      <c r="J159" s="21" t="s">
        <v>767</v>
      </c>
      <c r="K159" s="19" t="s">
        <v>768</v>
      </c>
      <c r="L159" s="20" t="s">
        <v>769</v>
      </c>
      <c r="M159" s="20" t="s">
        <v>770</v>
      </c>
      <c r="N159" s="20" t="s">
        <v>771</v>
      </c>
      <c r="O159" s="20" t="s">
        <v>772</v>
      </c>
      <c r="P159" s="20" t="s">
        <v>773</v>
      </c>
      <c r="Q159" s="20" t="s">
        <v>774</v>
      </c>
      <c r="R159" s="20" t="s">
        <v>775</v>
      </c>
      <c r="S159" s="20" t="s">
        <v>776</v>
      </c>
      <c r="T159" s="20" t="s">
        <v>777</v>
      </c>
      <c r="U159" s="20" t="s">
        <v>778</v>
      </c>
      <c r="V159" s="20" t="s">
        <v>779</v>
      </c>
      <c r="W159" s="21" t="s">
        <v>780</v>
      </c>
    </row>
    <row r="160" spans="1:23" ht="25.5">
      <c r="A160" s="54" t="s">
        <v>781</v>
      </c>
      <c r="B160" s="5">
        <v>1</v>
      </c>
      <c r="C160" s="22" t="s">
        <v>79</v>
      </c>
      <c r="D160" s="22" t="s">
        <v>80</v>
      </c>
      <c r="E160" s="22" t="s">
        <v>781</v>
      </c>
      <c r="F160" s="22" t="s">
        <v>66</v>
      </c>
      <c r="G160" s="22" t="s">
        <v>781</v>
      </c>
      <c r="H160" s="23" t="s">
        <v>785</v>
      </c>
      <c r="I160" s="24">
        <v>48100</v>
      </c>
      <c r="J160" s="58"/>
      <c r="K160" s="5">
        <v>1</v>
      </c>
      <c r="L160" s="25"/>
      <c r="M160" s="26"/>
      <c r="N160" s="27">
        <f aca="true" t="shared" si="8" ref="N160:N165">IF(M160&gt;0,ROUND(L160/M160,4),0)</f>
        <v>0</v>
      </c>
      <c r="O160" s="28"/>
      <c r="P160" s="29"/>
      <c r="Q160" s="27">
        <f aca="true" t="shared" si="9" ref="Q160:Q165">ROUND(ROUND(N160,4)*(1-O160),4)</f>
        <v>0</v>
      </c>
      <c r="R160" s="27">
        <f aca="true" t="shared" si="10" ref="R160:R165">ROUND(ROUND(Q160,4)*(1+P160),4)</f>
        <v>0</v>
      </c>
      <c r="S160" s="27">
        <f aca="true" t="shared" si="11" ref="S160:S165">ROUND($I160*R160,4)</f>
        <v>0</v>
      </c>
      <c r="T160" s="30"/>
      <c r="U160" s="30"/>
      <c r="V160" s="30"/>
      <c r="W160" s="31"/>
    </row>
    <row r="161" spans="1:23" ht="25.5">
      <c r="A161" s="55" t="s">
        <v>781</v>
      </c>
      <c r="B161" s="7">
        <v>2</v>
      </c>
      <c r="C161" s="32" t="s">
        <v>81</v>
      </c>
      <c r="D161" s="32" t="s">
        <v>82</v>
      </c>
      <c r="E161" s="32" t="s">
        <v>781</v>
      </c>
      <c r="F161" s="32" t="s">
        <v>66</v>
      </c>
      <c r="G161" s="32" t="s">
        <v>781</v>
      </c>
      <c r="H161" s="33" t="s">
        <v>785</v>
      </c>
      <c r="I161" s="34">
        <v>1000</v>
      </c>
      <c r="J161" s="59"/>
      <c r="K161" s="7">
        <v>1</v>
      </c>
      <c r="L161" s="35"/>
      <c r="M161" s="36"/>
      <c r="N161" s="37">
        <f t="shared" si="8"/>
        <v>0</v>
      </c>
      <c r="O161" s="38"/>
      <c r="P161" s="39"/>
      <c r="Q161" s="37">
        <f t="shared" si="9"/>
        <v>0</v>
      </c>
      <c r="R161" s="37">
        <f t="shared" si="10"/>
        <v>0</v>
      </c>
      <c r="S161" s="37">
        <f t="shared" si="11"/>
        <v>0</v>
      </c>
      <c r="T161" s="40"/>
      <c r="U161" s="40"/>
      <c r="V161" s="40"/>
      <c r="W161" s="41"/>
    </row>
    <row r="162" spans="1:23" ht="25.5">
      <c r="A162" s="55" t="s">
        <v>781</v>
      </c>
      <c r="B162" s="7">
        <v>3</v>
      </c>
      <c r="C162" s="32" t="s">
        <v>83</v>
      </c>
      <c r="D162" s="32" t="s">
        <v>84</v>
      </c>
      <c r="E162" s="32" t="s">
        <v>781</v>
      </c>
      <c r="F162" s="32" t="s">
        <v>66</v>
      </c>
      <c r="G162" s="32" t="s">
        <v>781</v>
      </c>
      <c r="H162" s="33" t="s">
        <v>785</v>
      </c>
      <c r="I162" s="34">
        <v>30000</v>
      </c>
      <c r="J162" s="59"/>
      <c r="K162" s="7">
        <v>1</v>
      </c>
      <c r="L162" s="35"/>
      <c r="M162" s="36"/>
      <c r="N162" s="37">
        <f t="shared" si="8"/>
        <v>0</v>
      </c>
      <c r="O162" s="38"/>
      <c r="P162" s="39"/>
      <c r="Q162" s="37">
        <f t="shared" si="9"/>
        <v>0</v>
      </c>
      <c r="R162" s="37">
        <f t="shared" si="10"/>
        <v>0</v>
      </c>
      <c r="S162" s="37">
        <f t="shared" si="11"/>
        <v>0</v>
      </c>
      <c r="T162" s="40"/>
      <c r="U162" s="40"/>
      <c r="V162" s="40"/>
      <c r="W162" s="41"/>
    </row>
    <row r="163" spans="1:23" ht="38.25">
      <c r="A163" s="55" t="s">
        <v>781</v>
      </c>
      <c r="B163" s="7">
        <v>4</v>
      </c>
      <c r="C163" s="32" t="s">
        <v>85</v>
      </c>
      <c r="D163" s="32" t="s">
        <v>86</v>
      </c>
      <c r="E163" s="32" t="s">
        <v>781</v>
      </c>
      <c r="F163" s="32" t="s">
        <v>66</v>
      </c>
      <c r="G163" s="32" t="s">
        <v>781</v>
      </c>
      <c r="H163" s="33" t="s">
        <v>785</v>
      </c>
      <c r="I163" s="34">
        <v>6000</v>
      </c>
      <c r="J163" s="59"/>
      <c r="K163" s="7">
        <v>1</v>
      </c>
      <c r="L163" s="35"/>
      <c r="M163" s="36"/>
      <c r="N163" s="37">
        <f t="shared" si="8"/>
        <v>0</v>
      </c>
      <c r="O163" s="38"/>
      <c r="P163" s="39"/>
      <c r="Q163" s="37">
        <f t="shared" si="9"/>
        <v>0</v>
      </c>
      <c r="R163" s="37">
        <f t="shared" si="10"/>
        <v>0</v>
      </c>
      <c r="S163" s="37">
        <f t="shared" si="11"/>
        <v>0</v>
      </c>
      <c r="T163" s="40"/>
      <c r="U163" s="40"/>
      <c r="V163" s="40"/>
      <c r="W163" s="41"/>
    </row>
    <row r="164" spans="1:23" ht="38.25">
      <c r="A164" s="55" t="s">
        <v>781</v>
      </c>
      <c r="B164" s="7">
        <v>5</v>
      </c>
      <c r="C164" s="32" t="s">
        <v>87</v>
      </c>
      <c r="D164" s="32" t="s">
        <v>88</v>
      </c>
      <c r="E164" s="32" t="s">
        <v>781</v>
      </c>
      <c r="F164" s="32" t="s">
        <v>66</v>
      </c>
      <c r="G164" s="32" t="s">
        <v>781</v>
      </c>
      <c r="H164" s="33" t="s">
        <v>785</v>
      </c>
      <c r="I164" s="34">
        <v>22300</v>
      </c>
      <c r="J164" s="59"/>
      <c r="K164" s="7">
        <v>1</v>
      </c>
      <c r="L164" s="35"/>
      <c r="M164" s="36"/>
      <c r="N164" s="37">
        <f t="shared" si="8"/>
        <v>0</v>
      </c>
      <c r="O164" s="38"/>
      <c r="P164" s="39"/>
      <c r="Q164" s="37">
        <f t="shared" si="9"/>
        <v>0</v>
      </c>
      <c r="R164" s="37">
        <f t="shared" si="10"/>
        <v>0</v>
      </c>
      <c r="S164" s="37">
        <f t="shared" si="11"/>
        <v>0</v>
      </c>
      <c r="T164" s="40"/>
      <c r="U164" s="40"/>
      <c r="V164" s="40"/>
      <c r="W164" s="41"/>
    </row>
    <row r="165" spans="1:23" ht="39" thickBot="1">
      <c r="A165" s="56" t="s">
        <v>781</v>
      </c>
      <c r="B165" s="9">
        <v>6</v>
      </c>
      <c r="C165" s="42" t="s">
        <v>89</v>
      </c>
      <c r="D165" s="42" t="s">
        <v>90</v>
      </c>
      <c r="E165" s="42" t="s">
        <v>781</v>
      </c>
      <c r="F165" s="42" t="s">
        <v>66</v>
      </c>
      <c r="G165" s="42" t="s">
        <v>781</v>
      </c>
      <c r="H165" s="43" t="s">
        <v>785</v>
      </c>
      <c r="I165" s="44">
        <v>1400</v>
      </c>
      <c r="J165" s="60"/>
      <c r="K165" s="9">
        <v>1</v>
      </c>
      <c r="L165" s="45"/>
      <c r="M165" s="46"/>
      <c r="N165" s="47">
        <f t="shared" si="8"/>
        <v>0</v>
      </c>
      <c r="O165" s="48"/>
      <c r="P165" s="49"/>
      <c r="Q165" s="47">
        <f t="shared" si="9"/>
        <v>0</v>
      </c>
      <c r="R165" s="47">
        <f t="shared" si="10"/>
        <v>0</v>
      </c>
      <c r="S165" s="47">
        <f t="shared" si="11"/>
        <v>0</v>
      </c>
      <c r="T165" s="50"/>
      <c r="U165" s="50"/>
      <c r="V165" s="50"/>
      <c r="W165" s="51"/>
    </row>
    <row r="166" spans="18:19" ht="13.5" thickBot="1">
      <c r="R166" s="61" t="s">
        <v>792</v>
      </c>
      <c r="S166" s="62">
        <f>SUM(S160:S165)</f>
        <v>0</v>
      </c>
    </row>
    <row r="168" ht="13.5" thickBot="1"/>
    <row r="169" spans="1:23" ht="13.5" thickBot="1">
      <c r="A169" s="52" t="s">
        <v>753</v>
      </c>
      <c r="B169" s="57" t="s">
        <v>91</v>
      </c>
      <c r="C169" s="18" t="s">
        <v>92</v>
      </c>
      <c r="D169" s="18"/>
      <c r="E169" s="18"/>
      <c r="F169" s="18"/>
      <c r="G169" s="18"/>
      <c r="H169" s="18" t="s">
        <v>756</v>
      </c>
      <c r="I169" s="18"/>
      <c r="J169" s="4"/>
      <c r="K169" s="3"/>
      <c r="L169" s="18" t="s">
        <v>93</v>
      </c>
      <c r="M169" s="18"/>
      <c r="N169" s="18"/>
      <c r="O169" s="18"/>
      <c r="P169" s="18"/>
      <c r="Q169" s="18"/>
      <c r="R169" s="18"/>
      <c r="S169" s="18"/>
      <c r="T169" s="18"/>
      <c r="U169" s="18"/>
      <c r="V169" s="18"/>
      <c r="W169" s="4"/>
    </row>
    <row r="170" spans="1:23" ht="51.75" thickBot="1">
      <c r="A170" s="53" t="s">
        <v>758</v>
      </c>
      <c r="B170" s="19" t="s">
        <v>759</v>
      </c>
      <c r="C170" s="20" t="s">
        <v>760</v>
      </c>
      <c r="D170" s="20" t="s">
        <v>761</v>
      </c>
      <c r="E170" s="20" t="s">
        <v>762</v>
      </c>
      <c r="F170" s="20" t="s">
        <v>763</v>
      </c>
      <c r="G170" s="20" t="s">
        <v>764</v>
      </c>
      <c r="H170" s="20" t="s">
        <v>765</v>
      </c>
      <c r="I170" s="20" t="s">
        <v>766</v>
      </c>
      <c r="J170" s="21" t="s">
        <v>767</v>
      </c>
      <c r="K170" s="19" t="s">
        <v>768</v>
      </c>
      <c r="L170" s="20" t="s">
        <v>769</v>
      </c>
      <c r="M170" s="20" t="s">
        <v>770</v>
      </c>
      <c r="N170" s="20" t="s">
        <v>771</v>
      </c>
      <c r="O170" s="20" t="s">
        <v>772</v>
      </c>
      <c r="P170" s="20" t="s">
        <v>773</v>
      </c>
      <c r="Q170" s="20" t="s">
        <v>774</v>
      </c>
      <c r="R170" s="20" t="s">
        <v>775</v>
      </c>
      <c r="S170" s="20" t="s">
        <v>776</v>
      </c>
      <c r="T170" s="20" t="s">
        <v>777</v>
      </c>
      <c r="U170" s="20" t="s">
        <v>778</v>
      </c>
      <c r="V170" s="20" t="s">
        <v>779</v>
      </c>
      <c r="W170" s="21" t="s">
        <v>780</v>
      </c>
    </row>
    <row r="171" spans="1:23" ht="12.75">
      <c r="A171" s="54" t="s">
        <v>781</v>
      </c>
      <c r="B171" s="5">
        <v>1</v>
      </c>
      <c r="C171" s="22" t="s">
        <v>94</v>
      </c>
      <c r="D171" s="22" t="s">
        <v>95</v>
      </c>
      <c r="E171" s="22" t="s">
        <v>96</v>
      </c>
      <c r="F171" s="22" t="s">
        <v>66</v>
      </c>
      <c r="G171" s="22" t="s">
        <v>781</v>
      </c>
      <c r="H171" s="23" t="s">
        <v>785</v>
      </c>
      <c r="I171" s="24">
        <v>281000</v>
      </c>
      <c r="J171" s="58"/>
      <c r="K171" s="5">
        <v>1</v>
      </c>
      <c r="L171" s="25"/>
      <c r="M171" s="26"/>
      <c r="N171" s="27">
        <f aca="true" t="shared" si="12" ref="N171:N176">IF(M171&gt;0,ROUND(L171/M171,4),0)</f>
        <v>0</v>
      </c>
      <c r="O171" s="28"/>
      <c r="P171" s="29"/>
      <c r="Q171" s="27">
        <f aca="true" t="shared" si="13" ref="Q171:Q176">ROUND(ROUND(N171,4)*(1-O171),4)</f>
        <v>0</v>
      </c>
      <c r="R171" s="27">
        <f aca="true" t="shared" si="14" ref="R171:R176">ROUND(ROUND(Q171,4)*(1+P171),4)</f>
        <v>0</v>
      </c>
      <c r="S171" s="27">
        <f aca="true" t="shared" si="15" ref="S171:S176">ROUND($I171*R171,4)</f>
        <v>0</v>
      </c>
      <c r="T171" s="30"/>
      <c r="U171" s="30"/>
      <c r="V171" s="30"/>
      <c r="W171" s="31"/>
    </row>
    <row r="172" spans="1:23" ht="12.75">
      <c r="A172" s="55" t="s">
        <v>781</v>
      </c>
      <c r="B172" s="7">
        <v>2</v>
      </c>
      <c r="C172" s="32" t="s">
        <v>97</v>
      </c>
      <c r="D172" s="32" t="s">
        <v>98</v>
      </c>
      <c r="E172" s="32" t="s">
        <v>96</v>
      </c>
      <c r="F172" s="32" t="s">
        <v>66</v>
      </c>
      <c r="G172" s="32" t="s">
        <v>781</v>
      </c>
      <c r="H172" s="33" t="s">
        <v>785</v>
      </c>
      <c r="I172" s="34">
        <v>6400</v>
      </c>
      <c r="J172" s="59"/>
      <c r="K172" s="7">
        <v>1</v>
      </c>
      <c r="L172" s="35"/>
      <c r="M172" s="36"/>
      <c r="N172" s="37">
        <f t="shared" si="12"/>
        <v>0</v>
      </c>
      <c r="O172" s="38"/>
      <c r="P172" s="39"/>
      <c r="Q172" s="37">
        <f t="shared" si="13"/>
        <v>0</v>
      </c>
      <c r="R172" s="37">
        <f t="shared" si="14"/>
        <v>0</v>
      </c>
      <c r="S172" s="37">
        <f t="shared" si="15"/>
        <v>0</v>
      </c>
      <c r="T172" s="40"/>
      <c r="U172" s="40"/>
      <c r="V172" s="40"/>
      <c r="W172" s="41"/>
    </row>
    <row r="173" spans="1:23" ht="12.75">
      <c r="A173" s="55" t="s">
        <v>781</v>
      </c>
      <c r="B173" s="7">
        <v>3</v>
      </c>
      <c r="C173" s="32" t="s">
        <v>99</v>
      </c>
      <c r="D173" s="32" t="s">
        <v>100</v>
      </c>
      <c r="E173" s="32" t="s">
        <v>96</v>
      </c>
      <c r="F173" s="32" t="s">
        <v>66</v>
      </c>
      <c r="G173" s="32" t="s">
        <v>781</v>
      </c>
      <c r="H173" s="33" t="s">
        <v>785</v>
      </c>
      <c r="I173" s="34">
        <v>1000</v>
      </c>
      <c r="J173" s="59"/>
      <c r="K173" s="7">
        <v>1</v>
      </c>
      <c r="L173" s="35"/>
      <c r="M173" s="36"/>
      <c r="N173" s="37">
        <f t="shared" si="12"/>
        <v>0</v>
      </c>
      <c r="O173" s="38"/>
      <c r="P173" s="39"/>
      <c r="Q173" s="37">
        <f t="shared" si="13"/>
        <v>0</v>
      </c>
      <c r="R173" s="37">
        <f t="shared" si="14"/>
        <v>0</v>
      </c>
      <c r="S173" s="37">
        <f t="shared" si="15"/>
        <v>0</v>
      </c>
      <c r="T173" s="40"/>
      <c r="U173" s="40"/>
      <c r="V173" s="40"/>
      <c r="W173" s="41"/>
    </row>
    <row r="174" spans="1:23" ht="12.75">
      <c r="A174" s="55" t="s">
        <v>781</v>
      </c>
      <c r="B174" s="7">
        <v>4</v>
      </c>
      <c r="C174" s="32" t="s">
        <v>101</v>
      </c>
      <c r="D174" s="32" t="s">
        <v>102</v>
      </c>
      <c r="E174" s="32" t="s">
        <v>96</v>
      </c>
      <c r="F174" s="32" t="s">
        <v>66</v>
      </c>
      <c r="G174" s="32" t="s">
        <v>781</v>
      </c>
      <c r="H174" s="33" t="s">
        <v>785</v>
      </c>
      <c r="I174" s="34">
        <v>136400</v>
      </c>
      <c r="J174" s="59"/>
      <c r="K174" s="7">
        <v>1</v>
      </c>
      <c r="L174" s="35"/>
      <c r="M174" s="36"/>
      <c r="N174" s="37">
        <f t="shared" si="12"/>
        <v>0</v>
      </c>
      <c r="O174" s="38"/>
      <c r="P174" s="39"/>
      <c r="Q174" s="37">
        <f t="shared" si="13"/>
        <v>0</v>
      </c>
      <c r="R174" s="37">
        <f t="shared" si="14"/>
        <v>0</v>
      </c>
      <c r="S174" s="37">
        <f t="shared" si="15"/>
        <v>0</v>
      </c>
      <c r="T174" s="40"/>
      <c r="U174" s="40"/>
      <c r="V174" s="40"/>
      <c r="W174" s="41"/>
    </row>
    <row r="175" spans="1:23" ht="12.75">
      <c r="A175" s="55" t="s">
        <v>781</v>
      </c>
      <c r="B175" s="7">
        <v>5</v>
      </c>
      <c r="C175" s="32" t="s">
        <v>103</v>
      </c>
      <c r="D175" s="32" t="s">
        <v>104</v>
      </c>
      <c r="E175" s="32" t="s">
        <v>96</v>
      </c>
      <c r="F175" s="32" t="s">
        <v>66</v>
      </c>
      <c r="G175" s="32" t="s">
        <v>781</v>
      </c>
      <c r="H175" s="33" t="s">
        <v>785</v>
      </c>
      <c r="I175" s="34">
        <v>12000</v>
      </c>
      <c r="J175" s="59"/>
      <c r="K175" s="7">
        <v>1</v>
      </c>
      <c r="L175" s="35"/>
      <c r="M175" s="36"/>
      <c r="N175" s="37">
        <f t="shared" si="12"/>
        <v>0</v>
      </c>
      <c r="O175" s="38"/>
      <c r="P175" s="39"/>
      <c r="Q175" s="37">
        <f t="shared" si="13"/>
        <v>0</v>
      </c>
      <c r="R175" s="37">
        <f t="shared" si="14"/>
        <v>0</v>
      </c>
      <c r="S175" s="37">
        <f t="shared" si="15"/>
        <v>0</v>
      </c>
      <c r="T175" s="40"/>
      <c r="U175" s="40"/>
      <c r="V175" s="40"/>
      <c r="W175" s="41"/>
    </row>
    <row r="176" spans="1:23" ht="13.5" thickBot="1">
      <c r="A176" s="56" t="s">
        <v>781</v>
      </c>
      <c r="B176" s="9">
        <v>6</v>
      </c>
      <c r="C176" s="42" t="s">
        <v>105</v>
      </c>
      <c r="D176" s="42" t="s">
        <v>106</v>
      </c>
      <c r="E176" s="42" t="s">
        <v>96</v>
      </c>
      <c r="F176" s="42" t="s">
        <v>66</v>
      </c>
      <c r="G176" s="42" t="s">
        <v>781</v>
      </c>
      <c r="H176" s="43" t="s">
        <v>785</v>
      </c>
      <c r="I176" s="44">
        <v>22400</v>
      </c>
      <c r="J176" s="60"/>
      <c r="K176" s="9">
        <v>1</v>
      </c>
      <c r="L176" s="45"/>
      <c r="M176" s="46"/>
      <c r="N176" s="47">
        <f t="shared" si="12"/>
        <v>0</v>
      </c>
      <c r="O176" s="48"/>
      <c r="P176" s="49"/>
      <c r="Q176" s="47">
        <f t="shared" si="13"/>
        <v>0</v>
      </c>
      <c r="R176" s="47">
        <f t="shared" si="14"/>
        <v>0</v>
      </c>
      <c r="S176" s="47">
        <f t="shared" si="15"/>
        <v>0</v>
      </c>
      <c r="T176" s="50"/>
      <c r="U176" s="50"/>
      <c r="V176" s="50"/>
      <c r="W176" s="51"/>
    </row>
    <row r="177" spans="18:19" ht="13.5" thickBot="1">
      <c r="R177" s="61" t="s">
        <v>792</v>
      </c>
      <c r="S177" s="62">
        <f>SUM(S171:S176)</f>
        <v>0</v>
      </c>
    </row>
    <row r="179" ht="13.5" thickBot="1"/>
    <row r="180" spans="1:23" ht="13.5" thickBot="1">
      <c r="A180" s="52" t="s">
        <v>753</v>
      </c>
      <c r="B180" s="57" t="s">
        <v>107</v>
      </c>
      <c r="C180" s="18" t="s">
        <v>108</v>
      </c>
      <c r="D180" s="18"/>
      <c r="E180" s="18"/>
      <c r="F180" s="18"/>
      <c r="G180" s="18"/>
      <c r="H180" s="18" t="s">
        <v>756</v>
      </c>
      <c r="I180" s="18"/>
      <c r="J180" s="4"/>
      <c r="K180" s="3"/>
      <c r="L180" s="18" t="s">
        <v>109</v>
      </c>
      <c r="M180" s="18"/>
      <c r="N180" s="18"/>
      <c r="O180" s="18"/>
      <c r="P180" s="18"/>
      <c r="Q180" s="18"/>
      <c r="R180" s="18"/>
      <c r="S180" s="18"/>
      <c r="T180" s="18"/>
      <c r="U180" s="18"/>
      <c r="V180" s="18"/>
      <c r="W180" s="4"/>
    </row>
    <row r="181" spans="1:23" ht="51.75" thickBot="1">
      <c r="A181" s="53" t="s">
        <v>758</v>
      </c>
      <c r="B181" s="19" t="s">
        <v>759</v>
      </c>
      <c r="C181" s="20" t="s">
        <v>760</v>
      </c>
      <c r="D181" s="20" t="s">
        <v>761</v>
      </c>
      <c r="E181" s="20" t="s">
        <v>762</v>
      </c>
      <c r="F181" s="20" t="s">
        <v>763</v>
      </c>
      <c r="G181" s="20" t="s">
        <v>764</v>
      </c>
      <c r="H181" s="20" t="s">
        <v>765</v>
      </c>
      <c r="I181" s="20" t="s">
        <v>766</v>
      </c>
      <c r="J181" s="21" t="s">
        <v>767</v>
      </c>
      <c r="K181" s="19" t="s">
        <v>768</v>
      </c>
      <c r="L181" s="20" t="s">
        <v>769</v>
      </c>
      <c r="M181" s="20" t="s">
        <v>770</v>
      </c>
      <c r="N181" s="20" t="s">
        <v>771</v>
      </c>
      <c r="O181" s="20" t="s">
        <v>772</v>
      </c>
      <c r="P181" s="20" t="s">
        <v>773</v>
      </c>
      <c r="Q181" s="20" t="s">
        <v>774</v>
      </c>
      <c r="R181" s="20" t="s">
        <v>775</v>
      </c>
      <c r="S181" s="20" t="s">
        <v>776</v>
      </c>
      <c r="T181" s="20" t="s">
        <v>777</v>
      </c>
      <c r="U181" s="20" t="s">
        <v>778</v>
      </c>
      <c r="V181" s="20" t="s">
        <v>779</v>
      </c>
      <c r="W181" s="21" t="s">
        <v>780</v>
      </c>
    </row>
    <row r="182" spans="1:23" ht="38.25">
      <c r="A182" s="54" t="s">
        <v>781</v>
      </c>
      <c r="B182" s="5">
        <v>1</v>
      </c>
      <c r="C182" s="22" t="s">
        <v>110</v>
      </c>
      <c r="D182" s="22" t="s">
        <v>111</v>
      </c>
      <c r="E182" s="22" t="s">
        <v>112</v>
      </c>
      <c r="F182" s="22" t="s">
        <v>66</v>
      </c>
      <c r="G182" s="22" t="s">
        <v>781</v>
      </c>
      <c r="H182" s="23" t="s">
        <v>785</v>
      </c>
      <c r="I182" s="24">
        <v>5600</v>
      </c>
      <c r="J182" s="58"/>
      <c r="K182" s="5">
        <v>1</v>
      </c>
      <c r="L182" s="25"/>
      <c r="M182" s="26"/>
      <c r="N182" s="27">
        <f>IF(M182&gt;0,ROUND(L182/M182,4),0)</f>
        <v>0</v>
      </c>
      <c r="O182" s="28"/>
      <c r="P182" s="29"/>
      <c r="Q182" s="27">
        <f>ROUND(ROUND(N182,4)*(1-O182),4)</f>
        <v>0</v>
      </c>
      <c r="R182" s="27">
        <f>ROUND(ROUND(Q182,4)*(1+P182),4)</f>
        <v>0</v>
      </c>
      <c r="S182" s="27">
        <f>ROUND($I182*R182,4)</f>
        <v>0</v>
      </c>
      <c r="T182" s="30"/>
      <c r="U182" s="30"/>
      <c r="V182" s="30"/>
      <c r="W182" s="31"/>
    </row>
    <row r="183" spans="1:23" ht="39" thickBot="1">
      <c r="A183" s="56" t="s">
        <v>781</v>
      </c>
      <c r="B183" s="9">
        <v>2</v>
      </c>
      <c r="C183" s="42" t="s">
        <v>113</v>
      </c>
      <c r="D183" s="42" t="s">
        <v>114</v>
      </c>
      <c r="E183" s="42" t="s">
        <v>115</v>
      </c>
      <c r="F183" s="42" t="s">
        <v>66</v>
      </c>
      <c r="G183" s="42" t="s">
        <v>781</v>
      </c>
      <c r="H183" s="43" t="s">
        <v>785</v>
      </c>
      <c r="I183" s="44">
        <v>4800</v>
      </c>
      <c r="J183" s="60"/>
      <c r="K183" s="9">
        <v>1</v>
      </c>
      <c r="L183" s="45"/>
      <c r="M183" s="46"/>
      <c r="N183" s="47">
        <f>IF(M183&gt;0,ROUND(L183/M183,4),0)</f>
        <v>0</v>
      </c>
      <c r="O183" s="48"/>
      <c r="P183" s="49"/>
      <c r="Q183" s="47">
        <f>ROUND(ROUND(N183,4)*(1-O183),4)</f>
        <v>0</v>
      </c>
      <c r="R183" s="47">
        <f>ROUND(ROUND(Q183,4)*(1+P183),4)</f>
        <v>0</v>
      </c>
      <c r="S183" s="47">
        <f>ROUND($I183*R183,4)</f>
        <v>0</v>
      </c>
      <c r="T183" s="50"/>
      <c r="U183" s="50"/>
      <c r="V183" s="50"/>
      <c r="W183" s="51"/>
    </row>
    <row r="184" spans="18:19" ht="13.5" thickBot="1">
      <c r="R184" s="61" t="s">
        <v>792</v>
      </c>
      <c r="S184" s="62">
        <f>SUM(S182:S183)</f>
        <v>0</v>
      </c>
    </row>
    <row r="186" ht="13.5" thickBot="1"/>
    <row r="187" spans="1:23" ht="13.5" thickBot="1">
      <c r="A187" s="52" t="s">
        <v>753</v>
      </c>
      <c r="B187" s="57" t="s">
        <v>116</v>
      </c>
      <c r="C187" s="18" t="s">
        <v>117</v>
      </c>
      <c r="D187" s="18"/>
      <c r="E187" s="18"/>
      <c r="F187" s="18"/>
      <c r="G187" s="18"/>
      <c r="H187" s="18" t="s">
        <v>756</v>
      </c>
      <c r="I187" s="18"/>
      <c r="J187" s="4"/>
      <c r="K187" s="3"/>
      <c r="L187" s="18" t="s">
        <v>118</v>
      </c>
      <c r="M187" s="18"/>
      <c r="N187" s="18"/>
      <c r="O187" s="18"/>
      <c r="P187" s="18"/>
      <c r="Q187" s="18"/>
      <c r="R187" s="18"/>
      <c r="S187" s="18"/>
      <c r="T187" s="18"/>
      <c r="U187" s="18"/>
      <c r="V187" s="18"/>
      <c r="W187" s="4"/>
    </row>
    <row r="188" spans="1:23" ht="51.75" thickBot="1">
      <c r="A188" s="53" t="s">
        <v>758</v>
      </c>
      <c r="B188" s="19" t="s">
        <v>759</v>
      </c>
      <c r="C188" s="20" t="s">
        <v>760</v>
      </c>
      <c r="D188" s="20" t="s">
        <v>761</v>
      </c>
      <c r="E188" s="20" t="s">
        <v>762</v>
      </c>
      <c r="F188" s="20" t="s">
        <v>763</v>
      </c>
      <c r="G188" s="20" t="s">
        <v>764</v>
      </c>
      <c r="H188" s="20" t="s">
        <v>765</v>
      </c>
      <c r="I188" s="20" t="s">
        <v>766</v>
      </c>
      <c r="J188" s="21" t="s">
        <v>767</v>
      </c>
      <c r="K188" s="19" t="s">
        <v>768</v>
      </c>
      <c r="L188" s="20" t="s">
        <v>769</v>
      </c>
      <c r="M188" s="20" t="s">
        <v>770</v>
      </c>
      <c r="N188" s="20" t="s">
        <v>771</v>
      </c>
      <c r="O188" s="20" t="s">
        <v>772</v>
      </c>
      <c r="P188" s="20" t="s">
        <v>773</v>
      </c>
      <c r="Q188" s="20" t="s">
        <v>774</v>
      </c>
      <c r="R188" s="20" t="s">
        <v>775</v>
      </c>
      <c r="S188" s="20" t="s">
        <v>776</v>
      </c>
      <c r="T188" s="20" t="s">
        <v>777</v>
      </c>
      <c r="U188" s="20" t="s">
        <v>778</v>
      </c>
      <c r="V188" s="20" t="s">
        <v>779</v>
      </c>
      <c r="W188" s="21" t="s">
        <v>780</v>
      </c>
    </row>
    <row r="189" spans="1:23" ht="25.5">
      <c r="A189" s="54" t="s">
        <v>781</v>
      </c>
      <c r="B189" s="5">
        <v>1</v>
      </c>
      <c r="C189" s="22" t="s">
        <v>119</v>
      </c>
      <c r="D189" s="22" t="s">
        <v>120</v>
      </c>
      <c r="E189" s="22" t="s">
        <v>66</v>
      </c>
      <c r="F189" s="22" t="s">
        <v>781</v>
      </c>
      <c r="G189" s="22" t="s">
        <v>781</v>
      </c>
      <c r="H189" s="23" t="s">
        <v>785</v>
      </c>
      <c r="I189" s="24">
        <v>90</v>
      </c>
      <c r="J189" s="58"/>
      <c r="K189" s="5">
        <v>1</v>
      </c>
      <c r="L189" s="25"/>
      <c r="M189" s="26"/>
      <c r="N189" s="27">
        <f>IF(M189&gt;0,ROUND(L189/M189,4),0)</f>
        <v>0</v>
      </c>
      <c r="O189" s="28"/>
      <c r="P189" s="29"/>
      <c r="Q189" s="27">
        <f>ROUND(ROUND(N189,4)*(1-O189),4)</f>
        <v>0</v>
      </c>
      <c r="R189" s="27">
        <f>ROUND(ROUND(Q189,4)*(1+P189),4)</f>
        <v>0</v>
      </c>
      <c r="S189" s="27">
        <f>ROUND($I189*R189,4)</f>
        <v>0</v>
      </c>
      <c r="T189" s="30"/>
      <c r="U189" s="30"/>
      <c r="V189" s="30"/>
      <c r="W189" s="31"/>
    </row>
    <row r="190" spans="1:23" ht="25.5">
      <c r="A190" s="55" t="s">
        <v>781</v>
      </c>
      <c r="B190" s="7">
        <v>2</v>
      </c>
      <c r="C190" s="32" t="s">
        <v>121</v>
      </c>
      <c r="D190" s="32" t="s">
        <v>122</v>
      </c>
      <c r="E190" s="32" t="s">
        <v>66</v>
      </c>
      <c r="F190" s="32" t="s">
        <v>781</v>
      </c>
      <c r="G190" s="32" t="s">
        <v>781</v>
      </c>
      <c r="H190" s="33" t="s">
        <v>785</v>
      </c>
      <c r="I190" s="34">
        <v>10</v>
      </c>
      <c r="J190" s="59"/>
      <c r="K190" s="7">
        <v>1</v>
      </c>
      <c r="L190" s="35"/>
      <c r="M190" s="36"/>
      <c r="N190" s="37">
        <f>IF(M190&gt;0,ROUND(L190/M190,4),0)</f>
        <v>0</v>
      </c>
      <c r="O190" s="38"/>
      <c r="P190" s="39"/>
      <c r="Q190" s="37">
        <f>ROUND(ROUND(N190,4)*(1-O190),4)</f>
        <v>0</v>
      </c>
      <c r="R190" s="37">
        <f>ROUND(ROUND(Q190,4)*(1+P190),4)</f>
        <v>0</v>
      </c>
      <c r="S190" s="37">
        <f>ROUND($I190*R190,4)</f>
        <v>0</v>
      </c>
      <c r="T190" s="40"/>
      <c r="U190" s="40"/>
      <c r="V190" s="40"/>
      <c r="W190" s="41"/>
    </row>
    <row r="191" spans="1:23" ht="25.5">
      <c r="A191" s="55" t="s">
        <v>781</v>
      </c>
      <c r="B191" s="7">
        <v>3</v>
      </c>
      <c r="C191" s="32" t="s">
        <v>123</v>
      </c>
      <c r="D191" s="32" t="s">
        <v>124</v>
      </c>
      <c r="E191" s="32" t="s">
        <v>66</v>
      </c>
      <c r="F191" s="32" t="s">
        <v>781</v>
      </c>
      <c r="G191" s="32" t="s">
        <v>781</v>
      </c>
      <c r="H191" s="33" t="s">
        <v>785</v>
      </c>
      <c r="I191" s="34">
        <v>452</v>
      </c>
      <c r="J191" s="59"/>
      <c r="K191" s="7">
        <v>1</v>
      </c>
      <c r="L191" s="35"/>
      <c r="M191" s="36"/>
      <c r="N191" s="37">
        <f>IF(M191&gt;0,ROUND(L191/M191,4),0)</f>
        <v>0</v>
      </c>
      <c r="O191" s="38"/>
      <c r="P191" s="39"/>
      <c r="Q191" s="37">
        <f>ROUND(ROUND(N191,4)*(1-O191),4)</f>
        <v>0</v>
      </c>
      <c r="R191" s="37">
        <f>ROUND(ROUND(Q191,4)*(1+P191),4)</f>
        <v>0</v>
      </c>
      <c r="S191" s="37">
        <f>ROUND($I191*R191,4)</f>
        <v>0</v>
      </c>
      <c r="T191" s="40"/>
      <c r="U191" s="40"/>
      <c r="V191" s="40"/>
      <c r="W191" s="41"/>
    </row>
    <row r="192" spans="1:23" ht="12.75">
      <c r="A192" s="55" t="s">
        <v>781</v>
      </c>
      <c r="B192" s="7">
        <v>4</v>
      </c>
      <c r="C192" s="32" t="s">
        <v>125</v>
      </c>
      <c r="D192" s="32" t="s">
        <v>126</v>
      </c>
      <c r="E192" s="32" t="s">
        <v>66</v>
      </c>
      <c r="F192" s="32" t="s">
        <v>781</v>
      </c>
      <c r="G192" s="32" t="s">
        <v>781</v>
      </c>
      <c r="H192" s="33" t="s">
        <v>785</v>
      </c>
      <c r="I192" s="34">
        <v>10</v>
      </c>
      <c r="J192" s="59"/>
      <c r="K192" s="7">
        <v>1</v>
      </c>
      <c r="L192" s="35"/>
      <c r="M192" s="36"/>
      <c r="N192" s="37">
        <f>IF(M192&gt;0,ROUND(L192/M192,4),0)</f>
        <v>0</v>
      </c>
      <c r="O192" s="38"/>
      <c r="P192" s="39"/>
      <c r="Q192" s="37">
        <f>ROUND(ROUND(N192,4)*(1-O192),4)</f>
        <v>0</v>
      </c>
      <c r="R192" s="37">
        <f>ROUND(ROUND(Q192,4)*(1+P192),4)</f>
        <v>0</v>
      </c>
      <c r="S192" s="37">
        <f>ROUND($I192*R192,4)</f>
        <v>0</v>
      </c>
      <c r="T192" s="40"/>
      <c r="U192" s="40"/>
      <c r="V192" s="40"/>
      <c r="W192" s="41"/>
    </row>
    <row r="193" spans="1:23" ht="13.5" thickBot="1">
      <c r="A193" s="56" t="s">
        <v>781</v>
      </c>
      <c r="B193" s="9">
        <v>5</v>
      </c>
      <c r="C193" s="42" t="s">
        <v>127</v>
      </c>
      <c r="D193" s="42" t="s">
        <v>126</v>
      </c>
      <c r="E193" s="42" t="s">
        <v>66</v>
      </c>
      <c r="F193" s="42" t="s">
        <v>781</v>
      </c>
      <c r="G193" s="42" t="s">
        <v>781</v>
      </c>
      <c r="H193" s="43" t="s">
        <v>785</v>
      </c>
      <c r="I193" s="44">
        <v>10</v>
      </c>
      <c r="J193" s="60"/>
      <c r="K193" s="9">
        <v>1</v>
      </c>
      <c r="L193" s="45"/>
      <c r="M193" s="46"/>
      <c r="N193" s="47">
        <f>IF(M193&gt;0,ROUND(L193/M193,4),0)</f>
        <v>0</v>
      </c>
      <c r="O193" s="48"/>
      <c r="P193" s="49"/>
      <c r="Q193" s="47">
        <f>ROUND(ROUND(N193,4)*(1-O193),4)</f>
        <v>0</v>
      </c>
      <c r="R193" s="47">
        <f>ROUND(ROUND(Q193,4)*(1+P193),4)</f>
        <v>0</v>
      </c>
      <c r="S193" s="47">
        <f>ROUND($I193*R193,4)</f>
        <v>0</v>
      </c>
      <c r="T193" s="50"/>
      <c r="U193" s="50"/>
      <c r="V193" s="50"/>
      <c r="W193" s="51"/>
    </row>
    <row r="194" spans="18:19" ht="13.5" thickBot="1">
      <c r="R194" s="61" t="s">
        <v>792</v>
      </c>
      <c r="S194" s="62">
        <f>SUM(S189:S193)</f>
        <v>0</v>
      </c>
    </row>
    <row r="196" ht="13.5" thickBot="1"/>
    <row r="197" spans="1:23" ht="13.5" thickBot="1">
      <c r="A197" s="52" t="s">
        <v>753</v>
      </c>
      <c r="B197" s="57" t="s">
        <v>128</v>
      </c>
      <c r="C197" s="18" t="s">
        <v>129</v>
      </c>
      <c r="D197" s="18"/>
      <c r="E197" s="18"/>
      <c r="F197" s="18"/>
      <c r="G197" s="18"/>
      <c r="H197" s="18" t="s">
        <v>62</v>
      </c>
      <c r="I197" s="18"/>
      <c r="J197" s="4"/>
      <c r="K197" s="3"/>
      <c r="L197" s="18" t="s">
        <v>130</v>
      </c>
      <c r="M197" s="18"/>
      <c r="N197" s="18"/>
      <c r="O197" s="18"/>
      <c r="P197" s="18"/>
      <c r="Q197" s="18"/>
      <c r="R197" s="18"/>
      <c r="S197" s="18"/>
      <c r="T197" s="18"/>
      <c r="U197" s="18"/>
      <c r="V197" s="18"/>
      <c r="W197" s="4"/>
    </row>
    <row r="198" spans="1:23" ht="51.75" thickBot="1">
      <c r="A198" s="53" t="s">
        <v>758</v>
      </c>
      <c r="B198" s="19" t="s">
        <v>759</v>
      </c>
      <c r="C198" s="20" t="s">
        <v>760</v>
      </c>
      <c r="D198" s="20" t="s">
        <v>761</v>
      </c>
      <c r="E198" s="20" t="s">
        <v>762</v>
      </c>
      <c r="F198" s="20" t="s">
        <v>763</v>
      </c>
      <c r="G198" s="20" t="s">
        <v>764</v>
      </c>
      <c r="H198" s="20" t="s">
        <v>765</v>
      </c>
      <c r="I198" s="20" t="s">
        <v>766</v>
      </c>
      <c r="J198" s="21" t="s">
        <v>767</v>
      </c>
      <c r="K198" s="19" t="s">
        <v>768</v>
      </c>
      <c r="L198" s="20" t="s">
        <v>769</v>
      </c>
      <c r="M198" s="20" t="s">
        <v>770</v>
      </c>
      <c r="N198" s="20" t="s">
        <v>771</v>
      </c>
      <c r="O198" s="20" t="s">
        <v>772</v>
      </c>
      <c r="P198" s="20" t="s">
        <v>773</v>
      </c>
      <c r="Q198" s="20" t="s">
        <v>774</v>
      </c>
      <c r="R198" s="20" t="s">
        <v>775</v>
      </c>
      <c r="S198" s="20" t="s">
        <v>776</v>
      </c>
      <c r="T198" s="20" t="s">
        <v>777</v>
      </c>
      <c r="U198" s="20" t="s">
        <v>778</v>
      </c>
      <c r="V198" s="20" t="s">
        <v>779</v>
      </c>
      <c r="W198" s="21" t="s">
        <v>780</v>
      </c>
    </row>
    <row r="199" spans="1:23" ht="63.75">
      <c r="A199" s="54" t="s">
        <v>781</v>
      </c>
      <c r="B199" s="5">
        <v>1</v>
      </c>
      <c r="C199" s="22" t="s">
        <v>131</v>
      </c>
      <c r="D199" s="22" t="s">
        <v>132</v>
      </c>
      <c r="E199" s="22" t="s">
        <v>133</v>
      </c>
      <c r="F199" s="22" t="s">
        <v>134</v>
      </c>
      <c r="G199" s="22" t="s">
        <v>135</v>
      </c>
      <c r="H199" s="23" t="s">
        <v>785</v>
      </c>
      <c r="I199" s="24">
        <v>180</v>
      </c>
      <c r="J199" s="58"/>
      <c r="K199" s="5">
        <v>1</v>
      </c>
      <c r="L199" s="25"/>
      <c r="M199" s="26"/>
      <c r="N199" s="27">
        <f>IF(M199&gt;0,ROUND(L199/M199,4),0)</f>
        <v>0</v>
      </c>
      <c r="O199" s="28"/>
      <c r="P199" s="29"/>
      <c r="Q199" s="27">
        <f>ROUND(ROUND(N199,4)*(1-O199),4)</f>
        <v>0</v>
      </c>
      <c r="R199" s="27">
        <f>ROUND(ROUND(Q199,4)*(1+P199),4)</f>
        <v>0</v>
      </c>
      <c r="S199" s="27">
        <f>ROUND($I199*R199,4)</f>
        <v>0</v>
      </c>
      <c r="T199" s="30"/>
      <c r="U199" s="30"/>
      <c r="V199" s="30"/>
      <c r="W199" s="31"/>
    </row>
    <row r="200" spans="1:23" ht="76.5">
      <c r="A200" s="55" t="s">
        <v>781</v>
      </c>
      <c r="B200" s="7">
        <v>2</v>
      </c>
      <c r="C200" s="32" t="s">
        <v>136</v>
      </c>
      <c r="D200" s="32" t="s">
        <v>132</v>
      </c>
      <c r="E200" s="32" t="s">
        <v>137</v>
      </c>
      <c r="F200" s="32" t="s">
        <v>138</v>
      </c>
      <c r="G200" s="32" t="s">
        <v>135</v>
      </c>
      <c r="H200" s="33" t="s">
        <v>785</v>
      </c>
      <c r="I200" s="34">
        <v>1880</v>
      </c>
      <c r="J200" s="59"/>
      <c r="K200" s="7">
        <v>1</v>
      </c>
      <c r="L200" s="35"/>
      <c r="M200" s="36"/>
      <c r="N200" s="37">
        <f>IF(M200&gt;0,ROUND(L200/M200,4),0)</f>
        <v>0</v>
      </c>
      <c r="O200" s="38"/>
      <c r="P200" s="39"/>
      <c r="Q200" s="37">
        <f>ROUND(ROUND(N200,4)*(1-O200),4)</f>
        <v>0</v>
      </c>
      <c r="R200" s="37">
        <f>ROUND(ROUND(Q200,4)*(1+P200),4)</f>
        <v>0</v>
      </c>
      <c r="S200" s="37">
        <f>ROUND($I200*R200,4)</f>
        <v>0</v>
      </c>
      <c r="T200" s="40"/>
      <c r="U200" s="40"/>
      <c r="V200" s="40"/>
      <c r="W200" s="41"/>
    </row>
    <row r="201" spans="1:23" ht="64.5" thickBot="1">
      <c r="A201" s="56" t="s">
        <v>781</v>
      </c>
      <c r="B201" s="9">
        <v>3</v>
      </c>
      <c r="C201" s="42" t="s">
        <v>139</v>
      </c>
      <c r="D201" s="42" t="s">
        <v>140</v>
      </c>
      <c r="E201" s="42" t="s">
        <v>781</v>
      </c>
      <c r="F201" s="42" t="s">
        <v>141</v>
      </c>
      <c r="G201" s="42" t="s">
        <v>135</v>
      </c>
      <c r="H201" s="43" t="s">
        <v>785</v>
      </c>
      <c r="I201" s="44">
        <v>45</v>
      </c>
      <c r="J201" s="60"/>
      <c r="K201" s="9">
        <v>1</v>
      </c>
      <c r="L201" s="45"/>
      <c r="M201" s="46"/>
      <c r="N201" s="47">
        <f>IF(M201&gt;0,ROUND(L201/M201,4),0)</f>
        <v>0</v>
      </c>
      <c r="O201" s="48"/>
      <c r="P201" s="49"/>
      <c r="Q201" s="47">
        <f>ROUND(ROUND(N201,4)*(1-O201),4)</f>
        <v>0</v>
      </c>
      <c r="R201" s="47">
        <f>ROUND(ROUND(Q201,4)*(1+P201),4)</f>
        <v>0</v>
      </c>
      <c r="S201" s="47">
        <f>ROUND($I201*R201,4)</f>
        <v>0</v>
      </c>
      <c r="T201" s="50"/>
      <c r="U201" s="50"/>
      <c r="V201" s="50"/>
      <c r="W201" s="51"/>
    </row>
    <row r="202" spans="18:19" ht="13.5" thickBot="1">
      <c r="R202" s="61" t="s">
        <v>792</v>
      </c>
      <c r="S202" s="62">
        <f>SUM(S199:S201)</f>
        <v>0</v>
      </c>
    </row>
    <row r="204" ht="13.5" thickBot="1"/>
    <row r="205" spans="1:23" ht="13.5" thickBot="1">
      <c r="A205" s="52" t="s">
        <v>753</v>
      </c>
      <c r="B205" s="57" t="s">
        <v>142</v>
      </c>
      <c r="C205" s="18" t="s">
        <v>143</v>
      </c>
      <c r="D205" s="18"/>
      <c r="E205" s="18"/>
      <c r="F205" s="18"/>
      <c r="G205" s="18"/>
      <c r="H205" s="18" t="s">
        <v>756</v>
      </c>
      <c r="I205" s="18"/>
      <c r="J205" s="4"/>
      <c r="K205" s="3"/>
      <c r="L205" s="18" t="s">
        <v>144</v>
      </c>
      <c r="M205" s="18"/>
      <c r="N205" s="18"/>
      <c r="O205" s="18"/>
      <c r="P205" s="18"/>
      <c r="Q205" s="18"/>
      <c r="R205" s="18"/>
      <c r="S205" s="18"/>
      <c r="T205" s="18"/>
      <c r="U205" s="18"/>
      <c r="V205" s="18"/>
      <c r="W205" s="4"/>
    </row>
    <row r="206" spans="1:23" ht="51.75" thickBot="1">
      <c r="A206" s="53" t="s">
        <v>758</v>
      </c>
      <c r="B206" s="19" t="s">
        <v>759</v>
      </c>
      <c r="C206" s="20" t="s">
        <v>760</v>
      </c>
      <c r="D206" s="20" t="s">
        <v>761</v>
      </c>
      <c r="E206" s="20" t="s">
        <v>762</v>
      </c>
      <c r="F206" s="20" t="s">
        <v>763</v>
      </c>
      <c r="G206" s="20" t="s">
        <v>764</v>
      </c>
      <c r="H206" s="20" t="s">
        <v>765</v>
      </c>
      <c r="I206" s="20" t="s">
        <v>766</v>
      </c>
      <c r="J206" s="21" t="s">
        <v>767</v>
      </c>
      <c r="K206" s="19" t="s">
        <v>768</v>
      </c>
      <c r="L206" s="20" t="s">
        <v>769</v>
      </c>
      <c r="M206" s="20" t="s">
        <v>770</v>
      </c>
      <c r="N206" s="20" t="s">
        <v>771</v>
      </c>
      <c r="O206" s="20" t="s">
        <v>772</v>
      </c>
      <c r="P206" s="20" t="s">
        <v>773</v>
      </c>
      <c r="Q206" s="20" t="s">
        <v>774</v>
      </c>
      <c r="R206" s="20" t="s">
        <v>775</v>
      </c>
      <c r="S206" s="20" t="s">
        <v>776</v>
      </c>
      <c r="T206" s="20" t="s">
        <v>777</v>
      </c>
      <c r="U206" s="20" t="s">
        <v>778</v>
      </c>
      <c r="V206" s="20" t="s">
        <v>779</v>
      </c>
      <c r="W206" s="21" t="s">
        <v>780</v>
      </c>
    </row>
    <row r="207" spans="1:23" ht="39" thickBot="1">
      <c r="A207" s="73" t="s">
        <v>781</v>
      </c>
      <c r="B207" s="74">
        <v>1</v>
      </c>
      <c r="C207" s="63" t="s">
        <v>145</v>
      </c>
      <c r="D207" s="63" t="s">
        <v>146</v>
      </c>
      <c r="E207" s="63" t="s">
        <v>850</v>
      </c>
      <c r="F207" s="63" t="s">
        <v>781</v>
      </c>
      <c r="G207" s="63" t="s">
        <v>781</v>
      </c>
      <c r="H207" s="64" t="s">
        <v>785</v>
      </c>
      <c r="I207" s="65">
        <v>4000</v>
      </c>
      <c r="J207" s="75"/>
      <c r="K207" s="74">
        <v>1</v>
      </c>
      <c r="L207" s="66"/>
      <c r="M207" s="67"/>
      <c r="N207" s="68">
        <f>IF(M207&gt;0,ROUND(L207/M207,4),0)</f>
        <v>0</v>
      </c>
      <c r="O207" s="69"/>
      <c r="P207" s="70"/>
      <c r="Q207" s="68">
        <f>ROUND(ROUND(N207,4)*(1-O207),4)</f>
        <v>0</v>
      </c>
      <c r="R207" s="68">
        <f>ROUND(ROUND(Q207,4)*(1+P207),4)</f>
        <v>0</v>
      </c>
      <c r="S207" s="68">
        <f>ROUND($I207*R207,4)</f>
        <v>0</v>
      </c>
      <c r="T207" s="71"/>
      <c r="U207" s="71"/>
      <c r="V207" s="71"/>
      <c r="W207" s="72"/>
    </row>
    <row r="208" spans="18:19" ht="13.5" thickBot="1">
      <c r="R208" s="61" t="s">
        <v>792</v>
      </c>
      <c r="S208" s="62">
        <f>SUM(S207:S207)</f>
        <v>0</v>
      </c>
    </row>
    <row r="210" ht="13.5" thickBot="1"/>
    <row r="211" spans="1:23" ht="13.5" thickBot="1">
      <c r="A211" s="52" t="s">
        <v>753</v>
      </c>
      <c r="B211" s="57" t="s">
        <v>147</v>
      </c>
      <c r="C211" s="18" t="s">
        <v>148</v>
      </c>
      <c r="D211" s="18"/>
      <c r="E211" s="18"/>
      <c r="F211" s="18"/>
      <c r="G211" s="18"/>
      <c r="H211" s="18" t="s">
        <v>756</v>
      </c>
      <c r="I211" s="18"/>
      <c r="J211" s="4"/>
      <c r="K211" s="3"/>
      <c r="L211" s="18" t="s">
        <v>149</v>
      </c>
      <c r="M211" s="18"/>
      <c r="N211" s="18"/>
      <c r="O211" s="18"/>
      <c r="P211" s="18"/>
      <c r="Q211" s="18"/>
      <c r="R211" s="18"/>
      <c r="S211" s="18"/>
      <c r="T211" s="18"/>
      <c r="U211" s="18"/>
      <c r="V211" s="18"/>
      <c r="W211" s="4"/>
    </row>
    <row r="212" spans="1:23" ht="51.75" thickBot="1">
      <c r="A212" s="53" t="s">
        <v>758</v>
      </c>
      <c r="B212" s="19" t="s">
        <v>759</v>
      </c>
      <c r="C212" s="20" t="s">
        <v>760</v>
      </c>
      <c r="D212" s="20" t="s">
        <v>761</v>
      </c>
      <c r="E212" s="20" t="s">
        <v>762</v>
      </c>
      <c r="F212" s="20" t="s">
        <v>763</v>
      </c>
      <c r="G212" s="20" t="s">
        <v>764</v>
      </c>
      <c r="H212" s="20" t="s">
        <v>765</v>
      </c>
      <c r="I212" s="20" t="s">
        <v>766</v>
      </c>
      <c r="J212" s="21" t="s">
        <v>767</v>
      </c>
      <c r="K212" s="19" t="s">
        <v>768</v>
      </c>
      <c r="L212" s="20" t="s">
        <v>769</v>
      </c>
      <c r="M212" s="20" t="s">
        <v>770</v>
      </c>
      <c r="N212" s="20" t="s">
        <v>771</v>
      </c>
      <c r="O212" s="20" t="s">
        <v>772</v>
      </c>
      <c r="P212" s="20" t="s">
        <v>773</v>
      </c>
      <c r="Q212" s="20" t="s">
        <v>774</v>
      </c>
      <c r="R212" s="20" t="s">
        <v>775</v>
      </c>
      <c r="S212" s="20" t="s">
        <v>776</v>
      </c>
      <c r="T212" s="20" t="s">
        <v>777</v>
      </c>
      <c r="U212" s="20" t="s">
        <v>778</v>
      </c>
      <c r="V212" s="20" t="s">
        <v>779</v>
      </c>
      <c r="W212" s="21" t="s">
        <v>780</v>
      </c>
    </row>
    <row r="213" spans="1:23" ht="89.25">
      <c r="A213" s="54" t="s">
        <v>781</v>
      </c>
      <c r="B213" s="5">
        <v>1</v>
      </c>
      <c r="C213" s="22" t="s">
        <v>150</v>
      </c>
      <c r="D213" s="22" t="s">
        <v>151</v>
      </c>
      <c r="E213" s="22" t="s">
        <v>152</v>
      </c>
      <c r="F213" s="22" t="s">
        <v>46</v>
      </c>
      <c r="G213" s="22" t="s">
        <v>800</v>
      </c>
      <c r="H213" s="23" t="s">
        <v>785</v>
      </c>
      <c r="I213" s="24">
        <v>11000</v>
      </c>
      <c r="J213" s="58"/>
      <c r="K213" s="5">
        <v>1</v>
      </c>
      <c r="L213" s="25"/>
      <c r="M213" s="26"/>
      <c r="N213" s="27">
        <f>IF(M213&gt;0,ROUND(L213/M213,4),0)</f>
        <v>0</v>
      </c>
      <c r="O213" s="28"/>
      <c r="P213" s="29"/>
      <c r="Q213" s="27">
        <f>ROUND(ROUND(N213,4)*(1-O213),4)</f>
        <v>0</v>
      </c>
      <c r="R213" s="27">
        <f>ROUND(ROUND(Q213,4)*(1+P213),4)</f>
        <v>0</v>
      </c>
      <c r="S213" s="27">
        <f>ROUND($I213*R213,4)</f>
        <v>0</v>
      </c>
      <c r="T213" s="30"/>
      <c r="U213" s="30"/>
      <c r="V213" s="30"/>
      <c r="W213" s="31"/>
    </row>
    <row r="214" spans="1:23" ht="90" thickBot="1">
      <c r="A214" s="56" t="s">
        <v>781</v>
      </c>
      <c r="B214" s="9">
        <v>2</v>
      </c>
      <c r="C214" s="42" t="s">
        <v>153</v>
      </c>
      <c r="D214" s="42" t="s">
        <v>154</v>
      </c>
      <c r="E214" s="42" t="s">
        <v>152</v>
      </c>
      <c r="F214" s="42" t="s">
        <v>46</v>
      </c>
      <c r="G214" s="42" t="s">
        <v>800</v>
      </c>
      <c r="H214" s="43" t="s">
        <v>785</v>
      </c>
      <c r="I214" s="44">
        <v>1000</v>
      </c>
      <c r="J214" s="60"/>
      <c r="K214" s="9">
        <v>1</v>
      </c>
      <c r="L214" s="45"/>
      <c r="M214" s="46"/>
      <c r="N214" s="47">
        <f>IF(M214&gt;0,ROUND(L214/M214,4),0)</f>
        <v>0</v>
      </c>
      <c r="O214" s="48"/>
      <c r="P214" s="49"/>
      <c r="Q214" s="47">
        <f>ROUND(ROUND(N214,4)*(1-O214),4)</f>
        <v>0</v>
      </c>
      <c r="R214" s="47">
        <f>ROUND(ROUND(Q214,4)*(1+P214),4)</f>
        <v>0</v>
      </c>
      <c r="S214" s="47">
        <f>ROUND($I214*R214,4)</f>
        <v>0</v>
      </c>
      <c r="T214" s="50"/>
      <c r="U214" s="50"/>
      <c r="V214" s="50"/>
      <c r="W214" s="51"/>
    </row>
    <row r="215" spans="18:19" ht="13.5" thickBot="1">
      <c r="R215" s="61" t="s">
        <v>792</v>
      </c>
      <c r="S215" s="62">
        <f>SUM(S213:S214)</f>
        <v>0</v>
      </c>
    </row>
    <row r="217" ht="13.5" thickBot="1"/>
    <row r="218" spans="1:23" ht="13.5" thickBot="1">
      <c r="A218" s="52" t="s">
        <v>753</v>
      </c>
      <c r="B218" s="57" t="s">
        <v>155</v>
      </c>
      <c r="C218" s="18" t="s">
        <v>156</v>
      </c>
      <c r="D218" s="18"/>
      <c r="E218" s="18"/>
      <c r="F218" s="18"/>
      <c r="G218" s="18"/>
      <c r="H218" s="18" t="s">
        <v>62</v>
      </c>
      <c r="I218" s="18"/>
      <c r="J218" s="4"/>
      <c r="K218" s="3"/>
      <c r="L218" s="18" t="s">
        <v>157</v>
      </c>
      <c r="M218" s="18"/>
      <c r="N218" s="18"/>
      <c r="O218" s="18"/>
      <c r="P218" s="18"/>
      <c r="Q218" s="18"/>
      <c r="R218" s="18"/>
      <c r="S218" s="18"/>
      <c r="T218" s="18"/>
      <c r="U218" s="18"/>
      <c r="V218" s="18"/>
      <c r="W218" s="4"/>
    </row>
    <row r="219" spans="1:23" ht="51.75" thickBot="1">
      <c r="A219" s="53" t="s">
        <v>758</v>
      </c>
      <c r="B219" s="19" t="s">
        <v>759</v>
      </c>
      <c r="C219" s="20" t="s">
        <v>760</v>
      </c>
      <c r="D219" s="20" t="s">
        <v>761</v>
      </c>
      <c r="E219" s="20" t="s">
        <v>762</v>
      </c>
      <c r="F219" s="20" t="s">
        <v>763</v>
      </c>
      <c r="G219" s="20" t="s">
        <v>764</v>
      </c>
      <c r="H219" s="20" t="s">
        <v>765</v>
      </c>
      <c r="I219" s="20" t="s">
        <v>766</v>
      </c>
      <c r="J219" s="21" t="s">
        <v>767</v>
      </c>
      <c r="K219" s="19" t="s">
        <v>768</v>
      </c>
      <c r="L219" s="20" t="s">
        <v>769</v>
      </c>
      <c r="M219" s="20" t="s">
        <v>770</v>
      </c>
      <c r="N219" s="20" t="s">
        <v>771</v>
      </c>
      <c r="O219" s="20" t="s">
        <v>772</v>
      </c>
      <c r="P219" s="20" t="s">
        <v>773</v>
      </c>
      <c r="Q219" s="20" t="s">
        <v>774</v>
      </c>
      <c r="R219" s="20" t="s">
        <v>775</v>
      </c>
      <c r="S219" s="20" t="s">
        <v>776</v>
      </c>
      <c r="T219" s="20" t="s">
        <v>777</v>
      </c>
      <c r="U219" s="20" t="s">
        <v>778</v>
      </c>
      <c r="V219" s="20" t="s">
        <v>779</v>
      </c>
      <c r="W219" s="21" t="s">
        <v>780</v>
      </c>
    </row>
    <row r="220" spans="1:23" ht="89.25">
      <c r="A220" s="54" t="s">
        <v>781</v>
      </c>
      <c r="B220" s="5">
        <v>1</v>
      </c>
      <c r="C220" s="22" t="s">
        <v>158</v>
      </c>
      <c r="D220" s="22" t="s">
        <v>159</v>
      </c>
      <c r="E220" s="22" t="s">
        <v>160</v>
      </c>
      <c r="F220" s="22" t="s">
        <v>46</v>
      </c>
      <c r="G220" s="22" t="s">
        <v>875</v>
      </c>
      <c r="H220" s="23" t="s">
        <v>785</v>
      </c>
      <c r="I220" s="24">
        <v>3000</v>
      </c>
      <c r="J220" s="58"/>
      <c r="K220" s="5">
        <v>1</v>
      </c>
      <c r="L220" s="25"/>
      <c r="M220" s="26"/>
      <c r="N220" s="27">
        <f>IF(M220&gt;0,ROUND(L220/M220,4),0)</f>
        <v>0</v>
      </c>
      <c r="O220" s="28"/>
      <c r="P220" s="29"/>
      <c r="Q220" s="27">
        <f>ROUND(ROUND(N220,4)*(1-O220),4)</f>
        <v>0</v>
      </c>
      <c r="R220" s="27">
        <f>ROUND(ROUND(Q220,4)*(1+P220),4)</f>
        <v>0</v>
      </c>
      <c r="S220" s="27">
        <f>ROUND($I220*R220,4)</f>
        <v>0</v>
      </c>
      <c r="T220" s="30"/>
      <c r="U220" s="30"/>
      <c r="V220" s="30"/>
      <c r="W220" s="31"/>
    </row>
    <row r="221" spans="1:23" ht="89.25">
      <c r="A221" s="55" t="s">
        <v>781</v>
      </c>
      <c r="B221" s="7">
        <v>2</v>
      </c>
      <c r="C221" s="32" t="s">
        <v>158</v>
      </c>
      <c r="D221" s="32" t="s">
        <v>159</v>
      </c>
      <c r="E221" s="32" t="s">
        <v>161</v>
      </c>
      <c r="F221" s="32" t="s">
        <v>46</v>
      </c>
      <c r="G221" s="32" t="s">
        <v>875</v>
      </c>
      <c r="H221" s="33" t="s">
        <v>785</v>
      </c>
      <c r="I221" s="34">
        <v>3000</v>
      </c>
      <c r="J221" s="59"/>
      <c r="K221" s="7">
        <v>1</v>
      </c>
      <c r="L221" s="35"/>
      <c r="M221" s="36"/>
      <c r="N221" s="37">
        <f>IF(M221&gt;0,ROUND(L221/M221,4),0)</f>
        <v>0</v>
      </c>
      <c r="O221" s="38"/>
      <c r="P221" s="39"/>
      <c r="Q221" s="37">
        <f>ROUND(ROUND(N221,4)*(1-O221),4)</f>
        <v>0</v>
      </c>
      <c r="R221" s="37">
        <f>ROUND(ROUND(Q221,4)*(1+P221),4)</f>
        <v>0</v>
      </c>
      <c r="S221" s="37">
        <f>ROUND($I221*R221,4)</f>
        <v>0</v>
      </c>
      <c r="T221" s="40"/>
      <c r="U221" s="40"/>
      <c r="V221" s="40"/>
      <c r="W221" s="41"/>
    </row>
    <row r="222" spans="1:23" ht="90" thickBot="1">
      <c r="A222" s="56" t="s">
        <v>781</v>
      </c>
      <c r="B222" s="9">
        <v>3</v>
      </c>
      <c r="C222" s="42" t="s">
        <v>162</v>
      </c>
      <c r="D222" s="42" t="s">
        <v>163</v>
      </c>
      <c r="E222" s="42" t="s">
        <v>152</v>
      </c>
      <c r="F222" s="42" t="s">
        <v>46</v>
      </c>
      <c r="G222" s="42" t="s">
        <v>875</v>
      </c>
      <c r="H222" s="43" t="s">
        <v>785</v>
      </c>
      <c r="I222" s="44">
        <v>350</v>
      </c>
      <c r="J222" s="60"/>
      <c r="K222" s="9">
        <v>1</v>
      </c>
      <c r="L222" s="45"/>
      <c r="M222" s="46"/>
      <c r="N222" s="47">
        <f>IF(M222&gt;0,ROUND(L222/M222,4),0)</f>
        <v>0</v>
      </c>
      <c r="O222" s="48"/>
      <c r="P222" s="49"/>
      <c r="Q222" s="47">
        <f>ROUND(ROUND(N222,4)*(1-O222),4)</f>
        <v>0</v>
      </c>
      <c r="R222" s="47">
        <f>ROUND(ROUND(Q222,4)*(1+P222),4)</f>
        <v>0</v>
      </c>
      <c r="S222" s="47">
        <f>ROUND($I222*R222,4)</f>
        <v>0</v>
      </c>
      <c r="T222" s="50"/>
      <c r="U222" s="50"/>
      <c r="V222" s="50"/>
      <c r="W222" s="51"/>
    </row>
    <row r="223" spans="18:19" ht="13.5" thickBot="1">
      <c r="R223" s="61" t="s">
        <v>792</v>
      </c>
      <c r="S223" s="62">
        <f>SUM(S220:S222)</f>
        <v>0</v>
      </c>
    </row>
    <row r="225" ht="13.5" thickBot="1"/>
    <row r="226" spans="1:23" ht="13.5" thickBot="1">
      <c r="A226" s="52" t="s">
        <v>753</v>
      </c>
      <c r="B226" s="57" t="s">
        <v>164</v>
      </c>
      <c r="C226" s="18" t="s">
        <v>165</v>
      </c>
      <c r="D226" s="18"/>
      <c r="E226" s="18"/>
      <c r="F226" s="18"/>
      <c r="G226" s="18"/>
      <c r="H226" s="18" t="s">
        <v>756</v>
      </c>
      <c r="I226" s="18"/>
      <c r="J226" s="4"/>
      <c r="K226" s="3"/>
      <c r="L226" s="18" t="s">
        <v>166</v>
      </c>
      <c r="M226" s="18"/>
      <c r="N226" s="18"/>
      <c r="O226" s="18"/>
      <c r="P226" s="18"/>
      <c r="Q226" s="18"/>
      <c r="R226" s="18"/>
      <c r="S226" s="18"/>
      <c r="T226" s="18"/>
      <c r="U226" s="18"/>
      <c r="V226" s="18"/>
      <c r="W226" s="4"/>
    </row>
    <row r="227" spans="1:23" ht="51.75" thickBot="1">
      <c r="A227" s="53" t="s">
        <v>758</v>
      </c>
      <c r="B227" s="19" t="s">
        <v>759</v>
      </c>
      <c r="C227" s="20" t="s">
        <v>760</v>
      </c>
      <c r="D227" s="20" t="s">
        <v>761</v>
      </c>
      <c r="E227" s="20" t="s">
        <v>762</v>
      </c>
      <c r="F227" s="20" t="s">
        <v>763</v>
      </c>
      <c r="G227" s="20" t="s">
        <v>764</v>
      </c>
      <c r="H227" s="20" t="s">
        <v>765</v>
      </c>
      <c r="I227" s="20" t="s">
        <v>766</v>
      </c>
      <c r="J227" s="21" t="s">
        <v>767</v>
      </c>
      <c r="K227" s="19" t="s">
        <v>768</v>
      </c>
      <c r="L227" s="20" t="s">
        <v>769</v>
      </c>
      <c r="M227" s="20" t="s">
        <v>770</v>
      </c>
      <c r="N227" s="20" t="s">
        <v>771</v>
      </c>
      <c r="O227" s="20" t="s">
        <v>772</v>
      </c>
      <c r="P227" s="20" t="s">
        <v>773</v>
      </c>
      <c r="Q227" s="20" t="s">
        <v>774</v>
      </c>
      <c r="R227" s="20" t="s">
        <v>775</v>
      </c>
      <c r="S227" s="20" t="s">
        <v>776</v>
      </c>
      <c r="T227" s="20" t="s">
        <v>777</v>
      </c>
      <c r="U227" s="20" t="s">
        <v>778</v>
      </c>
      <c r="V227" s="20" t="s">
        <v>779</v>
      </c>
      <c r="W227" s="21" t="s">
        <v>780</v>
      </c>
    </row>
    <row r="228" spans="1:23" ht="90" thickBot="1">
      <c r="A228" s="73" t="s">
        <v>781</v>
      </c>
      <c r="B228" s="74">
        <v>1</v>
      </c>
      <c r="C228" s="63" t="s">
        <v>166</v>
      </c>
      <c r="D228" s="63" t="s">
        <v>167</v>
      </c>
      <c r="E228" s="63" t="s">
        <v>152</v>
      </c>
      <c r="F228" s="63" t="s">
        <v>46</v>
      </c>
      <c r="G228" s="63" t="s">
        <v>800</v>
      </c>
      <c r="H228" s="64" t="s">
        <v>785</v>
      </c>
      <c r="I228" s="65">
        <v>100</v>
      </c>
      <c r="J228" s="75"/>
      <c r="K228" s="74">
        <v>1</v>
      </c>
      <c r="L228" s="66"/>
      <c r="M228" s="67"/>
      <c r="N228" s="68">
        <f>IF(M228&gt;0,ROUND(L228/M228,4),0)</f>
        <v>0</v>
      </c>
      <c r="O228" s="69"/>
      <c r="P228" s="70"/>
      <c r="Q228" s="68">
        <f>ROUND(ROUND(N228,4)*(1-O228),4)</f>
        <v>0</v>
      </c>
      <c r="R228" s="68">
        <f>ROUND(ROUND(Q228,4)*(1+P228),4)</f>
        <v>0</v>
      </c>
      <c r="S228" s="68">
        <f>ROUND($I228*R228,4)</f>
        <v>0</v>
      </c>
      <c r="T228" s="71"/>
      <c r="U228" s="71"/>
      <c r="V228" s="71"/>
      <c r="W228" s="72"/>
    </row>
    <row r="229" spans="18:19" ht="13.5" thickBot="1">
      <c r="R229" s="61" t="s">
        <v>792</v>
      </c>
      <c r="S229" s="62">
        <f>SUM(S228:S228)</f>
        <v>0</v>
      </c>
    </row>
    <row r="231" ht="13.5" thickBot="1"/>
    <row r="232" spans="1:23" ht="13.5" thickBot="1">
      <c r="A232" s="52" t="s">
        <v>753</v>
      </c>
      <c r="B232" s="57" t="s">
        <v>168</v>
      </c>
      <c r="C232" s="18" t="s">
        <v>169</v>
      </c>
      <c r="D232" s="18"/>
      <c r="E232" s="18"/>
      <c r="F232" s="18"/>
      <c r="G232" s="18"/>
      <c r="H232" s="18" t="s">
        <v>62</v>
      </c>
      <c r="I232" s="18"/>
      <c r="J232" s="4"/>
      <c r="K232" s="3"/>
      <c r="L232" s="18" t="s">
        <v>170</v>
      </c>
      <c r="M232" s="18"/>
      <c r="N232" s="18"/>
      <c r="O232" s="18"/>
      <c r="P232" s="18"/>
      <c r="Q232" s="18"/>
      <c r="R232" s="18"/>
      <c r="S232" s="18"/>
      <c r="T232" s="18"/>
      <c r="U232" s="18"/>
      <c r="V232" s="18"/>
      <c r="W232" s="4"/>
    </row>
    <row r="233" spans="1:23" ht="51.75" thickBot="1">
      <c r="A233" s="53" t="s">
        <v>758</v>
      </c>
      <c r="B233" s="19" t="s">
        <v>759</v>
      </c>
      <c r="C233" s="20" t="s">
        <v>760</v>
      </c>
      <c r="D233" s="20" t="s">
        <v>761</v>
      </c>
      <c r="E233" s="20" t="s">
        <v>762</v>
      </c>
      <c r="F233" s="20" t="s">
        <v>763</v>
      </c>
      <c r="G233" s="20" t="s">
        <v>764</v>
      </c>
      <c r="H233" s="20" t="s">
        <v>765</v>
      </c>
      <c r="I233" s="20" t="s">
        <v>766</v>
      </c>
      <c r="J233" s="21" t="s">
        <v>767</v>
      </c>
      <c r="K233" s="19" t="s">
        <v>768</v>
      </c>
      <c r="L233" s="20" t="s">
        <v>769</v>
      </c>
      <c r="M233" s="20" t="s">
        <v>770</v>
      </c>
      <c r="N233" s="20" t="s">
        <v>771</v>
      </c>
      <c r="O233" s="20" t="s">
        <v>772</v>
      </c>
      <c r="P233" s="20" t="s">
        <v>773</v>
      </c>
      <c r="Q233" s="20" t="s">
        <v>774</v>
      </c>
      <c r="R233" s="20" t="s">
        <v>775</v>
      </c>
      <c r="S233" s="20" t="s">
        <v>776</v>
      </c>
      <c r="T233" s="20" t="s">
        <v>777</v>
      </c>
      <c r="U233" s="20" t="s">
        <v>778</v>
      </c>
      <c r="V233" s="20" t="s">
        <v>779</v>
      </c>
      <c r="W233" s="21" t="s">
        <v>780</v>
      </c>
    </row>
    <row r="234" spans="1:23" ht="12.75">
      <c r="A234" s="54" t="s">
        <v>781</v>
      </c>
      <c r="B234" s="5">
        <v>1</v>
      </c>
      <c r="C234" s="22" t="s">
        <v>170</v>
      </c>
      <c r="D234" s="22" t="s">
        <v>171</v>
      </c>
      <c r="E234" s="22" t="s">
        <v>781</v>
      </c>
      <c r="F234" s="22" t="s">
        <v>66</v>
      </c>
      <c r="G234" s="22" t="s">
        <v>781</v>
      </c>
      <c r="H234" s="23" t="s">
        <v>785</v>
      </c>
      <c r="I234" s="24">
        <v>3500</v>
      </c>
      <c r="J234" s="58"/>
      <c r="K234" s="5">
        <v>1</v>
      </c>
      <c r="L234" s="25"/>
      <c r="M234" s="26"/>
      <c r="N234" s="27">
        <f>IF(M234&gt;0,ROUND(L234/M234,4),0)</f>
        <v>0</v>
      </c>
      <c r="O234" s="28"/>
      <c r="P234" s="29"/>
      <c r="Q234" s="27">
        <f>ROUND(ROUND(N234,4)*(1-O234),4)</f>
        <v>0</v>
      </c>
      <c r="R234" s="27">
        <f>ROUND(ROUND(Q234,4)*(1+P234),4)</f>
        <v>0</v>
      </c>
      <c r="S234" s="27">
        <f>ROUND($I234*R234,4)</f>
        <v>0</v>
      </c>
      <c r="T234" s="30"/>
      <c r="U234" s="30"/>
      <c r="V234" s="30"/>
      <c r="W234" s="31"/>
    </row>
    <row r="235" spans="1:23" ht="13.5" thickBot="1">
      <c r="A235" s="56" t="s">
        <v>781</v>
      </c>
      <c r="B235" s="9">
        <v>2</v>
      </c>
      <c r="C235" s="42" t="s">
        <v>170</v>
      </c>
      <c r="D235" s="42" t="s">
        <v>172</v>
      </c>
      <c r="E235" s="42" t="s">
        <v>781</v>
      </c>
      <c r="F235" s="42" t="s">
        <v>66</v>
      </c>
      <c r="G235" s="42" t="s">
        <v>781</v>
      </c>
      <c r="H235" s="43" t="s">
        <v>785</v>
      </c>
      <c r="I235" s="44">
        <v>500</v>
      </c>
      <c r="J235" s="60"/>
      <c r="K235" s="9">
        <v>1</v>
      </c>
      <c r="L235" s="45"/>
      <c r="M235" s="46"/>
      <c r="N235" s="47">
        <f>IF(M235&gt;0,ROUND(L235/M235,4),0)</f>
        <v>0</v>
      </c>
      <c r="O235" s="48"/>
      <c r="P235" s="49"/>
      <c r="Q235" s="47">
        <f>ROUND(ROUND(N235,4)*(1-O235),4)</f>
        <v>0</v>
      </c>
      <c r="R235" s="47">
        <f>ROUND(ROUND(Q235,4)*(1+P235),4)</f>
        <v>0</v>
      </c>
      <c r="S235" s="47">
        <f>ROUND($I235*R235,4)</f>
        <v>0</v>
      </c>
      <c r="T235" s="50"/>
      <c r="U235" s="50"/>
      <c r="V235" s="50"/>
      <c r="W235" s="51"/>
    </row>
    <row r="236" spans="18:19" ht="13.5" thickBot="1">
      <c r="R236" s="61" t="s">
        <v>792</v>
      </c>
      <c r="S236" s="62">
        <f>SUM(S234:S235)</f>
        <v>0</v>
      </c>
    </row>
    <row r="238" ht="13.5" thickBot="1"/>
    <row r="239" spans="1:23" ht="13.5" thickBot="1">
      <c r="A239" s="52" t="s">
        <v>753</v>
      </c>
      <c r="B239" s="57" t="s">
        <v>173</v>
      </c>
      <c r="C239" s="18" t="s">
        <v>174</v>
      </c>
      <c r="D239" s="18"/>
      <c r="E239" s="18"/>
      <c r="F239" s="18"/>
      <c r="G239" s="18"/>
      <c r="H239" s="18" t="s">
        <v>756</v>
      </c>
      <c r="I239" s="18"/>
      <c r="J239" s="4"/>
      <c r="K239" s="3"/>
      <c r="L239" s="18" t="s">
        <v>175</v>
      </c>
      <c r="M239" s="18"/>
      <c r="N239" s="18"/>
      <c r="O239" s="18"/>
      <c r="P239" s="18"/>
      <c r="Q239" s="18"/>
      <c r="R239" s="18"/>
      <c r="S239" s="18"/>
      <c r="T239" s="18"/>
      <c r="U239" s="18"/>
      <c r="V239" s="18"/>
      <c r="W239" s="4"/>
    </row>
    <row r="240" spans="1:23" ht="51.75" thickBot="1">
      <c r="A240" s="53" t="s">
        <v>758</v>
      </c>
      <c r="B240" s="19" t="s">
        <v>759</v>
      </c>
      <c r="C240" s="20" t="s">
        <v>760</v>
      </c>
      <c r="D240" s="20" t="s">
        <v>761</v>
      </c>
      <c r="E240" s="20" t="s">
        <v>762</v>
      </c>
      <c r="F240" s="20" t="s">
        <v>763</v>
      </c>
      <c r="G240" s="20" t="s">
        <v>764</v>
      </c>
      <c r="H240" s="20" t="s">
        <v>765</v>
      </c>
      <c r="I240" s="20" t="s">
        <v>766</v>
      </c>
      <c r="J240" s="21" t="s">
        <v>767</v>
      </c>
      <c r="K240" s="19" t="s">
        <v>768</v>
      </c>
      <c r="L240" s="20" t="s">
        <v>769</v>
      </c>
      <c r="M240" s="20" t="s">
        <v>770</v>
      </c>
      <c r="N240" s="20" t="s">
        <v>771</v>
      </c>
      <c r="O240" s="20" t="s">
        <v>772</v>
      </c>
      <c r="P240" s="20" t="s">
        <v>773</v>
      </c>
      <c r="Q240" s="20" t="s">
        <v>774</v>
      </c>
      <c r="R240" s="20" t="s">
        <v>775</v>
      </c>
      <c r="S240" s="20" t="s">
        <v>776</v>
      </c>
      <c r="T240" s="20" t="s">
        <v>777</v>
      </c>
      <c r="U240" s="20" t="s">
        <v>778</v>
      </c>
      <c r="V240" s="20" t="s">
        <v>779</v>
      </c>
      <c r="W240" s="21" t="s">
        <v>780</v>
      </c>
    </row>
    <row r="241" spans="1:23" ht="39" thickBot="1">
      <c r="A241" s="73" t="s">
        <v>781</v>
      </c>
      <c r="B241" s="74">
        <v>1</v>
      </c>
      <c r="C241" s="63" t="s">
        <v>176</v>
      </c>
      <c r="D241" s="63" t="s">
        <v>177</v>
      </c>
      <c r="E241" s="63" t="s">
        <v>178</v>
      </c>
      <c r="F241" s="63" t="s">
        <v>179</v>
      </c>
      <c r="G241" s="63" t="s">
        <v>180</v>
      </c>
      <c r="H241" s="64" t="s">
        <v>785</v>
      </c>
      <c r="I241" s="65">
        <v>30</v>
      </c>
      <c r="J241" s="75"/>
      <c r="K241" s="74">
        <v>1</v>
      </c>
      <c r="L241" s="66"/>
      <c r="M241" s="67"/>
      <c r="N241" s="68">
        <f>IF(M241&gt;0,ROUND(L241/M241,4),0)</f>
        <v>0</v>
      </c>
      <c r="O241" s="69"/>
      <c r="P241" s="70"/>
      <c r="Q241" s="68">
        <f>ROUND(ROUND(N241,4)*(1-O241),4)</f>
        <v>0</v>
      </c>
      <c r="R241" s="68">
        <f>ROUND(ROUND(Q241,4)*(1+P241),4)</f>
        <v>0</v>
      </c>
      <c r="S241" s="68">
        <f>ROUND($I241*R241,4)</f>
        <v>0</v>
      </c>
      <c r="T241" s="71"/>
      <c r="U241" s="71"/>
      <c r="V241" s="71"/>
      <c r="W241" s="72"/>
    </row>
    <row r="242" spans="18:19" ht="13.5" thickBot="1">
      <c r="R242" s="61" t="s">
        <v>792</v>
      </c>
      <c r="S242" s="62">
        <f>SUM(S241:S241)</f>
        <v>0</v>
      </c>
    </row>
    <row r="244" ht="13.5" thickBot="1"/>
    <row r="245" spans="1:23" ht="13.5" thickBot="1">
      <c r="A245" s="52" t="s">
        <v>753</v>
      </c>
      <c r="B245" s="57" t="s">
        <v>181</v>
      </c>
      <c r="C245" s="18" t="s">
        <v>182</v>
      </c>
      <c r="D245" s="18"/>
      <c r="E245" s="18"/>
      <c r="F245" s="18"/>
      <c r="G245" s="18"/>
      <c r="H245" s="18" t="s">
        <v>756</v>
      </c>
      <c r="I245" s="18"/>
      <c r="J245" s="4"/>
      <c r="K245" s="3"/>
      <c r="L245" s="18" t="s">
        <v>183</v>
      </c>
      <c r="M245" s="18"/>
      <c r="N245" s="18"/>
      <c r="O245" s="18"/>
      <c r="P245" s="18"/>
      <c r="Q245" s="18"/>
      <c r="R245" s="18"/>
      <c r="S245" s="18"/>
      <c r="T245" s="18"/>
      <c r="U245" s="18"/>
      <c r="V245" s="18"/>
      <c r="W245" s="4"/>
    </row>
    <row r="246" spans="1:23" ht="51.75" thickBot="1">
      <c r="A246" s="53" t="s">
        <v>758</v>
      </c>
      <c r="B246" s="19" t="s">
        <v>759</v>
      </c>
      <c r="C246" s="20" t="s">
        <v>760</v>
      </c>
      <c r="D246" s="20" t="s">
        <v>761</v>
      </c>
      <c r="E246" s="20" t="s">
        <v>762</v>
      </c>
      <c r="F246" s="20" t="s">
        <v>763</v>
      </c>
      <c r="G246" s="20" t="s">
        <v>764</v>
      </c>
      <c r="H246" s="20" t="s">
        <v>765</v>
      </c>
      <c r="I246" s="20" t="s">
        <v>766</v>
      </c>
      <c r="J246" s="21" t="s">
        <v>767</v>
      </c>
      <c r="K246" s="19" t="s">
        <v>768</v>
      </c>
      <c r="L246" s="20" t="s">
        <v>769</v>
      </c>
      <c r="M246" s="20" t="s">
        <v>770</v>
      </c>
      <c r="N246" s="20" t="s">
        <v>771</v>
      </c>
      <c r="O246" s="20" t="s">
        <v>772</v>
      </c>
      <c r="P246" s="20" t="s">
        <v>773</v>
      </c>
      <c r="Q246" s="20" t="s">
        <v>774</v>
      </c>
      <c r="R246" s="20" t="s">
        <v>775</v>
      </c>
      <c r="S246" s="20" t="s">
        <v>776</v>
      </c>
      <c r="T246" s="20" t="s">
        <v>777</v>
      </c>
      <c r="U246" s="20" t="s">
        <v>778</v>
      </c>
      <c r="V246" s="20" t="s">
        <v>779</v>
      </c>
      <c r="W246" s="21" t="s">
        <v>780</v>
      </c>
    </row>
    <row r="247" spans="1:23" ht="51">
      <c r="A247" s="54" t="s">
        <v>781</v>
      </c>
      <c r="B247" s="5">
        <v>1</v>
      </c>
      <c r="C247" s="22" t="s">
        <v>184</v>
      </c>
      <c r="D247" s="22" t="s">
        <v>185</v>
      </c>
      <c r="E247" s="22" t="s">
        <v>850</v>
      </c>
      <c r="F247" s="22" t="s">
        <v>781</v>
      </c>
      <c r="G247" s="22" t="s">
        <v>781</v>
      </c>
      <c r="H247" s="23" t="s">
        <v>785</v>
      </c>
      <c r="I247" s="24">
        <v>87</v>
      </c>
      <c r="J247" s="58"/>
      <c r="K247" s="5">
        <v>1</v>
      </c>
      <c r="L247" s="25"/>
      <c r="M247" s="26"/>
      <c r="N247" s="27">
        <f>IF(M247&gt;0,ROUND(L247/M247,4),0)</f>
        <v>0</v>
      </c>
      <c r="O247" s="28"/>
      <c r="P247" s="29"/>
      <c r="Q247" s="27">
        <f>ROUND(ROUND(N247,4)*(1-O247),4)</f>
        <v>0</v>
      </c>
      <c r="R247" s="27">
        <f>ROUND(ROUND(Q247,4)*(1+P247),4)</f>
        <v>0</v>
      </c>
      <c r="S247" s="27">
        <f>ROUND($I247*R247,4)</f>
        <v>0</v>
      </c>
      <c r="T247" s="30"/>
      <c r="U247" s="30"/>
      <c r="V247" s="30"/>
      <c r="W247" s="31"/>
    </row>
    <row r="248" spans="1:23" ht="51">
      <c r="A248" s="55" t="s">
        <v>781</v>
      </c>
      <c r="B248" s="7">
        <v>2</v>
      </c>
      <c r="C248" s="32" t="s">
        <v>186</v>
      </c>
      <c r="D248" s="32" t="s">
        <v>187</v>
      </c>
      <c r="E248" s="32" t="s">
        <v>850</v>
      </c>
      <c r="F248" s="32" t="s">
        <v>781</v>
      </c>
      <c r="G248" s="32" t="s">
        <v>781</v>
      </c>
      <c r="H248" s="33" t="s">
        <v>785</v>
      </c>
      <c r="I248" s="34">
        <v>25</v>
      </c>
      <c r="J248" s="59"/>
      <c r="K248" s="7">
        <v>1</v>
      </c>
      <c r="L248" s="35"/>
      <c r="M248" s="36"/>
      <c r="N248" s="37">
        <f>IF(M248&gt;0,ROUND(L248/M248,4),0)</f>
        <v>0</v>
      </c>
      <c r="O248" s="38"/>
      <c r="P248" s="39"/>
      <c r="Q248" s="37">
        <f>ROUND(ROUND(N248,4)*(1-O248),4)</f>
        <v>0</v>
      </c>
      <c r="R248" s="37">
        <f>ROUND(ROUND(Q248,4)*(1+P248),4)</f>
        <v>0</v>
      </c>
      <c r="S248" s="37">
        <f>ROUND($I248*R248,4)</f>
        <v>0</v>
      </c>
      <c r="T248" s="40"/>
      <c r="U248" s="40"/>
      <c r="V248" s="40"/>
      <c r="W248" s="41"/>
    </row>
    <row r="249" spans="1:23" ht="51">
      <c r="A249" s="55" t="s">
        <v>781</v>
      </c>
      <c r="B249" s="7">
        <v>3</v>
      </c>
      <c r="C249" s="32" t="s">
        <v>188</v>
      </c>
      <c r="D249" s="32" t="s">
        <v>189</v>
      </c>
      <c r="E249" s="32" t="s">
        <v>850</v>
      </c>
      <c r="F249" s="32" t="s">
        <v>781</v>
      </c>
      <c r="G249" s="32" t="s">
        <v>781</v>
      </c>
      <c r="H249" s="33" t="s">
        <v>785</v>
      </c>
      <c r="I249" s="34">
        <v>16</v>
      </c>
      <c r="J249" s="59"/>
      <c r="K249" s="7">
        <v>1</v>
      </c>
      <c r="L249" s="35"/>
      <c r="M249" s="36"/>
      <c r="N249" s="37">
        <f>IF(M249&gt;0,ROUND(L249/M249,4),0)</f>
        <v>0</v>
      </c>
      <c r="O249" s="38"/>
      <c r="P249" s="39"/>
      <c r="Q249" s="37">
        <f>ROUND(ROUND(N249,4)*(1-O249),4)</f>
        <v>0</v>
      </c>
      <c r="R249" s="37">
        <f>ROUND(ROUND(Q249,4)*(1+P249),4)</f>
        <v>0</v>
      </c>
      <c r="S249" s="37">
        <f>ROUND($I249*R249,4)</f>
        <v>0</v>
      </c>
      <c r="T249" s="40"/>
      <c r="U249" s="40"/>
      <c r="V249" s="40"/>
      <c r="W249" s="41"/>
    </row>
    <row r="250" spans="1:23" ht="51.75" thickBot="1">
      <c r="A250" s="56" t="s">
        <v>781</v>
      </c>
      <c r="B250" s="9">
        <v>4</v>
      </c>
      <c r="C250" s="42" t="s">
        <v>190</v>
      </c>
      <c r="D250" s="42" t="s">
        <v>191</v>
      </c>
      <c r="E250" s="42" t="s">
        <v>850</v>
      </c>
      <c r="F250" s="42" t="s">
        <v>781</v>
      </c>
      <c r="G250" s="42" t="s">
        <v>781</v>
      </c>
      <c r="H250" s="43" t="s">
        <v>785</v>
      </c>
      <c r="I250" s="44">
        <v>21</v>
      </c>
      <c r="J250" s="60"/>
      <c r="K250" s="9">
        <v>1</v>
      </c>
      <c r="L250" s="45"/>
      <c r="M250" s="46"/>
      <c r="N250" s="47">
        <f>IF(M250&gt;0,ROUND(L250/M250,4),0)</f>
        <v>0</v>
      </c>
      <c r="O250" s="48"/>
      <c r="P250" s="49"/>
      <c r="Q250" s="47">
        <f>ROUND(ROUND(N250,4)*(1-O250),4)</f>
        <v>0</v>
      </c>
      <c r="R250" s="47">
        <f>ROUND(ROUND(Q250,4)*(1+P250),4)</f>
        <v>0</v>
      </c>
      <c r="S250" s="47">
        <f>ROUND($I250*R250,4)</f>
        <v>0</v>
      </c>
      <c r="T250" s="50"/>
      <c r="U250" s="50"/>
      <c r="V250" s="50"/>
      <c r="W250" s="51"/>
    </row>
    <row r="251" spans="18:19" ht="13.5" thickBot="1">
      <c r="R251" s="61" t="s">
        <v>792</v>
      </c>
      <c r="S251" s="62">
        <f>SUM(S247:S250)</f>
        <v>0</v>
      </c>
    </row>
    <row r="253" ht="13.5" thickBot="1"/>
    <row r="254" spans="1:23" ht="13.5" thickBot="1">
      <c r="A254" s="52" t="s">
        <v>753</v>
      </c>
      <c r="B254" s="57" t="s">
        <v>192</v>
      </c>
      <c r="C254" s="18" t="s">
        <v>193</v>
      </c>
      <c r="D254" s="18"/>
      <c r="E254" s="18"/>
      <c r="F254" s="18"/>
      <c r="G254" s="18"/>
      <c r="H254" s="18" t="s">
        <v>756</v>
      </c>
      <c r="I254" s="18"/>
      <c r="J254" s="4"/>
      <c r="K254" s="3"/>
      <c r="L254" s="18" t="s">
        <v>194</v>
      </c>
      <c r="M254" s="18"/>
      <c r="N254" s="18"/>
      <c r="O254" s="18"/>
      <c r="P254" s="18"/>
      <c r="Q254" s="18"/>
      <c r="R254" s="18"/>
      <c r="S254" s="18"/>
      <c r="T254" s="18"/>
      <c r="U254" s="18"/>
      <c r="V254" s="18"/>
      <c r="W254" s="4"/>
    </row>
    <row r="255" spans="1:23" ht="51.75" thickBot="1">
      <c r="A255" s="53" t="s">
        <v>758</v>
      </c>
      <c r="B255" s="19" t="s">
        <v>759</v>
      </c>
      <c r="C255" s="20" t="s">
        <v>760</v>
      </c>
      <c r="D255" s="20" t="s">
        <v>761</v>
      </c>
      <c r="E255" s="20" t="s">
        <v>762</v>
      </c>
      <c r="F255" s="20" t="s">
        <v>763</v>
      </c>
      <c r="G255" s="20" t="s">
        <v>764</v>
      </c>
      <c r="H255" s="20" t="s">
        <v>765</v>
      </c>
      <c r="I255" s="20" t="s">
        <v>766</v>
      </c>
      <c r="J255" s="21" t="s">
        <v>767</v>
      </c>
      <c r="K255" s="19" t="s">
        <v>768</v>
      </c>
      <c r="L255" s="20" t="s">
        <v>769</v>
      </c>
      <c r="M255" s="20" t="s">
        <v>770</v>
      </c>
      <c r="N255" s="20" t="s">
        <v>771</v>
      </c>
      <c r="O255" s="20" t="s">
        <v>772</v>
      </c>
      <c r="P255" s="20" t="s">
        <v>773</v>
      </c>
      <c r="Q255" s="20" t="s">
        <v>774</v>
      </c>
      <c r="R255" s="20" t="s">
        <v>775</v>
      </c>
      <c r="S255" s="20" t="s">
        <v>776</v>
      </c>
      <c r="T255" s="20" t="s">
        <v>777</v>
      </c>
      <c r="U255" s="20" t="s">
        <v>778</v>
      </c>
      <c r="V255" s="20" t="s">
        <v>779</v>
      </c>
      <c r="W255" s="21" t="s">
        <v>780</v>
      </c>
    </row>
    <row r="256" spans="1:23" ht="51">
      <c r="A256" s="54" t="s">
        <v>781</v>
      </c>
      <c r="B256" s="5">
        <v>1</v>
      </c>
      <c r="C256" s="22" t="s">
        <v>195</v>
      </c>
      <c r="D256" s="22" t="s">
        <v>196</v>
      </c>
      <c r="E256" s="22" t="s">
        <v>66</v>
      </c>
      <c r="F256" s="22" t="s">
        <v>781</v>
      </c>
      <c r="G256" s="22" t="s">
        <v>781</v>
      </c>
      <c r="H256" s="23" t="s">
        <v>785</v>
      </c>
      <c r="I256" s="24">
        <v>40</v>
      </c>
      <c r="J256" s="58"/>
      <c r="K256" s="5">
        <v>1</v>
      </c>
      <c r="L256" s="25"/>
      <c r="M256" s="26"/>
      <c r="N256" s="27">
        <f>IF(M256&gt;0,ROUND(L256/M256,4),0)</f>
        <v>0</v>
      </c>
      <c r="O256" s="28"/>
      <c r="P256" s="29"/>
      <c r="Q256" s="27">
        <f>ROUND(ROUND(N256,4)*(1-O256),4)</f>
        <v>0</v>
      </c>
      <c r="R256" s="27">
        <f>ROUND(ROUND(Q256,4)*(1+P256),4)</f>
        <v>0</v>
      </c>
      <c r="S256" s="27">
        <f>ROUND($I256*R256,4)</f>
        <v>0</v>
      </c>
      <c r="T256" s="30"/>
      <c r="U256" s="30"/>
      <c r="V256" s="30"/>
      <c r="W256" s="31"/>
    </row>
    <row r="257" spans="1:23" ht="51">
      <c r="A257" s="55" t="s">
        <v>781</v>
      </c>
      <c r="B257" s="7">
        <v>2</v>
      </c>
      <c r="C257" s="32" t="s">
        <v>197</v>
      </c>
      <c r="D257" s="32" t="s">
        <v>198</v>
      </c>
      <c r="E257" s="32" t="s">
        <v>66</v>
      </c>
      <c r="F257" s="32" t="s">
        <v>781</v>
      </c>
      <c r="G257" s="32" t="s">
        <v>781</v>
      </c>
      <c r="H257" s="33" t="s">
        <v>785</v>
      </c>
      <c r="I257" s="34">
        <v>83</v>
      </c>
      <c r="J257" s="59"/>
      <c r="K257" s="7">
        <v>1</v>
      </c>
      <c r="L257" s="35"/>
      <c r="M257" s="36"/>
      <c r="N257" s="37">
        <f>IF(M257&gt;0,ROUND(L257/M257,4),0)</f>
        <v>0</v>
      </c>
      <c r="O257" s="38"/>
      <c r="P257" s="39"/>
      <c r="Q257" s="37">
        <f>ROUND(ROUND(N257,4)*(1-O257),4)</f>
        <v>0</v>
      </c>
      <c r="R257" s="37">
        <f>ROUND(ROUND(Q257,4)*(1+P257),4)</f>
        <v>0</v>
      </c>
      <c r="S257" s="37">
        <f>ROUND($I257*R257,4)</f>
        <v>0</v>
      </c>
      <c r="T257" s="40"/>
      <c r="U257" s="40"/>
      <c r="V257" s="40"/>
      <c r="W257" s="41"/>
    </row>
    <row r="258" spans="1:23" ht="51.75" thickBot="1">
      <c r="A258" s="56" t="s">
        <v>781</v>
      </c>
      <c r="B258" s="9">
        <v>3</v>
      </c>
      <c r="C258" s="42" t="s">
        <v>199</v>
      </c>
      <c r="D258" s="42" t="s">
        <v>200</v>
      </c>
      <c r="E258" s="42" t="s">
        <v>66</v>
      </c>
      <c r="F258" s="42" t="s">
        <v>781</v>
      </c>
      <c r="G258" s="42" t="s">
        <v>781</v>
      </c>
      <c r="H258" s="43" t="s">
        <v>785</v>
      </c>
      <c r="I258" s="44">
        <v>194</v>
      </c>
      <c r="J258" s="60"/>
      <c r="K258" s="9">
        <v>1</v>
      </c>
      <c r="L258" s="45"/>
      <c r="M258" s="46"/>
      <c r="N258" s="47">
        <f>IF(M258&gt;0,ROUND(L258/M258,4),0)</f>
        <v>0</v>
      </c>
      <c r="O258" s="48"/>
      <c r="P258" s="49"/>
      <c r="Q258" s="47">
        <f>ROUND(ROUND(N258,4)*(1-O258),4)</f>
        <v>0</v>
      </c>
      <c r="R258" s="47">
        <f>ROUND(ROUND(Q258,4)*(1+P258),4)</f>
        <v>0</v>
      </c>
      <c r="S258" s="47">
        <f>ROUND($I258*R258,4)</f>
        <v>0</v>
      </c>
      <c r="T258" s="50"/>
      <c r="U258" s="50"/>
      <c r="V258" s="50"/>
      <c r="W258" s="51"/>
    </row>
    <row r="259" spans="18:19" ht="13.5" thickBot="1">
      <c r="R259" s="61" t="s">
        <v>792</v>
      </c>
      <c r="S259" s="62">
        <f>SUM(S256:S258)</f>
        <v>0</v>
      </c>
    </row>
    <row r="261" ht="13.5" thickBot="1"/>
    <row r="262" spans="1:23" ht="13.5" thickBot="1">
      <c r="A262" s="52" t="s">
        <v>753</v>
      </c>
      <c r="B262" s="57" t="s">
        <v>201</v>
      </c>
      <c r="C262" s="18" t="s">
        <v>202</v>
      </c>
      <c r="D262" s="18"/>
      <c r="E262" s="18"/>
      <c r="F262" s="18"/>
      <c r="G262" s="18"/>
      <c r="H262" s="18" t="s">
        <v>756</v>
      </c>
      <c r="I262" s="18"/>
      <c r="J262" s="4"/>
      <c r="K262" s="3"/>
      <c r="L262" s="18" t="s">
        <v>203</v>
      </c>
      <c r="M262" s="18"/>
      <c r="N262" s="18"/>
      <c r="O262" s="18"/>
      <c r="P262" s="18"/>
      <c r="Q262" s="18"/>
      <c r="R262" s="18"/>
      <c r="S262" s="18"/>
      <c r="T262" s="18"/>
      <c r="U262" s="18"/>
      <c r="V262" s="18"/>
      <c r="W262" s="4"/>
    </row>
    <row r="263" spans="1:23" ht="51.75" thickBot="1">
      <c r="A263" s="53" t="s">
        <v>758</v>
      </c>
      <c r="B263" s="19" t="s">
        <v>759</v>
      </c>
      <c r="C263" s="20" t="s">
        <v>760</v>
      </c>
      <c r="D263" s="20" t="s">
        <v>761</v>
      </c>
      <c r="E263" s="20" t="s">
        <v>762</v>
      </c>
      <c r="F263" s="20" t="s">
        <v>763</v>
      </c>
      <c r="G263" s="20" t="s">
        <v>764</v>
      </c>
      <c r="H263" s="20" t="s">
        <v>765</v>
      </c>
      <c r="I263" s="20" t="s">
        <v>766</v>
      </c>
      <c r="J263" s="21" t="s">
        <v>767</v>
      </c>
      <c r="K263" s="19" t="s">
        <v>768</v>
      </c>
      <c r="L263" s="20" t="s">
        <v>769</v>
      </c>
      <c r="M263" s="20" t="s">
        <v>770</v>
      </c>
      <c r="N263" s="20" t="s">
        <v>771</v>
      </c>
      <c r="O263" s="20" t="s">
        <v>772</v>
      </c>
      <c r="P263" s="20" t="s">
        <v>773</v>
      </c>
      <c r="Q263" s="20" t="s">
        <v>774</v>
      </c>
      <c r="R263" s="20" t="s">
        <v>775</v>
      </c>
      <c r="S263" s="20" t="s">
        <v>776</v>
      </c>
      <c r="T263" s="20" t="s">
        <v>777</v>
      </c>
      <c r="U263" s="20" t="s">
        <v>778</v>
      </c>
      <c r="V263" s="20" t="s">
        <v>779</v>
      </c>
      <c r="W263" s="21" t="s">
        <v>780</v>
      </c>
    </row>
    <row r="264" spans="1:23" ht="25.5">
      <c r="A264" s="54" t="s">
        <v>781</v>
      </c>
      <c r="B264" s="5">
        <v>1</v>
      </c>
      <c r="C264" s="22" t="s">
        <v>204</v>
      </c>
      <c r="D264" s="22" t="s">
        <v>205</v>
      </c>
      <c r="E264" s="22" t="s">
        <v>66</v>
      </c>
      <c r="F264" s="22" t="s">
        <v>781</v>
      </c>
      <c r="G264" s="22" t="s">
        <v>781</v>
      </c>
      <c r="H264" s="23" t="s">
        <v>785</v>
      </c>
      <c r="I264" s="24">
        <v>1</v>
      </c>
      <c r="J264" s="58"/>
      <c r="K264" s="5">
        <v>1</v>
      </c>
      <c r="L264" s="25"/>
      <c r="M264" s="26"/>
      <c r="N264" s="27">
        <f aca="true" t="shared" si="16" ref="N264:N271">IF(M264&gt;0,ROUND(L264/M264,4),0)</f>
        <v>0</v>
      </c>
      <c r="O264" s="28"/>
      <c r="P264" s="29"/>
      <c r="Q264" s="27">
        <f aca="true" t="shared" si="17" ref="Q264:Q271">ROUND(ROUND(N264,4)*(1-O264),4)</f>
        <v>0</v>
      </c>
      <c r="R264" s="27">
        <f aca="true" t="shared" si="18" ref="R264:R271">ROUND(ROUND(Q264,4)*(1+P264),4)</f>
        <v>0</v>
      </c>
      <c r="S264" s="27">
        <f aca="true" t="shared" si="19" ref="S264:S271">ROUND($I264*R264,4)</f>
        <v>0</v>
      </c>
      <c r="T264" s="30"/>
      <c r="U264" s="30"/>
      <c r="V264" s="30"/>
      <c r="W264" s="31"/>
    </row>
    <row r="265" spans="1:23" ht="25.5">
      <c r="A265" s="55" t="s">
        <v>781</v>
      </c>
      <c r="B265" s="7">
        <v>2</v>
      </c>
      <c r="C265" s="32" t="s">
        <v>206</v>
      </c>
      <c r="D265" s="32" t="s">
        <v>205</v>
      </c>
      <c r="E265" s="32" t="s">
        <v>66</v>
      </c>
      <c r="F265" s="32" t="s">
        <v>781</v>
      </c>
      <c r="G265" s="32" t="s">
        <v>781</v>
      </c>
      <c r="H265" s="33" t="s">
        <v>785</v>
      </c>
      <c r="I265" s="34">
        <v>1</v>
      </c>
      <c r="J265" s="59"/>
      <c r="K265" s="7">
        <v>1</v>
      </c>
      <c r="L265" s="35"/>
      <c r="M265" s="36"/>
      <c r="N265" s="37">
        <f t="shared" si="16"/>
        <v>0</v>
      </c>
      <c r="O265" s="38"/>
      <c r="P265" s="39"/>
      <c r="Q265" s="37">
        <f t="shared" si="17"/>
        <v>0</v>
      </c>
      <c r="R265" s="37">
        <f t="shared" si="18"/>
        <v>0</v>
      </c>
      <c r="S265" s="37">
        <f t="shared" si="19"/>
        <v>0</v>
      </c>
      <c r="T265" s="40"/>
      <c r="U265" s="40"/>
      <c r="V265" s="40"/>
      <c r="W265" s="41"/>
    </row>
    <row r="266" spans="1:23" ht="25.5">
      <c r="A266" s="55" t="s">
        <v>781</v>
      </c>
      <c r="B266" s="7">
        <v>3</v>
      </c>
      <c r="C266" s="32" t="s">
        <v>207</v>
      </c>
      <c r="D266" s="32" t="s">
        <v>205</v>
      </c>
      <c r="E266" s="32" t="s">
        <v>66</v>
      </c>
      <c r="F266" s="32" t="s">
        <v>781</v>
      </c>
      <c r="G266" s="32" t="s">
        <v>781</v>
      </c>
      <c r="H266" s="33" t="s">
        <v>785</v>
      </c>
      <c r="I266" s="34">
        <v>1</v>
      </c>
      <c r="J266" s="59"/>
      <c r="K266" s="7">
        <v>1</v>
      </c>
      <c r="L266" s="35"/>
      <c r="M266" s="36"/>
      <c r="N266" s="37">
        <f t="shared" si="16"/>
        <v>0</v>
      </c>
      <c r="O266" s="38"/>
      <c r="P266" s="39"/>
      <c r="Q266" s="37">
        <f t="shared" si="17"/>
        <v>0</v>
      </c>
      <c r="R266" s="37">
        <f t="shared" si="18"/>
        <v>0</v>
      </c>
      <c r="S266" s="37">
        <f t="shared" si="19"/>
        <v>0</v>
      </c>
      <c r="T266" s="40"/>
      <c r="U266" s="40"/>
      <c r="V266" s="40"/>
      <c r="W266" s="41"/>
    </row>
    <row r="267" spans="1:23" ht="25.5">
      <c r="A267" s="55" t="s">
        <v>781</v>
      </c>
      <c r="B267" s="7">
        <v>4</v>
      </c>
      <c r="C267" s="32" t="s">
        <v>208</v>
      </c>
      <c r="D267" s="32" t="s">
        <v>205</v>
      </c>
      <c r="E267" s="32" t="s">
        <v>66</v>
      </c>
      <c r="F267" s="32" t="s">
        <v>781</v>
      </c>
      <c r="G267" s="32" t="s">
        <v>781</v>
      </c>
      <c r="H267" s="33" t="s">
        <v>785</v>
      </c>
      <c r="I267" s="34">
        <v>4</v>
      </c>
      <c r="J267" s="59"/>
      <c r="K267" s="7">
        <v>1</v>
      </c>
      <c r="L267" s="35"/>
      <c r="M267" s="36"/>
      <c r="N267" s="37">
        <f t="shared" si="16"/>
        <v>0</v>
      </c>
      <c r="O267" s="38"/>
      <c r="P267" s="39"/>
      <c r="Q267" s="37">
        <f t="shared" si="17"/>
        <v>0</v>
      </c>
      <c r="R267" s="37">
        <f t="shared" si="18"/>
        <v>0</v>
      </c>
      <c r="S267" s="37">
        <f t="shared" si="19"/>
        <v>0</v>
      </c>
      <c r="T267" s="40"/>
      <c r="U267" s="40"/>
      <c r="V267" s="40"/>
      <c r="W267" s="41"/>
    </row>
    <row r="268" spans="1:23" ht="25.5">
      <c r="A268" s="55" t="s">
        <v>781</v>
      </c>
      <c r="B268" s="7">
        <v>5</v>
      </c>
      <c r="C268" s="32" t="s">
        <v>209</v>
      </c>
      <c r="D268" s="32" t="s">
        <v>205</v>
      </c>
      <c r="E268" s="32" t="s">
        <v>66</v>
      </c>
      <c r="F268" s="32" t="s">
        <v>781</v>
      </c>
      <c r="G268" s="32" t="s">
        <v>781</v>
      </c>
      <c r="H268" s="33" t="s">
        <v>785</v>
      </c>
      <c r="I268" s="34">
        <v>4</v>
      </c>
      <c r="J268" s="59"/>
      <c r="K268" s="7">
        <v>1</v>
      </c>
      <c r="L268" s="35"/>
      <c r="M268" s="36"/>
      <c r="N268" s="37">
        <f t="shared" si="16"/>
        <v>0</v>
      </c>
      <c r="O268" s="38"/>
      <c r="P268" s="39"/>
      <c r="Q268" s="37">
        <f t="shared" si="17"/>
        <v>0</v>
      </c>
      <c r="R268" s="37">
        <f t="shared" si="18"/>
        <v>0</v>
      </c>
      <c r="S268" s="37">
        <f t="shared" si="19"/>
        <v>0</v>
      </c>
      <c r="T268" s="40"/>
      <c r="U268" s="40"/>
      <c r="V268" s="40"/>
      <c r="W268" s="41"/>
    </row>
    <row r="269" spans="1:23" ht="25.5">
      <c r="A269" s="55" t="s">
        <v>781</v>
      </c>
      <c r="B269" s="7">
        <v>6</v>
      </c>
      <c r="C269" s="32" t="s">
        <v>210</v>
      </c>
      <c r="D269" s="32" t="s">
        <v>205</v>
      </c>
      <c r="E269" s="32" t="s">
        <v>66</v>
      </c>
      <c r="F269" s="32" t="s">
        <v>781</v>
      </c>
      <c r="G269" s="32" t="s">
        <v>781</v>
      </c>
      <c r="H269" s="33" t="s">
        <v>785</v>
      </c>
      <c r="I269" s="34">
        <v>4</v>
      </c>
      <c r="J269" s="59"/>
      <c r="K269" s="7">
        <v>1</v>
      </c>
      <c r="L269" s="35"/>
      <c r="M269" s="36"/>
      <c r="N269" s="37">
        <f t="shared" si="16"/>
        <v>0</v>
      </c>
      <c r="O269" s="38"/>
      <c r="P269" s="39"/>
      <c r="Q269" s="37">
        <f t="shared" si="17"/>
        <v>0</v>
      </c>
      <c r="R269" s="37">
        <f t="shared" si="18"/>
        <v>0</v>
      </c>
      <c r="S269" s="37">
        <f t="shared" si="19"/>
        <v>0</v>
      </c>
      <c r="T269" s="40"/>
      <c r="U269" s="40"/>
      <c r="V269" s="40"/>
      <c r="W269" s="41"/>
    </row>
    <row r="270" spans="1:23" ht="25.5">
      <c r="A270" s="55" t="s">
        <v>781</v>
      </c>
      <c r="B270" s="7">
        <v>7</v>
      </c>
      <c r="C270" s="32" t="s">
        <v>211</v>
      </c>
      <c r="D270" s="32" t="s">
        <v>205</v>
      </c>
      <c r="E270" s="32" t="s">
        <v>66</v>
      </c>
      <c r="F270" s="32" t="s">
        <v>781</v>
      </c>
      <c r="G270" s="32" t="s">
        <v>781</v>
      </c>
      <c r="H270" s="33" t="s">
        <v>785</v>
      </c>
      <c r="I270" s="34">
        <v>2</v>
      </c>
      <c r="J270" s="59"/>
      <c r="K270" s="7">
        <v>1</v>
      </c>
      <c r="L270" s="35"/>
      <c r="M270" s="36"/>
      <c r="N270" s="37">
        <f t="shared" si="16"/>
        <v>0</v>
      </c>
      <c r="O270" s="38"/>
      <c r="P270" s="39"/>
      <c r="Q270" s="37">
        <f t="shared" si="17"/>
        <v>0</v>
      </c>
      <c r="R270" s="37">
        <f t="shared" si="18"/>
        <v>0</v>
      </c>
      <c r="S270" s="37">
        <f t="shared" si="19"/>
        <v>0</v>
      </c>
      <c r="T270" s="40"/>
      <c r="U270" s="40"/>
      <c r="V270" s="40"/>
      <c r="W270" s="41"/>
    </row>
    <row r="271" spans="1:23" ht="26.25" thickBot="1">
      <c r="A271" s="56" t="s">
        <v>781</v>
      </c>
      <c r="B271" s="9">
        <v>8</v>
      </c>
      <c r="C271" s="42" t="s">
        <v>212</v>
      </c>
      <c r="D271" s="42" t="s">
        <v>205</v>
      </c>
      <c r="E271" s="42" t="s">
        <v>66</v>
      </c>
      <c r="F271" s="42" t="s">
        <v>781</v>
      </c>
      <c r="G271" s="42" t="s">
        <v>781</v>
      </c>
      <c r="H271" s="43" t="s">
        <v>785</v>
      </c>
      <c r="I271" s="44">
        <v>1</v>
      </c>
      <c r="J271" s="60"/>
      <c r="K271" s="9">
        <v>1</v>
      </c>
      <c r="L271" s="45"/>
      <c r="M271" s="46"/>
      <c r="N271" s="47">
        <f t="shared" si="16"/>
        <v>0</v>
      </c>
      <c r="O271" s="48"/>
      <c r="P271" s="49"/>
      <c r="Q271" s="47">
        <f t="shared" si="17"/>
        <v>0</v>
      </c>
      <c r="R271" s="47">
        <f t="shared" si="18"/>
        <v>0</v>
      </c>
      <c r="S271" s="47">
        <f t="shared" si="19"/>
        <v>0</v>
      </c>
      <c r="T271" s="50"/>
      <c r="U271" s="50"/>
      <c r="V271" s="50"/>
      <c r="W271" s="51"/>
    </row>
    <row r="272" spans="18:19" ht="13.5" thickBot="1">
      <c r="R272" s="61" t="s">
        <v>792</v>
      </c>
      <c r="S272" s="62">
        <f>SUM(S264:S271)</f>
        <v>0</v>
      </c>
    </row>
    <row r="274" ht="13.5" thickBot="1"/>
    <row r="275" spans="1:23" ht="13.5" thickBot="1">
      <c r="A275" s="52" t="s">
        <v>753</v>
      </c>
      <c r="B275" s="57" t="s">
        <v>213</v>
      </c>
      <c r="C275" s="18" t="s">
        <v>214</v>
      </c>
      <c r="D275" s="18"/>
      <c r="E275" s="18"/>
      <c r="F275" s="18"/>
      <c r="G275" s="18"/>
      <c r="H275" s="18" t="s">
        <v>756</v>
      </c>
      <c r="I275" s="18"/>
      <c r="J275" s="4"/>
      <c r="K275" s="3"/>
      <c r="L275" s="18" t="s">
        <v>215</v>
      </c>
      <c r="M275" s="18"/>
      <c r="N275" s="18"/>
      <c r="O275" s="18"/>
      <c r="P275" s="18"/>
      <c r="Q275" s="18"/>
      <c r="R275" s="18"/>
      <c r="S275" s="18"/>
      <c r="T275" s="18"/>
      <c r="U275" s="18"/>
      <c r="V275" s="18"/>
      <c r="W275" s="4"/>
    </row>
    <row r="276" spans="1:23" ht="51.75" thickBot="1">
      <c r="A276" s="53" t="s">
        <v>758</v>
      </c>
      <c r="B276" s="19" t="s">
        <v>759</v>
      </c>
      <c r="C276" s="20" t="s">
        <v>760</v>
      </c>
      <c r="D276" s="20" t="s">
        <v>761</v>
      </c>
      <c r="E276" s="20" t="s">
        <v>762</v>
      </c>
      <c r="F276" s="20" t="s">
        <v>763</v>
      </c>
      <c r="G276" s="20" t="s">
        <v>764</v>
      </c>
      <c r="H276" s="20" t="s">
        <v>765</v>
      </c>
      <c r="I276" s="20" t="s">
        <v>766</v>
      </c>
      <c r="J276" s="21" t="s">
        <v>767</v>
      </c>
      <c r="K276" s="19" t="s">
        <v>768</v>
      </c>
      <c r="L276" s="20" t="s">
        <v>769</v>
      </c>
      <c r="M276" s="20" t="s">
        <v>770</v>
      </c>
      <c r="N276" s="20" t="s">
        <v>771</v>
      </c>
      <c r="O276" s="20" t="s">
        <v>772</v>
      </c>
      <c r="P276" s="20" t="s">
        <v>773</v>
      </c>
      <c r="Q276" s="20" t="s">
        <v>774</v>
      </c>
      <c r="R276" s="20" t="s">
        <v>775</v>
      </c>
      <c r="S276" s="20" t="s">
        <v>776</v>
      </c>
      <c r="T276" s="20" t="s">
        <v>777</v>
      </c>
      <c r="U276" s="20" t="s">
        <v>778</v>
      </c>
      <c r="V276" s="20" t="s">
        <v>779</v>
      </c>
      <c r="W276" s="21" t="s">
        <v>780</v>
      </c>
    </row>
    <row r="277" spans="1:23" ht="25.5">
      <c r="A277" s="54" t="s">
        <v>781</v>
      </c>
      <c r="B277" s="5">
        <v>1</v>
      </c>
      <c r="C277" s="22" t="s">
        <v>216</v>
      </c>
      <c r="D277" s="22" t="s">
        <v>217</v>
      </c>
      <c r="E277" s="22" t="s">
        <v>66</v>
      </c>
      <c r="F277" s="22" t="s">
        <v>781</v>
      </c>
      <c r="G277" s="22" t="s">
        <v>781</v>
      </c>
      <c r="H277" s="23" t="s">
        <v>785</v>
      </c>
      <c r="I277" s="24">
        <v>60</v>
      </c>
      <c r="J277" s="58"/>
      <c r="K277" s="5">
        <v>1</v>
      </c>
      <c r="L277" s="25"/>
      <c r="M277" s="26"/>
      <c r="N277" s="27">
        <f>IF(M277&gt;0,ROUND(L277/M277,4),0)</f>
        <v>0</v>
      </c>
      <c r="O277" s="28"/>
      <c r="P277" s="29"/>
      <c r="Q277" s="27">
        <f>ROUND(ROUND(N277,4)*(1-O277),4)</f>
        <v>0</v>
      </c>
      <c r="R277" s="27">
        <f>ROUND(ROUND(Q277,4)*(1+P277),4)</f>
        <v>0</v>
      </c>
      <c r="S277" s="27">
        <f>ROUND($I277*R277,4)</f>
        <v>0</v>
      </c>
      <c r="T277" s="30"/>
      <c r="U277" s="30"/>
      <c r="V277" s="30"/>
      <c r="W277" s="31"/>
    </row>
    <row r="278" spans="1:23" ht="25.5">
      <c r="A278" s="55" t="s">
        <v>781</v>
      </c>
      <c r="B278" s="7">
        <v>2</v>
      </c>
      <c r="C278" s="32" t="s">
        <v>218</v>
      </c>
      <c r="D278" s="32" t="s">
        <v>217</v>
      </c>
      <c r="E278" s="32" t="s">
        <v>66</v>
      </c>
      <c r="F278" s="32" t="s">
        <v>781</v>
      </c>
      <c r="G278" s="32" t="s">
        <v>781</v>
      </c>
      <c r="H278" s="33" t="s">
        <v>785</v>
      </c>
      <c r="I278" s="34">
        <v>210</v>
      </c>
      <c r="J278" s="59"/>
      <c r="K278" s="7">
        <v>1</v>
      </c>
      <c r="L278" s="35"/>
      <c r="M278" s="36"/>
      <c r="N278" s="37">
        <f>IF(M278&gt;0,ROUND(L278/M278,4),0)</f>
        <v>0</v>
      </c>
      <c r="O278" s="38"/>
      <c r="P278" s="39"/>
      <c r="Q278" s="37">
        <f>ROUND(ROUND(N278,4)*(1-O278),4)</f>
        <v>0</v>
      </c>
      <c r="R278" s="37">
        <f>ROUND(ROUND(Q278,4)*(1+P278),4)</f>
        <v>0</v>
      </c>
      <c r="S278" s="37">
        <f>ROUND($I278*R278,4)</f>
        <v>0</v>
      </c>
      <c r="T278" s="40"/>
      <c r="U278" s="40"/>
      <c r="V278" s="40"/>
      <c r="W278" s="41"/>
    </row>
    <row r="279" spans="1:23" ht="26.25" thickBot="1">
      <c r="A279" s="56" t="s">
        <v>781</v>
      </c>
      <c r="B279" s="9">
        <v>3</v>
      </c>
      <c r="C279" s="42" t="s">
        <v>219</v>
      </c>
      <c r="D279" s="42" t="s">
        <v>217</v>
      </c>
      <c r="E279" s="42" t="s">
        <v>66</v>
      </c>
      <c r="F279" s="42" t="s">
        <v>781</v>
      </c>
      <c r="G279" s="42" t="s">
        <v>781</v>
      </c>
      <c r="H279" s="43" t="s">
        <v>785</v>
      </c>
      <c r="I279" s="44">
        <v>460</v>
      </c>
      <c r="J279" s="60"/>
      <c r="K279" s="9">
        <v>1</v>
      </c>
      <c r="L279" s="45"/>
      <c r="M279" s="46"/>
      <c r="N279" s="47">
        <f>IF(M279&gt;0,ROUND(L279/M279,4),0)</f>
        <v>0</v>
      </c>
      <c r="O279" s="48"/>
      <c r="P279" s="49"/>
      <c r="Q279" s="47">
        <f>ROUND(ROUND(N279,4)*(1-O279),4)</f>
        <v>0</v>
      </c>
      <c r="R279" s="47">
        <f>ROUND(ROUND(Q279,4)*(1+P279),4)</f>
        <v>0</v>
      </c>
      <c r="S279" s="47">
        <f>ROUND($I279*R279,4)</f>
        <v>0</v>
      </c>
      <c r="T279" s="50"/>
      <c r="U279" s="50"/>
      <c r="V279" s="50"/>
      <c r="W279" s="51"/>
    </row>
    <row r="280" spans="18:19" ht="13.5" thickBot="1">
      <c r="R280" s="61" t="s">
        <v>792</v>
      </c>
      <c r="S280" s="62">
        <f>SUM(S277:S279)</f>
        <v>0</v>
      </c>
    </row>
    <row r="282" ht="13.5" thickBot="1"/>
    <row r="283" spans="1:23" ht="13.5" thickBot="1">
      <c r="A283" s="52" t="s">
        <v>753</v>
      </c>
      <c r="B283" s="57" t="s">
        <v>220</v>
      </c>
      <c r="C283" s="18" t="s">
        <v>221</v>
      </c>
      <c r="D283" s="18"/>
      <c r="E283" s="18"/>
      <c r="F283" s="18"/>
      <c r="G283" s="18"/>
      <c r="H283" s="18" t="s">
        <v>62</v>
      </c>
      <c r="I283" s="18"/>
      <c r="J283" s="4"/>
      <c r="K283" s="3"/>
      <c r="L283" s="18" t="s">
        <v>222</v>
      </c>
      <c r="M283" s="18"/>
      <c r="N283" s="18"/>
      <c r="O283" s="18"/>
      <c r="P283" s="18"/>
      <c r="Q283" s="18"/>
      <c r="R283" s="18"/>
      <c r="S283" s="18"/>
      <c r="T283" s="18"/>
      <c r="U283" s="18"/>
      <c r="V283" s="18"/>
      <c r="W283" s="4"/>
    </row>
    <row r="284" spans="1:23" ht="51.75" thickBot="1">
      <c r="A284" s="53" t="s">
        <v>758</v>
      </c>
      <c r="B284" s="19" t="s">
        <v>759</v>
      </c>
      <c r="C284" s="20" t="s">
        <v>760</v>
      </c>
      <c r="D284" s="20" t="s">
        <v>761</v>
      </c>
      <c r="E284" s="20" t="s">
        <v>762</v>
      </c>
      <c r="F284" s="20" t="s">
        <v>763</v>
      </c>
      <c r="G284" s="20" t="s">
        <v>764</v>
      </c>
      <c r="H284" s="20" t="s">
        <v>765</v>
      </c>
      <c r="I284" s="20" t="s">
        <v>766</v>
      </c>
      <c r="J284" s="21" t="s">
        <v>767</v>
      </c>
      <c r="K284" s="19" t="s">
        <v>768</v>
      </c>
      <c r="L284" s="20" t="s">
        <v>769</v>
      </c>
      <c r="M284" s="20" t="s">
        <v>770</v>
      </c>
      <c r="N284" s="20" t="s">
        <v>771</v>
      </c>
      <c r="O284" s="20" t="s">
        <v>772</v>
      </c>
      <c r="P284" s="20" t="s">
        <v>773</v>
      </c>
      <c r="Q284" s="20" t="s">
        <v>774</v>
      </c>
      <c r="R284" s="20" t="s">
        <v>775</v>
      </c>
      <c r="S284" s="20" t="s">
        <v>776</v>
      </c>
      <c r="T284" s="20" t="s">
        <v>777</v>
      </c>
      <c r="U284" s="20" t="s">
        <v>778</v>
      </c>
      <c r="V284" s="20" t="s">
        <v>779</v>
      </c>
      <c r="W284" s="21" t="s">
        <v>780</v>
      </c>
    </row>
    <row r="285" spans="1:23" ht="25.5">
      <c r="A285" s="54" t="s">
        <v>781</v>
      </c>
      <c r="B285" s="5">
        <v>1</v>
      </c>
      <c r="C285" s="22" t="s">
        <v>223</v>
      </c>
      <c r="D285" s="22" t="s">
        <v>224</v>
      </c>
      <c r="E285" s="22" t="s">
        <v>868</v>
      </c>
      <c r="F285" s="22" t="s">
        <v>225</v>
      </c>
      <c r="G285" s="22" t="s">
        <v>781</v>
      </c>
      <c r="H285" s="23" t="s">
        <v>785</v>
      </c>
      <c r="I285" s="24">
        <v>17550</v>
      </c>
      <c r="J285" s="58"/>
      <c r="K285" s="5">
        <v>1</v>
      </c>
      <c r="L285" s="25"/>
      <c r="M285" s="26"/>
      <c r="N285" s="27">
        <f>IF(M285&gt;0,ROUND(L285/M285,4),0)</f>
        <v>0</v>
      </c>
      <c r="O285" s="28"/>
      <c r="P285" s="29"/>
      <c r="Q285" s="27">
        <f>ROUND(ROUND(N285,4)*(1-O285),4)</f>
        <v>0</v>
      </c>
      <c r="R285" s="27">
        <f>ROUND(ROUND(Q285,4)*(1+P285),4)</f>
        <v>0</v>
      </c>
      <c r="S285" s="27">
        <f>ROUND($I285*R285,4)</f>
        <v>0</v>
      </c>
      <c r="T285" s="30"/>
      <c r="U285" s="30"/>
      <c r="V285" s="30"/>
      <c r="W285" s="31"/>
    </row>
    <row r="286" spans="1:23" ht="25.5">
      <c r="A286" s="55" t="s">
        <v>781</v>
      </c>
      <c r="B286" s="7">
        <v>2</v>
      </c>
      <c r="C286" s="32" t="s">
        <v>226</v>
      </c>
      <c r="D286" s="32" t="s">
        <v>227</v>
      </c>
      <c r="E286" s="32" t="s">
        <v>868</v>
      </c>
      <c r="F286" s="32" t="s">
        <v>225</v>
      </c>
      <c r="G286" s="32" t="s">
        <v>781</v>
      </c>
      <c r="H286" s="33" t="s">
        <v>785</v>
      </c>
      <c r="I286" s="34">
        <v>31600</v>
      </c>
      <c r="J286" s="59"/>
      <c r="K286" s="7">
        <v>1</v>
      </c>
      <c r="L286" s="35"/>
      <c r="M286" s="36"/>
      <c r="N286" s="37">
        <f>IF(M286&gt;0,ROUND(L286/M286,4),0)</f>
        <v>0</v>
      </c>
      <c r="O286" s="38"/>
      <c r="P286" s="39"/>
      <c r="Q286" s="37">
        <f>ROUND(ROUND(N286,4)*(1-O286),4)</f>
        <v>0</v>
      </c>
      <c r="R286" s="37">
        <f>ROUND(ROUND(Q286,4)*(1+P286),4)</f>
        <v>0</v>
      </c>
      <c r="S286" s="37">
        <f>ROUND($I286*R286,4)</f>
        <v>0</v>
      </c>
      <c r="T286" s="40"/>
      <c r="U286" s="40"/>
      <c r="V286" s="40"/>
      <c r="W286" s="41"/>
    </row>
    <row r="287" spans="1:23" ht="25.5">
      <c r="A287" s="55" t="s">
        <v>781</v>
      </c>
      <c r="B287" s="7">
        <v>3</v>
      </c>
      <c r="C287" s="32" t="s">
        <v>228</v>
      </c>
      <c r="D287" s="32" t="s">
        <v>227</v>
      </c>
      <c r="E287" s="32" t="s">
        <v>868</v>
      </c>
      <c r="F287" s="32" t="s">
        <v>225</v>
      </c>
      <c r="G287" s="32" t="s">
        <v>781</v>
      </c>
      <c r="H287" s="33" t="s">
        <v>785</v>
      </c>
      <c r="I287" s="34">
        <v>2100</v>
      </c>
      <c r="J287" s="59"/>
      <c r="K287" s="7">
        <v>1</v>
      </c>
      <c r="L287" s="35"/>
      <c r="M287" s="36"/>
      <c r="N287" s="37">
        <f>IF(M287&gt;0,ROUND(L287/M287,4),0)</f>
        <v>0</v>
      </c>
      <c r="O287" s="38"/>
      <c r="P287" s="39"/>
      <c r="Q287" s="37">
        <f>ROUND(ROUND(N287,4)*(1-O287),4)</f>
        <v>0</v>
      </c>
      <c r="R287" s="37">
        <f>ROUND(ROUND(Q287,4)*(1+P287),4)</f>
        <v>0</v>
      </c>
      <c r="S287" s="37">
        <f>ROUND($I287*R287,4)</f>
        <v>0</v>
      </c>
      <c r="T287" s="40"/>
      <c r="U287" s="40"/>
      <c r="V287" s="40"/>
      <c r="W287" s="41"/>
    </row>
    <row r="288" spans="1:23" ht="25.5">
      <c r="A288" s="55" t="s">
        <v>781</v>
      </c>
      <c r="B288" s="7">
        <v>4</v>
      </c>
      <c r="C288" s="32" t="s">
        <v>229</v>
      </c>
      <c r="D288" s="32" t="s">
        <v>230</v>
      </c>
      <c r="E288" s="32" t="s">
        <v>868</v>
      </c>
      <c r="F288" s="32" t="s">
        <v>225</v>
      </c>
      <c r="G288" s="32" t="s">
        <v>781</v>
      </c>
      <c r="H288" s="33" t="s">
        <v>785</v>
      </c>
      <c r="I288" s="34">
        <v>400</v>
      </c>
      <c r="J288" s="59"/>
      <c r="K288" s="7">
        <v>1</v>
      </c>
      <c r="L288" s="35"/>
      <c r="M288" s="36"/>
      <c r="N288" s="37">
        <f>IF(M288&gt;0,ROUND(L288/M288,4),0)</f>
        <v>0</v>
      </c>
      <c r="O288" s="38"/>
      <c r="P288" s="39"/>
      <c r="Q288" s="37">
        <f>ROUND(ROUND(N288,4)*(1-O288),4)</f>
        <v>0</v>
      </c>
      <c r="R288" s="37">
        <f>ROUND(ROUND(Q288,4)*(1+P288),4)</f>
        <v>0</v>
      </c>
      <c r="S288" s="37">
        <f>ROUND($I288*R288,4)</f>
        <v>0</v>
      </c>
      <c r="T288" s="40"/>
      <c r="U288" s="40"/>
      <c r="V288" s="40"/>
      <c r="W288" s="41"/>
    </row>
    <row r="289" spans="1:23" ht="39" thickBot="1">
      <c r="A289" s="56" t="s">
        <v>781</v>
      </c>
      <c r="B289" s="9">
        <v>5</v>
      </c>
      <c r="C289" s="42" t="s">
        <v>231</v>
      </c>
      <c r="D289" s="42" t="s">
        <v>232</v>
      </c>
      <c r="E289" s="42" t="s">
        <v>868</v>
      </c>
      <c r="F289" s="42" t="s">
        <v>225</v>
      </c>
      <c r="G289" s="42" t="s">
        <v>781</v>
      </c>
      <c r="H289" s="43" t="s">
        <v>785</v>
      </c>
      <c r="I289" s="44">
        <v>250</v>
      </c>
      <c r="J289" s="60"/>
      <c r="K289" s="9">
        <v>1</v>
      </c>
      <c r="L289" s="45"/>
      <c r="M289" s="46"/>
      <c r="N289" s="47">
        <f>IF(M289&gt;0,ROUND(L289/M289,4),0)</f>
        <v>0</v>
      </c>
      <c r="O289" s="48"/>
      <c r="P289" s="49"/>
      <c r="Q289" s="47">
        <f>ROUND(ROUND(N289,4)*(1-O289),4)</f>
        <v>0</v>
      </c>
      <c r="R289" s="47">
        <f>ROUND(ROUND(Q289,4)*(1+P289),4)</f>
        <v>0</v>
      </c>
      <c r="S289" s="47">
        <f>ROUND($I289*R289,4)</f>
        <v>0</v>
      </c>
      <c r="T289" s="50"/>
      <c r="U289" s="50"/>
      <c r="V289" s="50"/>
      <c r="W289" s="51"/>
    </row>
    <row r="290" spans="18:19" ht="13.5" thickBot="1">
      <c r="R290" s="61" t="s">
        <v>792</v>
      </c>
      <c r="S290" s="62">
        <f>SUM(S285:S289)</f>
        <v>0</v>
      </c>
    </row>
    <row r="292" ht="13.5" thickBot="1"/>
    <row r="293" spans="1:23" ht="13.5" thickBot="1">
      <c r="A293" s="52" t="s">
        <v>753</v>
      </c>
      <c r="B293" s="57" t="s">
        <v>233</v>
      </c>
      <c r="C293" s="18" t="s">
        <v>234</v>
      </c>
      <c r="D293" s="18"/>
      <c r="E293" s="18"/>
      <c r="F293" s="18"/>
      <c r="G293" s="18"/>
      <c r="H293" s="18" t="s">
        <v>756</v>
      </c>
      <c r="I293" s="18"/>
      <c r="J293" s="4"/>
      <c r="K293" s="3"/>
      <c r="L293" s="18" t="s">
        <v>235</v>
      </c>
      <c r="M293" s="18"/>
      <c r="N293" s="18"/>
      <c r="O293" s="18"/>
      <c r="P293" s="18"/>
      <c r="Q293" s="18"/>
      <c r="R293" s="18"/>
      <c r="S293" s="18"/>
      <c r="T293" s="18"/>
      <c r="U293" s="18"/>
      <c r="V293" s="18"/>
      <c r="W293" s="4"/>
    </row>
    <row r="294" spans="1:23" ht="51.75" thickBot="1">
      <c r="A294" s="53" t="s">
        <v>758</v>
      </c>
      <c r="B294" s="19" t="s">
        <v>759</v>
      </c>
      <c r="C294" s="20" t="s">
        <v>760</v>
      </c>
      <c r="D294" s="20" t="s">
        <v>761</v>
      </c>
      <c r="E294" s="20" t="s">
        <v>762</v>
      </c>
      <c r="F294" s="20" t="s">
        <v>763</v>
      </c>
      <c r="G294" s="20" t="s">
        <v>764</v>
      </c>
      <c r="H294" s="20" t="s">
        <v>765</v>
      </c>
      <c r="I294" s="20" t="s">
        <v>766</v>
      </c>
      <c r="J294" s="21" t="s">
        <v>767</v>
      </c>
      <c r="K294" s="19" t="s">
        <v>768</v>
      </c>
      <c r="L294" s="20" t="s">
        <v>769</v>
      </c>
      <c r="M294" s="20" t="s">
        <v>770</v>
      </c>
      <c r="N294" s="20" t="s">
        <v>771</v>
      </c>
      <c r="O294" s="20" t="s">
        <v>772</v>
      </c>
      <c r="P294" s="20" t="s">
        <v>773</v>
      </c>
      <c r="Q294" s="20" t="s">
        <v>774</v>
      </c>
      <c r="R294" s="20" t="s">
        <v>775</v>
      </c>
      <c r="S294" s="20" t="s">
        <v>776</v>
      </c>
      <c r="T294" s="20" t="s">
        <v>777</v>
      </c>
      <c r="U294" s="20" t="s">
        <v>778</v>
      </c>
      <c r="V294" s="20" t="s">
        <v>779</v>
      </c>
      <c r="W294" s="21" t="s">
        <v>780</v>
      </c>
    </row>
    <row r="295" spans="1:23" ht="38.25">
      <c r="A295" s="54" t="s">
        <v>781</v>
      </c>
      <c r="B295" s="5">
        <v>1</v>
      </c>
      <c r="C295" s="22" t="s">
        <v>236</v>
      </c>
      <c r="D295" s="22" t="s">
        <v>237</v>
      </c>
      <c r="E295" s="22" t="s">
        <v>784</v>
      </c>
      <c r="F295" s="22" t="s">
        <v>781</v>
      </c>
      <c r="G295" s="22" t="s">
        <v>781</v>
      </c>
      <c r="H295" s="23" t="s">
        <v>785</v>
      </c>
      <c r="I295" s="24">
        <v>2616</v>
      </c>
      <c r="J295" s="58"/>
      <c r="K295" s="5">
        <v>1</v>
      </c>
      <c r="L295" s="25"/>
      <c r="M295" s="26"/>
      <c r="N295" s="27">
        <f aca="true" t="shared" si="20" ref="N295:N300">IF(M295&gt;0,ROUND(L295/M295,4),0)</f>
        <v>0</v>
      </c>
      <c r="O295" s="28"/>
      <c r="P295" s="29"/>
      <c r="Q295" s="27">
        <f aca="true" t="shared" si="21" ref="Q295:Q300">ROUND(ROUND(N295,4)*(1-O295),4)</f>
        <v>0</v>
      </c>
      <c r="R295" s="27">
        <f aca="true" t="shared" si="22" ref="R295:R300">ROUND(ROUND(Q295,4)*(1+P295),4)</f>
        <v>0</v>
      </c>
      <c r="S295" s="27">
        <f aca="true" t="shared" si="23" ref="S295:S300">ROUND($I295*R295,4)</f>
        <v>0</v>
      </c>
      <c r="T295" s="30"/>
      <c r="U295" s="30"/>
      <c r="V295" s="30"/>
      <c r="W295" s="31"/>
    </row>
    <row r="296" spans="1:23" ht="38.25">
      <c r="A296" s="55" t="s">
        <v>781</v>
      </c>
      <c r="B296" s="7">
        <v>2</v>
      </c>
      <c r="C296" s="32" t="s">
        <v>238</v>
      </c>
      <c r="D296" s="32" t="s">
        <v>239</v>
      </c>
      <c r="E296" s="32" t="s">
        <v>784</v>
      </c>
      <c r="F296" s="32" t="s">
        <v>781</v>
      </c>
      <c r="G296" s="32" t="s">
        <v>781</v>
      </c>
      <c r="H296" s="33" t="s">
        <v>785</v>
      </c>
      <c r="I296" s="34">
        <v>13872</v>
      </c>
      <c r="J296" s="59"/>
      <c r="K296" s="7">
        <v>1</v>
      </c>
      <c r="L296" s="35"/>
      <c r="M296" s="36"/>
      <c r="N296" s="37">
        <f t="shared" si="20"/>
        <v>0</v>
      </c>
      <c r="O296" s="38"/>
      <c r="P296" s="39"/>
      <c r="Q296" s="37">
        <f t="shared" si="21"/>
        <v>0</v>
      </c>
      <c r="R296" s="37">
        <f t="shared" si="22"/>
        <v>0</v>
      </c>
      <c r="S296" s="37">
        <f t="shared" si="23"/>
        <v>0</v>
      </c>
      <c r="T296" s="40"/>
      <c r="U296" s="40"/>
      <c r="V296" s="40"/>
      <c r="W296" s="41"/>
    </row>
    <row r="297" spans="1:23" ht="38.25">
      <c r="A297" s="55" t="s">
        <v>781</v>
      </c>
      <c r="B297" s="7">
        <v>3</v>
      </c>
      <c r="C297" s="32" t="s">
        <v>240</v>
      </c>
      <c r="D297" s="32" t="s">
        <v>241</v>
      </c>
      <c r="E297" s="32" t="s">
        <v>784</v>
      </c>
      <c r="F297" s="32" t="s">
        <v>781</v>
      </c>
      <c r="G297" s="32" t="s">
        <v>781</v>
      </c>
      <c r="H297" s="33" t="s">
        <v>785</v>
      </c>
      <c r="I297" s="34">
        <v>750</v>
      </c>
      <c r="J297" s="59"/>
      <c r="K297" s="7">
        <v>1</v>
      </c>
      <c r="L297" s="35"/>
      <c r="M297" s="36"/>
      <c r="N297" s="37">
        <f t="shared" si="20"/>
        <v>0</v>
      </c>
      <c r="O297" s="38"/>
      <c r="P297" s="39"/>
      <c r="Q297" s="37">
        <f t="shared" si="21"/>
        <v>0</v>
      </c>
      <c r="R297" s="37">
        <f t="shared" si="22"/>
        <v>0</v>
      </c>
      <c r="S297" s="37">
        <f t="shared" si="23"/>
        <v>0</v>
      </c>
      <c r="T297" s="40"/>
      <c r="U297" s="40"/>
      <c r="V297" s="40"/>
      <c r="W297" s="41"/>
    </row>
    <row r="298" spans="1:23" ht="25.5">
      <c r="A298" s="55" t="s">
        <v>781</v>
      </c>
      <c r="B298" s="7">
        <v>4</v>
      </c>
      <c r="C298" s="32" t="s">
        <v>242</v>
      </c>
      <c r="D298" s="32" t="s">
        <v>243</v>
      </c>
      <c r="E298" s="32" t="s">
        <v>784</v>
      </c>
      <c r="F298" s="32" t="s">
        <v>781</v>
      </c>
      <c r="G298" s="32" t="s">
        <v>781</v>
      </c>
      <c r="H298" s="33" t="s">
        <v>785</v>
      </c>
      <c r="I298" s="34">
        <v>24</v>
      </c>
      <c r="J298" s="59"/>
      <c r="K298" s="7">
        <v>1</v>
      </c>
      <c r="L298" s="35"/>
      <c r="M298" s="36"/>
      <c r="N298" s="37">
        <f t="shared" si="20"/>
        <v>0</v>
      </c>
      <c r="O298" s="38"/>
      <c r="P298" s="39"/>
      <c r="Q298" s="37">
        <f t="shared" si="21"/>
        <v>0</v>
      </c>
      <c r="R298" s="37">
        <f t="shared" si="22"/>
        <v>0</v>
      </c>
      <c r="S298" s="37">
        <f t="shared" si="23"/>
        <v>0</v>
      </c>
      <c r="T298" s="40"/>
      <c r="U298" s="40"/>
      <c r="V298" s="40"/>
      <c r="W298" s="41"/>
    </row>
    <row r="299" spans="1:23" ht="25.5">
      <c r="A299" s="55" t="s">
        <v>781</v>
      </c>
      <c r="B299" s="7">
        <v>5</v>
      </c>
      <c r="C299" s="32" t="s">
        <v>244</v>
      </c>
      <c r="D299" s="32" t="s">
        <v>245</v>
      </c>
      <c r="E299" s="32" t="s">
        <v>784</v>
      </c>
      <c r="F299" s="32" t="s">
        <v>781</v>
      </c>
      <c r="G299" s="32" t="s">
        <v>781</v>
      </c>
      <c r="H299" s="33" t="s">
        <v>785</v>
      </c>
      <c r="I299" s="34">
        <v>120</v>
      </c>
      <c r="J299" s="59"/>
      <c r="K299" s="7">
        <v>1</v>
      </c>
      <c r="L299" s="35"/>
      <c r="M299" s="36"/>
      <c r="N299" s="37">
        <f t="shared" si="20"/>
        <v>0</v>
      </c>
      <c r="O299" s="38"/>
      <c r="P299" s="39"/>
      <c r="Q299" s="37">
        <f t="shared" si="21"/>
        <v>0</v>
      </c>
      <c r="R299" s="37">
        <f t="shared" si="22"/>
        <v>0</v>
      </c>
      <c r="S299" s="37">
        <f t="shared" si="23"/>
        <v>0</v>
      </c>
      <c r="T299" s="40"/>
      <c r="U299" s="40"/>
      <c r="V299" s="40"/>
      <c r="W299" s="41"/>
    </row>
    <row r="300" spans="1:23" ht="26.25" thickBot="1">
      <c r="A300" s="56" t="s">
        <v>781</v>
      </c>
      <c r="B300" s="9">
        <v>6</v>
      </c>
      <c r="C300" s="42" t="s">
        <v>246</v>
      </c>
      <c r="D300" s="42" t="s">
        <v>247</v>
      </c>
      <c r="E300" s="42" t="s">
        <v>784</v>
      </c>
      <c r="F300" s="42" t="s">
        <v>781</v>
      </c>
      <c r="G300" s="42" t="s">
        <v>781</v>
      </c>
      <c r="H300" s="43" t="s">
        <v>785</v>
      </c>
      <c r="I300" s="44">
        <v>10</v>
      </c>
      <c r="J300" s="60"/>
      <c r="K300" s="9">
        <v>1</v>
      </c>
      <c r="L300" s="45"/>
      <c r="M300" s="46"/>
      <c r="N300" s="47">
        <f t="shared" si="20"/>
        <v>0</v>
      </c>
      <c r="O300" s="48"/>
      <c r="P300" s="49"/>
      <c r="Q300" s="47">
        <f t="shared" si="21"/>
        <v>0</v>
      </c>
      <c r="R300" s="47">
        <f t="shared" si="22"/>
        <v>0</v>
      </c>
      <c r="S300" s="47">
        <f t="shared" si="23"/>
        <v>0</v>
      </c>
      <c r="T300" s="50"/>
      <c r="U300" s="50"/>
      <c r="V300" s="50"/>
      <c r="W300" s="51"/>
    </row>
    <row r="301" spans="18:19" ht="13.5" thickBot="1">
      <c r="R301" s="61" t="s">
        <v>792</v>
      </c>
      <c r="S301" s="62">
        <f>SUM(S295:S300)</f>
        <v>0</v>
      </c>
    </row>
    <row r="303" ht="13.5" thickBot="1"/>
    <row r="304" spans="1:23" ht="13.5" thickBot="1">
      <c r="A304" s="52" t="s">
        <v>753</v>
      </c>
      <c r="B304" s="57" t="s">
        <v>248</v>
      </c>
      <c r="C304" s="18" t="s">
        <v>249</v>
      </c>
      <c r="D304" s="18"/>
      <c r="E304" s="18"/>
      <c r="F304" s="18"/>
      <c r="G304" s="18"/>
      <c r="H304" s="18" t="s">
        <v>756</v>
      </c>
      <c r="I304" s="18"/>
      <c r="J304" s="4"/>
      <c r="K304" s="3"/>
      <c r="L304" s="18" t="s">
        <v>250</v>
      </c>
      <c r="M304" s="18"/>
      <c r="N304" s="18"/>
      <c r="O304" s="18"/>
      <c r="P304" s="18"/>
      <c r="Q304" s="18"/>
      <c r="R304" s="18"/>
      <c r="S304" s="18"/>
      <c r="T304" s="18"/>
      <c r="U304" s="18"/>
      <c r="V304" s="18"/>
      <c r="W304" s="4"/>
    </row>
    <row r="305" spans="1:23" ht="51.75" thickBot="1">
      <c r="A305" s="53" t="s">
        <v>758</v>
      </c>
      <c r="B305" s="19" t="s">
        <v>759</v>
      </c>
      <c r="C305" s="20" t="s">
        <v>760</v>
      </c>
      <c r="D305" s="20" t="s">
        <v>761</v>
      </c>
      <c r="E305" s="20" t="s">
        <v>762</v>
      </c>
      <c r="F305" s="20" t="s">
        <v>763</v>
      </c>
      <c r="G305" s="20" t="s">
        <v>764</v>
      </c>
      <c r="H305" s="20" t="s">
        <v>765</v>
      </c>
      <c r="I305" s="20" t="s">
        <v>766</v>
      </c>
      <c r="J305" s="21" t="s">
        <v>767</v>
      </c>
      <c r="K305" s="19" t="s">
        <v>768</v>
      </c>
      <c r="L305" s="20" t="s">
        <v>769</v>
      </c>
      <c r="M305" s="20" t="s">
        <v>770</v>
      </c>
      <c r="N305" s="20" t="s">
        <v>771</v>
      </c>
      <c r="O305" s="20" t="s">
        <v>772</v>
      </c>
      <c r="P305" s="20" t="s">
        <v>773</v>
      </c>
      <c r="Q305" s="20" t="s">
        <v>774</v>
      </c>
      <c r="R305" s="20" t="s">
        <v>775</v>
      </c>
      <c r="S305" s="20" t="s">
        <v>776</v>
      </c>
      <c r="T305" s="20" t="s">
        <v>777</v>
      </c>
      <c r="U305" s="20" t="s">
        <v>778</v>
      </c>
      <c r="V305" s="20" t="s">
        <v>779</v>
      </c>
      <c r="W305" s="21" t="s">
        <v>780</v>
      </c>
    </row>
    <row r="306" spans="1:23" ht="26.25" thickBot="1">
      <c r="A306" s="73" t="s">
        <v>781</v>
      </c>
      <c r="B306" s="74">
        <v>1</v>
      </c>
      <c r="C306" s="63" t="s">
        <v>250</v>
      </c>
      <c r="D306" s="63" t="s">
        <v>251</v>
      </c>
      <c r="E306" s="63" t="s">
        <v>252</v>
      </c>
      <c r="F306" s="63" t="s">
        <v>868</v>
      </c>
      <c r="G306" s="63" t="s">
        <v>225</v>
      </c>
      <c r="H306" s="64" t="s">
        <v>785</v>
      </c>
      <c r="I306" s="65">
        <v>4000</v>
      </c>
      <c r="J306" s="75"/>
      <c r="K306" s="74">
        <v>1</v>
      </c>
      <c r="L306" s="66"/>
      <c r="M306" s="67"/>
      <c r="N306" s="68">
        <f>IF(M306&gt;0,ROUND(L306/M306,4),0)</f>
        <v>0</v>
      </c>
      <c r="O306" s="69"/>
      <c r="P306" s="70"/>
      <c r="Q306" s="68">
        <f>ROUND(ROUND(N306,4)*(1-O306),4)</f>
        <v>0</v>
      </c>
      <c r="R306" s="68">
        <f>ROUND(ROUND(Q306,4)*(1+P306),4)</f>
        <v>0</v>
      </c>
      <c r="S306" s="68">
        <f>ROUND($I306*R306,4)</f>
        <v>0</v>
      </c>
      <c r="T306" s="71"/>
      <c r="U306" s="71"/>
      <c r="V306" s="71"/>
      <c r="W306" s="72"/>
    </row>
    <row r="307" spans="18:19" ht="13.5" thickBot="1">
      <c r="R307" s="61" t="s">
        <v>792</v>
      </c>
      <c r="S307" s="62">
        <f>SUM(S306:S306)</f>
        <v>0</v>
      </c>
    </row>
    <row r="309" ht="13.5" thickBot="1"/>
    <row r="310" spans="1:23" ht="13.5" thickBot="1">
      <c r="A310" s="52" t="s">
        <v>753</v>
      </c>
      <c r="B310" s="57" t="s">
        <v>253</v>
      </c>
      <c r="C310" s="18" t="s">
        <v>254</v>
      </c>
      <c r="D310" s="18"/>
      <c r="E310" s="18"/>
      <c r="F310" s="18"/>
      <c r="G310" s="18"/>
      <c r="H310" s="18" t="s">
        <v>756</v>
      </c>
      <c r="I310" s="18"/>
      <c r="J310" s="4"/>
      <c r="K310" s="3"/>
      <c r="L310" s="18" t="s">
        <v>255</v>
      </c>
      <c r="M310" s="18"/>
      <c r="N310" s="18"/>
      <c r="O310" s="18"/>
      <c r="P310" s="18"/>
      <c r="Q310" s="18"/>
      <c r="R310" s="18"/>
      <c r="S310" s="18"/>
      <c r="T310" s="18"/>
      <c r="U310" s="18"/>
      <c r="V310" s="18"/>
      <c r="W310" s="4"/>
    </row>
    <row r="311" spans="1:23" ht="51.75" thickBot="1">
      <c r="A311" s="53" t="s">
        <v>758</v>
      </c>
      <c r="B311" s="19" t="s">
        <v>759</v>
      </c>
      <c r="C311" s="20" t="s">
        <v>760</v>
      </c>
      <c r="D311" s="20" t="s">
        <v>761</v>
      </c>
      <c r="E311" s="20" t="s">
        <v>762</v>
      </c>
      <c r="F311" s="20" t="s">
        <v>763</v>
      </c>
      <c r="G311" s="20" t="s">
        <v>764</v>
      </c>
      <c r="H311" s="20" t="s">
        <v>765</v>
      </c>
      <c r="I311" s="20" t="s">
        <v>766</v>
      </c>
      <c r="J311" s="21" t="s">
        <v>767</v>
      </c>
      <c r="K311" s="19" t="s">
        <v>768</v>
      </c>
      <c r="L311" s="20" t="s">
        <v>769</v>
      </c>
      <c r="M311" s="20" t="s">
        <v>770</v>
      </c>
      <c r="N311" s="20" t="s">
        <v>771</v>
      </c>
      <c r="O311" s="20" t="s">
        <v>772</v>
      </c>
      <c r="P311" s="20" t="s">
        <v>773</v>
      </c>
      <c r="Q311" s="20" t="s">
        <v>774</v>
      </c>
      <c r="R311" s="20" t="s">
        <v>775</v>
      </c>
      <c r="S311" s="20" t="s">
        <v>776</v>
      </c>
      <c r="T311" s="20" t="s">
        <v>777</v>
      </c>
      <c r="U311" s="20" t="s">
        <v>778</v>
      </c>
      <c r="V311" s="20" t="s">
        <v>779</v>
      </c>
      <c r="W311" s="21" t="s">
        <v>780</v>
      </c>
    </row>
    <row r="312" spans="1:23" ht="63.75">
      <c r="A312" s="54" t="s">
        <v>781</v>
      </c>
      <c r="B312" s="5">
        <v>1</v>
      </c>
      <c r="C312" s="22" t="s">
        <v>256</v>
      </c>
      <c r="D312" s="22" t="s">
        <v>257</v>
      </c>
      <c r="E312" s="22" t="s">
        <v>258</v>
      </c>
      <c r="F312" s="22" t="s">
        <v>225</v>
      </c>
      <c r="G312" s="22" t="s">
        <v>781</v>
      </c>
      <c r="H312" s="23" t="s">
        <v>785</v>
      </c>
      <c r="I312" s="24">
        <v>49600</v>
      </c>
      <c r="J312" s="58"/>
      <c r="K312" s="5">
        <v>1</v>
      </c>
      <c r="L312" s="25"/>
      <c r="M312" s="26"/>
      <c r="N312" s="27">
        <f aca="true" t="shared" si="24" ref="N312:N317">IF(M312&gt;0,ROUND(L312/M312,4),0)</f>
        <v>0</v>
      </c>
      <c r="O312" s="28"/>
      <c r="P312" s="29"/>
      <c r="Q312" s="27">
        <f aca="true" t="shared" si="25" ref="Q312:Q317">ROUND(ROUND(N312,4)*(1-O312),4)</f>
        <v>0</v>
      </c>
      <c r="R312" s="27">
        <f aca="true" t="shared" si="26" ref="R312:R317">ROUND(ROUND(Q312,4)*(1+P312),4)</f>
        <v>0</v>
      </c>
      <c r="S312" s="27">
        <f aca="true" t="shared" si="27" ref="S312:S317">ROUND($I312*R312,4)</f>
        <v>0</v>
      </c>
      <c r="T312" s="30"/>
      <c r="U312" s="30"/>
      <c r="V312" s="30"/>
      <c r="W312" s="31"/>
    </row>
    <row r="313" spans="1:23" ht="63.75">
      <c r="A313" s="55" t="s">
        <v>781</v>
      </c>
      <c r="B313" s="7">
        <v>2</v>
      </c>
      <c r="C313" s="32" t="s">
        <v>259</v>
      </c>
      <c r="D313" s="32" t="s">
        <v>260</v>
      </c>
      <c r="E313" s="32" t="s">
        <v>258</v>
      </c>
      <c r="F313" s="32" t="s">
        <v>225</v>
      </c>
      <c r="G313" s="32" t="s">
        <v>781</v>
      </c>
      <c r="H313" s="33" t="s">
        <v>785</v>
      </c>
      <c r="I313" s="34">
        <v>16350</v>
      </c>
      <c r="J313" s="59"/>
      <c r="K313" s="7">
        <v>1</v>
      </c>
      <c r="L313" s="35"/>
      <c r="M313" s="36"/>
      <c r="N313" s="37">
        <f t="shared" si="24"/>
        <v>0</v>
      </c>
      <c r="O313" s="38"/>
      <c r="P313" s="39"/>
      <c r="Q313" s="37">
        <f t="shared" si="25"/>
        <v>0</v>
      </c>
      <c r="R313" s="37">
        <f t="shared" si="26"/>
        <v>0</v>
      </c>
      <c r="S313" s="37">
        <f t="shared" si="27"/>
        <v>0</v>
      </c>
      <c r="T313" s="40"/>
      <c r="U313" s="40"/>
      <c r="V313" s="40"/>
      <c r="W313" s="41"/>
    </row>
    <row r="314" spans="1:23" ht="63.75">
      <c r="A314" s="55" t="s">
        <v>781</v>
      </c>
      <c r="B314" s="7">
        <v>3</v>
      </c>
      <c r="C314" s="32" t="s">
        <v>261</v>
      </c>
      <c r="D314" s="32" t="s">
        <v>262</v>
      </c>
      <c r="E314" s="32" t="s">
        <v>258</v>
      </c>
      <c r="F314" s="32" t="s">
        <v>225</v>
      </c>
      <c r="G314" s="32" t="s">
        <v>781</v>
      </c>
      <c r="H314" s="33" t="s">
        <v>785</v>
      </c>
      <c r="I314" s="34">
        <v>10125</v>
      </c>
      <c r="J314" s="59"/>
      <c r="K314" s="7">
        <v>1</v>
      </c>
      <c r="L314" s="35"/>
      <c r="M314" s="36"/>
      <c r="N314" s="37">
        <f t="shared" si="24"/>
        <v>0</v>
      </c>
      <c r="O314" s="38"/>
      <c r="P314" s="39"/>
      <c r="Q314" s="37">
        <f t="shared" si="25"/>
        <v>0</v>
      </c>
      <c r="R314" s="37">
        <f t="shared" si="26"/>
        <v>0</v>
      </c>
      <c r="S314" s="37">
        <f t="shared" si="27"/>
        <v>0</v>
      </c>
      <c r="T314" s="40"/>
      <c r="U314" s="40"/>
      <c r="V314" s="40"/>
      <c r="W314" s="41"/>
    </row>
    <row r="315" spans="1:23" ht="63.75">
      <c r="A315" s="55" t="s">
        <v>781</v>
      </c>
      <c r="B315" s="7">
        <v>4</v>
      </c>
      <c r="C315" s="32" t="s">
        <v>263</v>
      </c>
      <c r="D315" s="32" t="s">
        <v>264</v>
      </c>
      <c r="E315" s="32" t="s">
        <v>258</v>
      </c>
      <c r="F315" s="32" t="s">
        <v>225</v>
      </c>
      <c r="G315" s="32" t="s">
        <v>781</v>
      </c>
      <c r="H315" s="33" t="s">
        <v>785</v>
      </c>
      <c r="I315" s="34">
        <v>7875</v>
      </c>
      <c r="J315" s="59"/>
      <c r="K315" s="7">
        <v>1</v>
      </c>
      <c r="L315" s="35"/>
      <c r="M315" s="36"/>
      <c r="N315" s="37">
        <f t="shared" si="24"/>
        <v>0</v>
      </c>
      <c r="O315" s="38"/>
      <c r="P315" s="39"/>
      <c r="Q315" s="37">
        <f t="shared" si="25"/>
        <v>0</v>
      </c>
      <c r="R315" s="37">
        <f t="shared" si="26"/>
        <v>0</v>
      </c>
      <c r="S315" s="37">
        <f t="shared" si="27"/>
        <v>0</v>
      </c>
      <c r="T315" s="40"/>
      <c r="U315" s="40"/>
      <c r="V315" s="40"/>
      <c r="W315" s="41"/>
    </row>
    <row r="316" spans="1:23" ht="63.75">
      <c r="A316" s="55" t="s">
        <v>781</v>
      </c>
      <c r="B316" s="7">
        <v>5</v>
      </c>
      <c r="C316" s="32" t="s">
        <v>265</v>
      </c>
      <c r="D316" s="32" t="s">
        <v>266</v>
      </c>
      <c r="E316" s="32" t="s">
        <v>258</v>
      </c>
      <c r="F316" s="32" t="s">
        <v>225</v>
      </c>
      <c r="G316" s="32" t="s">
        <v>781</v>
      </c>
      <c r="H316" s="33" t="s">
        <v>785</v>
      </c>
      <c r="I316" s="34">
        <v>7100</v>
      </c>
      <c r="J316" s="59"/>
      <c r="K316" s="7">
        <v>1</v>
      </c>
      <c r="L316" s="35"/>
      <c r="M316" s="36"/>
      <c r="N316" s="37">
        <f t="shared" si="24"/>
        <v>0</v>
      </c>
      <c r="O316" s="38"/>
      <c r="P316" s="39"/>
      <c r="Q316" s="37">
        <f t="shared" si="25"/>
        <v>0</v>
      </c>
      <c r="R316" s="37">
        <f t="shared" si="26"/>
        <v>0</v>
      </c>
      <c r="S316" s="37">
        <f t="shared" si="27"/>
        <v>0</v>
      </c>
      <c r="T316" s="40"/>
      <c r="U316" s="40"/>
      <c r="V316" s="40"/>
      <c r="W316" s="41"/>
    </row>
    <row r="317" spans="1:23" ht="64.5" thickBot="1">
      <c r="A317" s="56" t="s">
        <v>781</v>
      </c>
      <c r="B317" s="9">
        <v>6</v>
      </c>
      <c r="C317" s="42" t="s">
        <v>267</v>
      </c>
      <c r="D317" s="42" t="s">
        <v>268</v>
      </c>
      <c r="E317" s="42" t="s">
        <v>258</v>
      </c>
      <c r="F317" s="42" t="s">
        <v>225</v>
      </c>
      <c r="G317" s="42" t="s">
        <v>781</v>
      </c>
      <c r="H317" s="43" t="s">
        <v>785</v>
      </c>
      <c r="I317" s="44">
        <v>2700</v>
      </c>
      <c r="J317" s="60"/>
      <c r="K317" s="9">
        <v>1</v>
      </c>
      <c r="L317" s="45"/>
      <c r="M317" s="46"/>
      <c r="N317" s="47">
        <f t="shared" si="24"/>
        <v>0</v>
      </c>
      <c r="O317" s="48"/>
      <c r="P317" s="49"/>
      <c r="Q317" s="47">
        <f t="shared" si="25"/>
        <v>0</v>
      </c>
      <c r="R317" s="47">
        <f t="shared" si="26"/>
        <v>0</v>
      </c>
      <c r="S317" s="47">
        <f t="shared" si="27"/>
        <v>0</v>
      </c>
      <c r="T317" s="50"/>
      <c r="U317" s="50"/>
      <c r="V317" s="50"/>
      <c r="W317" s="51"/>
    </row>
    <row r="318" spans="18:19" ht="13.5" thickBot="1">
      <c r="R318" s="61" t="s">
        <v>792</v>
      </c>
      <c r="S318" s="62">
        <f>SUM(S312:S317)</f>
        <v>0</v>
      </c>
    </row>
    <row r="320" ht="13.5" thickBot="1"/>
    <row r="321" spans="1:23" ht="13.5" thickBot="1">
      <c r="A321" s="52" t="s">
        <v>753</v>
      </c>
      <c r="B321" s="57" t="s">
        <v>269</v>
      </c>
      <c r="C321" s="18" t="s">
        <v>270</v>
      </c>
      <c r="D321" s="18"/>
      <c r="E321" s="18"/>
      <c r="F321" s="18"/>
      <c r="G321" s="18"/>
      <c r="H321" s="18" t="s">
        <v>756</v>
      </c>
      <c r="I321" s="18"/>
      <c r="J321" s="4"/>
      <c r="K321" s="3"/>
      <c r="L321" s="18" t="s">
        <v>271</v>
      </c>
      <c r="M321" s="18"/>
      <c r="N321" s="18"/>
      <c r="O321" s="18"/>
      <c r="P321" s="18"/>
      <c r="Q321" s="18"/>
      <c r="R321" s="18"/>
      <c r="S321" s="18"/>
      <c r="T321" s="18"/>
      <c r="U321" s="18"/>
      <c r="V321" s="18"/>
      <c r="W321" s="4"/>
    </row>
    <row r="322" spans="1:23" ht="51.75" thickBot="1">
      <c r="A322" s="53" t="s">
        <v>758</v>
      </c>
      <c r="B322" s="19" t="s">
        <v>759</v>
      </c>
      <c r="C322" s="20" t="s">
        <v>760</v>
      </c>
      <c r="D322" s="20" t="s">
        <v>761</v>
      </c>
      <c r="E322" s="20" t="s">
        <v>762</v>
      </c>
      <c r="F322" s="20" t="s">
        <v>763</v>
      </c>
      <c r="G322" s="20" t="s">
        <v>764</v>
      </c>
      <c r="H322" s="20" t="s">
        <v>765</v>
      </c>
      <c r="I322" s="20" t="s">
        <v>766</v>
      </c>
      <c r="J322" s="21" t="s">
        <v>767</v>
      </c>
      <c r="K322" s="19" t="s">
        <v>768</v>
      </c>
      <c r="L322" s="20" t="s">
        <v>769</v>
      </c>
      <c r="M322" s="20" t="s">
        <v>770</v>
      </c>
      <c r="N322" s="20" t="s">
        <v>771</v>
      </c>
      <c r="O322" s="20" t="s">
        <v>772</v>
      </c>
      <c r="P322" s="20" t="s">
        <v>773</v>
      </c>
      <c r="Q322" s="20" t="s">
        <v>774</v>
      </c>
      <c r="R322" s="20" t="s">
        <v>775</v>
      </c>
      <c r="S322" s="20" t="s">
        <v>776</v>
      </c>
      <c r="T322" s="20" t="s">
        <v>777</v>
      </c>
      <c r="U322" s="20" t="s">
        <v>778</v>
      </c>
      <c r="V322" s="20" t="s">
        <v>779</v>
      </c>
      <c r="W322" s="21" t="s">
        <v>780</v>
      </c>
    </row>
    <row r="323" spans="1:23" ht="25.5">
      <c r="A323" s="54" t="s">
        <v>781</v>
      </c>
      <c r="B323" s="5">
        <v>1</v>
      </c>
      <c r="C323" s="22" t="s">
        <v>272</v>
      </c>
      <c r="D323" s="22" t="s">
        <v>273</v>
      </c>
      <c r="E323" s="22" t="s">
        <v>868</v>
      </c>
      <c r="F323" s="22" t="s">
        <v>225</v>
      </c>
      <c r="G323" s="22" t="s">
        <v>781</v>
      </c>
      <c r="H323" s="23" t="s">
        <v>785</v>
      </c>
      <c r="I323" s="24">
        <v>1200</v>
      </c>
      <c r="J323" s="58"/>
      <c r="K323" s="5">
        <v>1</v>
      </c>
      <c r="L323" s="25"/>
      <c r="M323" s="26"/>
      <c r="N323" s="27">
        <f aca="true" t="shared" si="28" ref="N323:N330">IF(M323&gt;0,ROUND(L323/M323,4),0)</f>
        <v>0</v>
      </c>
      <c r="O323" s="28"/>
      <c r="P323" s="29"/>
      <c r="Q323" s="27">
        <f aca="true" t="shared" si="29" ref="Q323:Q330">ROUND(ROUND(N323,4)*(1-O323),4)</f>
        <v>0</v>
      </c>
      <c r="R323" s="27">
        <f aca="true" t="shared" si="30" ref="R323:R330">ROUND(ROUND(Q323,4)*(1+P323),4)</f>
        <v>0</v>
      </c>
      <c r="S323" s="27">
        <f aca="true" t="shared" si="31" ref="S323:S330">ROUND($I323*R323,4)</f>
        <v>0</v>
      </c>
      <c r="T323" s="30"/>
      <c r="U323" s="30"/>
      <c r="V323" s="30"/>
      <c r="W323" s="31"/>
    </row>
    <row r="324" spans="1:23" ht="25.5">
      <c r="A324" s="55" t="s">
        <v>781</v>
      </c>
      <c r="B324" s="7">
        <v>2</v>
      </c>
      <c r="C324" s="32" t="s">
        <v>274</v>
      </c>
      <c r="D324" s="32" t="s">
        <v>275</v>
      </c>
      <c r="E324" s="32" t="s">
        <v>868</v>
      </c>
      <c r="F324" s="32" t="s">
        <v>225</v>
      </c>
      <c r="G324" s="32" t="s">
        <v>781</v>
      </c>
      <c r="H324" s="33" t="s">
        <v>785</v>
      </c>
      <c r="I324" s="34">
        <v>50</v>
      </c>
      <c r="J324" s="59"/>
      <c r="K324" s="7">
        <v>1</v>
      </c>
      <c r="L324" s="35"/>
      <c r="M324" s="36"/>
      <c r="N324" s="37">
        <f t="shared" si="28"/>
        <v>0</v>
      </c>
      <c r="O324" s="38"/>
      <c r="P324" s="39"/>
      <c r="Q324" s="37">
        <f t="shared" si="29"/>
        <v>0</v>
      </c>
      <c r="R324" s="37">
        <f t="shared" si="30"/>
        <v>0</v>
      </c>
      <c r="S324" s="37">
        <f t="shared" si="31"/>
        <v>0</v>
      </c>
      <c r="T324" s="40"/>
      <c r="U324" s="40"/>
      <c r="V324" s="40"/>
      <c r="W324" s="41"/>
    </row>
    <row r="325" spans="1:23" ht="25.5">
      <c r="A325" s="55" t="s">
        <v>781</v>
      </c>
      <c r="B325" s="7">
        <v>3</v>
      </c>
      <c r="C325" s="32" t="s">
        <v>276</v>
      </c>
      <c r="D325" s="32" t="s">
        <v>275</v>
      </c>
      <c r="E325" s="32" t="s">
        <v>868</v>
      </c>
      <c r="F325" s="32" t="s">
        <v>225</v>
      </c>
      <c r="G325" s="32" t="s">
        <v>781</v>
      </c>
      <c r="H325" s="33" t="s">
        <v>785</v>
      </c>
      <c r="I325" s="34">
        <v>2650</v>
      </c>
      <c r="J325" s="59"/>
      <c r="K325" s="7">
        <v>1</v>
      </c>
      <c r="L325" s="35"/>
      <c r="M325" s="36"/>
      <c r="N325" s="37">
        <f t="shared" si="28"/>
        <v>0</v>
      </c>
      <c r="O325" s="38"/>
      <c r="P325" s="39"/>
      <c r="Q325" s="37">
        <f t="shared" si="29"/>
        <v>0</v>
      </c>
      <c r="R325" s="37">
        <f t="shared" si="30"/>
        <v>0</v>
      </c>
      <c r="S325" s="37">
        <f t="shared" si="31"/>
        <v>0</v>
      </c>
      <c r="T325" s="40"/>
      <c r="U325" s="40"/>
      <c r="V325" s="40"/>
      <c r="W325" s="41"/>
    </row>
    <row r="326" spans="1:23" ht="25.5">
      <c r="A326" s="55" t="s">
        <v>781</v>
      </c>
      <c r="B326" s="7">
        <v>4</v>
      </c>
      <c r="C326" s="32" t="s">
        <v>277</v>
      </c>
      <c r="D326" s="32" t="s">
        <v>275</v>
      </c>
      <c r="E326" s="32" t="s">
        <v>868</v>
      </c>
      <c r="F326" s="32" t="s">
        <v>225</v>
      </c>
      <c r="G326" s="32" t="s">
        <v>781</v>
      </c>
      <c r="H326" s="33" t="s">
        <v>785</v>
      </c>
      <c r="I326" s="34">
        <v>270</v>
      </c>
      <c r="J326" s="59"/>
      <c r="K326" s="7">
        <v>1</v>
      </c>
      <c r="L326" s="35"/>
      <c r="M326" s="36"/>
      <c r="N326" s="37">
        <f t="shared" si="28"/>
        <v>0</v>
      </c>
      <c r="O326" s="38"/>
      <c r="P326" s="39"/>
      <c r="Q326" s="37">
        <f t="shared" si="29"/>
        <v>0</v>
      </c>
      <c r="R326" s="37">
        <f t="shared" si="30"/>
        <v>0</v>
      </c>
      <c r="S326" s="37">
        <f t="shared" si="31"/>
        <v>0</v>
      </c>
      <c r="T326" s="40"/>
      <c r="U326" s="40"/>
      <c r="V326" s="40"/>
      <c r="W326" s="41"/>
    </row>
    <row r="327" spans="1:23" ht="25.5">
      <c r="A327" s="55" t="s">
        <v>781</v>
      </c>
      <c r="B327" s="7">
        <v>5</v>
      </c>
      <c r="C327" s="32" t="s">
        <v>278</v>
      </c>
      <c r="D327" s="32" t="s">
        <v>275</v>
      </c>
      <c r="E327" s="32" t="s">
        <v>868</v>
      </c>
      <c r="F327" s="32" t="s">
        <v>225</v>
      </c>
      <c r="G327" s="32" t="s">
        <v>781</v>
      </c>
      <c r="H327" s="33" t="s">
        <v>785</v>
      </c>
      <c r="I327" s="34">
        <v>70</v>
      </c>
      <c r="J327" s="59"/>
      <c r="K327" s="7">
        <v>1</v>
      </c>
      <c r="L327" s="35"/>
      <c r="M327" s="36"/>
      <c r="N327" s="37">
        <f t="shared" si="28"/>
        <v>0</v>
      </c>
      <c r="O327" s="38"/>
      <c r="P327" s="39"/>
      <c r="Q327" s="37">
        <f t="shared" si="29"/>
        <v>0</v>
      </c>
      <c r="R327" s="37">
        <f t="shared" si="30"/>
        <v>0</v>
      </c>
      <c r="S327" s="37">
        <f t="shared" si="31"/>
        <v>0</v>
      </c>
      <c r="T327" s="40"/>
      <c r="U327" s="40"/>
      <c r="V327" s="40"/>
      <c r="W327" s="41"/>
    </row>
    <row r="328" spans="1:23" ht="63.75">
      <c r="A328" s="55" t="s">
        <v>781</v>
      </c>
      <c r="B328" s="7">
        <v>6</v>
      </c>
      <c r="C328" s="32" t="s">
        <v>279</v>
      </c>
      <c r="D328" s="32" t="s">
        <v>280</v>
      </c>
      <c r="E328" s="32" t="s">
        <v>868</v>
      </c>
      <c r="F328" s="32" t="s">
        <v>225</v>
      </c>
      <c r="G328" s="32" t="s">
        <v>781</v>
      </c>
      <c r="H328" s="33" t="s">
        <v>785</v>
      </c>
      <c r="I328" s="34">
        <v>4125</v>
      </c>
      <c r="J328" s="59"/>
      <c r="K328" s="7">
        <v>1</v>
      </c>
      <c r="L328" s="35"/>
      <c r="M328" s="36"/>
      <c r="N328" s="37">
        <f t="shared" si="28"/>
        <v>0</v>
      </c>
      <c r="O328" s="38"/>
      <c r="P328" s="39"/>
      <c r="Q328" s="37">
        <f t="shared" si="29"/>
        <v>0</v>
      </c>
      <c r="R328" s="37">
        <f t="shared" si="30"/>
        <v>0</v>
      </c>
      <c r="S328" s="37">
        <f t="shared" si="31"/>
        <v>0</v>
      </c>
      <c r="T328" s="40"/>
      <c r="U328" s="40"/>
      <c r="V328" s="40"/>
      <c r="W328" s="41"/>
    </row>
    <row r="329" spans="1:23" ht="51">
      <c r="A329" s="55" t="s">
        <v>781</v>
      </c>
      <c r="B329" s="7">
        <v>7</v>
      </c>
      <c r="C329" s="32" t="s">
        <v>281</v>
      </c>
      <c r="D329" s="32" t="s">
        <v>282</v>
      </c>
      <c r="E329" s="32" t="s">
        <v>868</v>
      </c>
      <c r="F329" s="32" t="s">
        <v>225</v>
      </c>
      <c r="G329" s="32" t="s">
        <v>781</v>
      </c>
      <c r="H329" s="33" t="s">
        <v>785</v>
      </c>
      <c r="I329" s="34">
        <v>14950</v>
      </c>
      <c r="J329" s="59"/>
      <c r="K329" s="7">
        <v>1</v>
      </c>
      <c r="L329" s="35"/>
      <c r="M329" s="36"/>
      <c r="N329" s="37">
        <f t="shared" si="28"/>
        <v>0</v>
      </c>
      <c r="O329" s="38"/>
      <c r="P329" s="39"/>
      <c r="Q329" s="37">
        <f t="shared" si="29"/>
        <v>0</v>
      </c>
      <c r="R329" s="37">
        <f t="shared" si="30"/>
        <v>0</v>
      </c>
      <c r="S329" s="37">
        <f t="shared" si="31"/>
        <v>0</v>
      </c>
      <c r="T329" s="40"/>
      <c r="U329" s="40"/>
      <c r="V329" s="40"/>
      <c r="W329" s="41"/>
    </row>
    <row r="330" spans="1:23" ht="51.75" thickBot="1">
      <c r="A330" s="56" t="s">
        <v>781</v>
      </c>
      <c r="B330" s="9">
        <v>8</v>
      </c>
      <c r="C330" s="42" t="s">
        <v>283</v>
      </c>
      <c r="D330" s="42" t="s">
        <v>284</v>
      </c>
      <c r="E330" s="42" t="s">
        <v>868</v>
      </c>
      <c r="F330" s="42" t="s">
        <v>225</v>
      </c>
      <c r="G330" s="42" t="s">
        <v>781</v>
      </c>
      <c r="H330" s="43" t="s">
        <v>785</v>
      </c>
      <c r="I330" s="44">
        <v>2975</v>
      </c>
      <c r="J330" s="60"/>
      <c r="K330" s="9">
        <v>1</v>
      </c>
      <c r="L330" s="45"/>
      <c r="M330" s="46"/>
      <c r="N330" s="47">
        <f t="shared" si="28"/>
        <v>0</v>
      </c>
      <c r="O330" s="48"/>
      <c r="P330" s="49"/>
      <c r="Q330" s="47">
        <f t="shared" si="29"/>
        <v>0</v>
      </c>
      <c r="R330" s="47">
        <f t="shared" si="30"/>
        <v>0</v>
      </c>
      <c r="S330" s="47">
        <f t="shared" si="31"/>
        <v>0</v>
      </c>
      <c r="T330" s="50"/>
      <c r="U330" s="50"/>
      <c r="V330" s="50"/>
      <c r="W330" s="51"/>
    </row>
    <row r="331" spans="18:19" ht="13.5" thickBot="1">
      <c r="R331" s="61" t="s">
        <v>792</v>
      </c>
      <c r="S331" s="62">
        <f>SUM(S323:S330)</f>
        <v>0</v>
      </c>
    </row>
    <row r="333" ht="13.5" thickBot="1"/>
    <row r="334" spans="1:23" ht="13.5" thickBot="1">
      <c r="A334" s="52" t="s">
        <v>753</v>
      </c>
      <c r="B334" s="57" t="s">
        <v>285</v>
      </c>
      <c r="C334" s="18" t="s">
        <v>286</v>
      </c>
      <c r="D334" s="18"/>
      <c r="E334" s="18"/>
      <c r="F334" s="18"/>
      <c r="G334" s="18"/>
      <c r="H334" s="18" t="s">
        <v>756</v>
      </c>
      <c r="I334" s="18"/>
      <c r="J334" s="4"/>
      <c r="K334" s="3"/>
      <c r="L334" s="18" t="s">
        <v>287</v>
      </c>
      <c r="M334" s="18"/>
      <c r="N334" s="18"/>
      <c r="O334" s="18"/>
      <c r="P334" s="18"/>
      <c r="Q334" s="18"/>
      <c r="R334" s="18"/>
      <c r="S334" s="18"/>
      <c r="T334" s="18"/>
      <c r="U334" s="18"/>
      <c r="V334" s="18"/>
      <c r="W334" s="4"/>
    </row>
    <row r="335" spans="1:23" ht="51.75" thickBot="1">
      <c r="A335" s="53" t="s">
        <v>758</v>
      </c>
      <c r="B335" s="19" t="s">
        <v>759</v>
      </c>
      <c r="C335" s="20" t="s">
        <v>760</v>
      </c>
      <c r="D335" s="20" t="s">
        <v>761</v>
      </c>
      <c r="E335" s="20" t="s">
        <v>762</v>
      </c>
      <c r="F335" s="20" t="s">
        <v>763</v>
      </c>
      <c r="G335" s="20" t="s">
        <v>764</v>
      </c>
      <c r="H335" s="20" t="s">
        <v>765</v>
      </c>
      <c r="I335" s="20" t="s">
        <v>766</v>
      </c>
      <c r="J335" s="21" t="s">
        <v>767</v>
      </c>
      <c r="K335" s="19" t="s">
        <v>768</v>
      </c>
      <c r="L335" s="20" t="s">
        <v>769</v>
      </c>
      <c r="M335" s="20" t="s">
        <v>770</v>
      </c>
      <c r="N335" s="20" t="s">
        <v>771</v>
      </c>
      <c r="O335" s="20" t="s">
        <v>772</v>
      </c>
      <c r="P335" s="20" t="s">
        <v>773</v>
      </c>
      <c r="Q335" s="20" t="s">
        <v>774</v>
      </c>
      <c r="R335" s="20" t="s">
        <v>775</v>
      </c>
      <c r="S335" s="20" t="s">
        <v>776</v>
      </c>
      <c r="T335" s="20" t="s">
        <v>777</v>
      </c>
      <c r="U335" s="20" t="s">
        <v>778</v>
      </c>
      <c r="V335" s="20" t="s">
        <v>779</v>
      </c>
      <c r="W335" s="21" t="s">
        <v>780</v>
      </c>
    </row>
    <row r="336" spans="1:23" ht="76.5">
      <c r="A336" s="54" t="s">
        <v>288</v>
      </c>
      <c r="B336" s="5">
        <v>1</v>
      </c>
      <c r="C336" s="22" t="s">
        <v>289</v>
      </c>
      <c r="D336" s="22" t="s">
        <v>290</v>
      </c>
      <c r="E336" s="22" t="s">
        <v>291</v>
      </c>
      <c r="F336" s="22" t="s">
        <v>258</v>
      </c>
      <c r="G336" s="22" t="s">
        <v>781</v>
      </c>
      <c r="H336" s="23" t="s">
        <v>785</v>
      </c>
      <c r="I336" s="24">
        <v>30</v>
      </c>
      <c r="J336" s="58"/>
      <c r="K336" s="5">
        <v>1</v>
      </c>
      <c r="L336" s="25"/>
      <c r="M336" s="26"/>
      <c r="N336" s="27">
        <f>IF(M336&gt;0,ROUND(L336/M336,4),0)</f>
        <v>0</v>
      </c>
      <c r="O336" s="28"/>
      <c r="P336" s="29"/>
      <c r="Q336" s="27">
        <f>ROUND(ROUND(N336,4)*(1-O336),4)</f>
        <v>0</v>
      </c>
      <c r="R336" s="27">
        <f>ROUND(ROUND(Q336,4)*(1+P336),4)</f>
        <v>0</v>
      </c>
      <c r="S336" s="27">
        <f>ROUND($I336*R336,4)</f>
        <v>0</v>
      </c>
      <c r="T336" s="30"/>
      <c r="U336" s="30"/>
      <c r="V336" s="30"/>
      <c r="W336" s="31"/>
    </row>
    <row r="337" spans="1:23" ht="77.25" thickBot="1">
      <c r="A337" s="56" t="s">
        <v>288</v>
      </c>
      <c r="B337" s="9">
        <v>2</v>
      </c>
      <c r="C337" s="42" t="s">
        <v>292</v>
      </c>
      <c r="D337" s="42" t="s">
        <v>290</v>
      </c>
      <c r="E337" s="42" t="s">
        <v>291</v>
      </c>
      <c r="F337" s="42" t="s">
        <v>258</v>
      </c>
      <c r="G337" s="42" t="s">
        <v>781</v>
      </c>
      <c r="H337" s="43" t="s">
        <v>785</v>
      </c>
      <c r="I337" s="44">
        <v>30</v>
      </c>
      <c r="J337" s="60"/>
      <c r="K337" s="9">
        <v>1</v>
      </c>
      <c r="L337" s="45"/>
      <c r="M337" s="46"/>
      <c r="N337" s="47">
        <f>IF(M337&gt;0,ROUND(L337/M337,4),0)</f>
        <v>0</v>
      </c>
      <c r="O337" s="48"/>
      <c r="P337" s="49"/>
      <c r="Q337" s="47">
        <f>ROUND(ROUND(N337,4)*(1-O337),4)</f>
        <v>0</v>
      </c>
      <c r="R337" s="47">
        <f>ROUND(ROUND(Q337,4)*(1+P337),4)</f>
        <v>0</v>
      </c>
      <c r="S337" s="47">
        <f>ROUND($I337*R337,4)</f>
        <v>0</v>
      </c>
      <c r="T337" s="50"/>
      <c r="U337" s="50"/>
      <c r="V337" s="50"/>
      <c r="W337" s="51"/>
    </row>
    <row r="338" spans="18:19" ht="13.5" thickBot="1">
      <c r="R338" s="61" t="s">
        <v>792</v>
      </c>
      <c r="S338" s="62">
        <f>SUM(S336:S337)</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6" r:id="rId2"/>
  <headerFooter alignWithMargins="0">
    <oddHeader>&amp;ROBR-8A</oddHeader>
    <oddFooter>&amp;LJN št. 16-34/11, 1. obdobje: 10.12.2011 - 9.12.2012&amp;RStran &amp;P od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W382"/>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36.75390625" style="1" customWidth="1"/>
    <col min="5" max="5" width="33.25390625" style="1" customWidth="1"/>
    <col min="6"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293</v>
      </c>
      <c r="C5" s="14" t="s">
        <v>294</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295</v>
      </c>
      <c r="D11" s="18"/>
      <c r="E11" s="18"/>
      <c r="F11" s="18"/>
      <c r="G11" s="18"/>
      <c r="H11" s="18" t="s">
        <v>756</v>
      </c>
      <c r="I11" s="18"/>
      <c r="J11" s="4"/>
      <c r="K11" s="3"/>
      <c r="L11" s="18" t="s">
        <v>296</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51">
      <c r="A13" s="54" t="s">
        <v>297</v>
      </c>
      <c r="B13" s="5">
        <v>1</v>
      </c>
      <c r="C13" s="22" t="s">
        <v>298</v>
      </c>
      <c r="D13" s="22" t="s">
        <v>299</v>
      </c>
      <c r="E13" s="22" t="s">
        <v>300</v>
      </c>
      <c r="F13" s="22" t="s">
        <v>258</v>
      </c>
      <c r="G13" s="22" t="s">
        <v>781</v>
      </c>
      <c r="H13" s="23" t="s">
        <v>785</v>
      </c>
      <c r="I13" s="24">
        <v>150</v>
      </c>
      <c r="J13" s="58"/>
      <c r="K13" s="5">
        <v>1</v>
      </c>
      <c r="L13" s="25"/>
      <c r="M13" s="26"/>
      <c r="N13" s="27">
        <f>IF(M13&gt;0,ROUND(L13/M13,4),0)</f>
        <v>0</v>
      </c>
      <c r="O13" s="28"/>
      <c r="P13" s="29"/>
      <c r="Q13" s="27">
        <f>ROUND(ROUND(N13,4)*(1-O13),4)</f>
        <v>0</v>
      </c>
      <c r="R13" s="27">
        <f>ROUND(ROUND(Q13,4)*(1+P13),4)</f>
        <v>0</v>
      </c>
      <c r="S13" s="27">
        <f>ROUND($I13*R13,4)</f>
        <v>0</v>
      </c>
      <c r="T13" s="30"/>
      <c r="U13" s="30"/>
      <c r="V13" s="30"/>
      <c r="W13" s="31"/>
    </row>
    <row r="14" spans="1:23" ht="51">
      <c r="A14" s="55" t="s">
        <v>781</v>
      </c>
      <c r="B14" s="7">
        <v>2</v>
      </c>
      <c r="C14" s="32" t="s">
        <v>301</v>
      </c>
      <c r="D14" s="32" t="s">
        <v>299</v>
      </c>
      <c r="E14" s="32" t="s">
        <v>300</v>
      </c>
      <c r="F14" s="32" t="s">
        <v>258</v>
      </c>
      <c r="G14" s="32" t="s">
        <v>781</v>
      </c>
      <c r="H14" s="33" t="s">
        <v>785</v>
      </c>
      <c r="I14" s="34">
        <v>60</v>
      </c>
      <c r="J14" s="59"/>
      <c r="K14" s="7">
        <v>1</v>
      </c>
      <c r="L14" s="35"/>
      <c r="M14" s="36"/>
      <c r="N14" s="37">
        <f>IF(M14&gt;0,ROUND(L14/M14,4),0)</f>
        <v>0</v>
      </c>
      <c r="O14" s="38"/>
      <c r="P14" s="39"/>
      <c r="Q14" s="37">
        <f>ROUND(ROUND(N14,4)*(1-O14),4)</f>
        <v>0</v>
      </c>
      <c r="R14" s="37">
        <f>ROUND(ROUND(Q14,4)*(1+P14),4)</f>
        <v>0</v>
      </c>
      <c r="S14" s="37">
        <f>ROUND($I14*R14,4)</f>
        <v>0</v>
      </c>
      <c r="T14" s="40"/>
      <c r="U14" s="40"/>
      <c r="V14" s="40"/>
      <c r="W14" s="41"/>
    </row>
    <row r="15" spans="1:23" ht="51.75" thickBot="1">
      <c r="A15" s="56" t="s">
        <v>781</v>
      </c>
      <c r="B15" s="9">
        <v>3</v>
      </c>
      <c r="C15" s="42" t="s">
        <v>302</v>
      </c>
      <c r="D15" s="42" t="s">
        <v>299</v>
      </c>
      <c r="E15" s="42" t="s">
        <v>300</v>
      </c>
      <c r="F15" s="42" t="s">
        <v>258</v>
      </c>
      <c r="G15" s="42" t="s">
        <v>781</v>
      </c>
      <c r="H15" s="43" t="s">
        <v>785</v>
      </c>
      <c r="I15" s="44">
        <v>10</v>
      </c>
      <c r="J15" s="60"/>
      <c r="K15" s="9">
        <v>1</v>
      </c>
      <c r="L15" s="45"/>
      <c r="M15" s="46"/>
      <c r="N15" s="47">
        <f>IF(M15&gt;0,ROUND(L15/M15,4),0)</f>
        <v>0</v>
      </c>
      <c r="O15" s="48"/>
      <c r="P15" s="49"/>
      <c r="Q15" s="47">
        <f>ROUND(ROUND(N15,4)*(1-O15),4)</f>
        <v>0</v>
      </c>
      <c r="R15" s="47">
        <f>ROUND(ROUND(Q15,4)*(1+P15),4)</f>
        <v>0</v>
      </c>
      <c r="S15" s="47">
        <f>ROUND($I15*R15,4)</f>
        <v>0</v>
      </c>
      <c r="T15" s="50"/>
      <c r="U15" s="50"/>
      <c r="V15" s="50"/>
      <c r="W15" s="51"/>
    </row>
    <row r="16" spans="18:19" ht="13.5" thickBot="1">
      <c r="R16" s="61" t="s">
        <v>792</v>
      </c>
      <c r="S16" s="62">
        <f>SUM(S13:S15)</f>
        <v>0</v>
      </c>
    </row>
    <row r="18" ht="13.5" thickBot="1"/>
    <row r="19" spans="1:23" ht="13.5" thickBot="1">
      <c r="A19" s="52" t="s">
        <v>753</v>
      </c>
      <c r="B19" s="57" t="s">
        <v>793</v>
      </c>
      <c r="C19" s="18" t="s">
        <v>303</v>
      </c>
      <c r="D19" s="18"/>
      <c r="E19" s="18"/>
      <c r="F19" s="18"/>
      <c r="G19" s="18"/>
      <c r="H19" s="18" t="s">
        <v>756</v>
      </c>
      <c r="I19" s="18"/>
      <c r="J19" s="4"/>
      <c r="K19" s="3"/>
      <c r="L19" s="18" t="s">
        <v>304</v>
      </c>
      <c r="M19" s="18"/>
      <c r="N19" s="18"/>
      <c r="O19" s="18"/>
      <c r="P19" s="18"/>
      <c r="Q19" s="18"/>
      <c r="R19" s="18"/>
      <c r="S19" s="18"/>
      <c r="T19" s="18"/>
      <c r="U19" s="18"/>
      <c r="V19" s="18"/>
      <c r="W19" s="4"/>
    </row>
    <row r="20" spans="1:23" ht="51.75" thickBot="1">
      <c r="A20" s="53" t="s">
        <v>758</v>
      </c>
      <c r="B20" s="19" t="s">
        <v>759</v>
      </c>
      <c r="C20" s="20" t="s">
        <v>760</v>
      </c>
      <c r="D20" s="20" t="s">
        <v>761</v>
      </c>
      <c r="E20" s="20" t="s">
        <v>762</v>
      </c>
      <c r="F20" s="20" t="s">
        <v>763</v>
      </c>
      <c r="G20" s="20" t="s">
        <v>764</v>
      </c>
      <c r="H20" s="20" t="s">
        <v>765</v>
      </c>
      <c r="I20" s="20" t="s">
        <v>766</v>
      </c>
      <c r="J20" s="21" t="s">
        <v>767</v>
      </c>
      <c r="K20" s="19" t="s">
        <v>768</v>
      </c>
      <c r="L20" s="20" t="s">
        <v>769</v>
      </c>
      <c r="M20" s="20" t="s">
        <v>770</v>
      </c>
      <c r="N20" s="20" t="s">
        <v>771</v>
      </c>
      <c r="O20" s="20" t="s">
        <v>772</v>
      </c>
      <c r="P20" s="20" t="s">
        <v>773</v>
      </c>
      <c r="Q20" s="20" t="s">
        <v>774</v>
      </c>
      <c r="R20" s="20" t="s">
        <v>775</v>
      </c>
      <c r="S20" s="20" t="s">
        <v>776</v>
      </c>
      <c r="T20" s="20" t="s">
        <v>777</v>
      </c>
      <c r="U20" s="20" t="s">
        <v>778</v>
      </c>
      <c r="V20" s="20" t="s">
        <v>779</v>
      </c>
      <c r="W20" s="21" t="s">
        <v>780</v>
      </c>
    </row>
    <row r="21" spans="1:23" ht="63.75">
      <c r="A21" s="54" t="s">
        <v>305</v>
      </c>
      <c r="B21" s="5">
        <v>1</v>
      </c>
      <c r="C21" s="22" t="s">
        <v>306</v>
      </c>
      <c r="D21" s="22" t="s">
        <v>307</v>
      </c>
      <c r="E21" s="22" t="s">
        <v>300</v>
      </c>
      <c r="F21" s="22" t="s">
        <v>258</v>
      </c>
      <c r="G21" s="22" t="s">
        <v>781</v>
      </c>
      <c r="H21" s="23" t="s">
        <v>785</v>
      </c>
      <c r="I21" s="24">
        <v>50</v>
      </c>
      <c r="J21" s="58"/>
      <c r="K21" s="5">
        <v>1</v>
      </c>
      <c r="L21" s="25"/>
      <c r="M21" s="26"/>
      <c r="N21" s="27">
        <f>IF(M21&gt;0,ROUND(L21/M21,4),0)</f>
        <v>0</v>
      </c>
      <c r="O21" s="28"/>
      <c r="P21" s="29"/>
      <c r="Q21" s="27">
        <f>ROUND(ROUND(N21,4)*(1-O21),4)</f>
        <v>0</v>
      </c>
      <c r="R21" s="27">
        <f>ROUND(ROUND(Q21,4)*(1+P21),4)</f>
        <v>0</v>
      </c>
      <c r="S21" s="27">
        <f>ROUND($I21*R21,4)</f>
        <v>0</v>
      </c>
      <c r="T21" s="30"/>
      <c r="U21" s="30"/>
      <c r="V21" s="30"/>
      <c r="W21" s="31"/>
    </row>
    <row r="22" spans="1:23" ht="64.5" thickBot="1">
      <c r="A22" s="56" t="s">
        <v>781</v>
      </c>
      <c r="B22" s="9">
        <v>2</v>
      </c>
      <c r="C22" s="42" t="s">
        <v>308</v>
      </c>
      <c r="D22" s="42" t="s">
        <v>307</v>
      </c>
      <c r="E22" s="42" t="s">
        <v>300</v>
      </c>
      <c r="F22" s="42" t="s">
        <v>258</v>
      </c>
      <c r="G22" s="42" t="s">
        <v>781</v>
      </c>
      <c r="H22" s="43" t="s">
        <v>785</v>
      </c>
      <c r="I22" s="44">
        <v>10</v>
      </c>
      <c r="J22" s="60"/>
      <c r="K22" s="9">
        <v>1</v>
      </c>
      <c r="L22" s="45"/>
      <c r="M22" s="46"/>
      <c r="N22" s="47">
        <f>IF(M22&gt;0,ROUND(L22/M22,4),0)</f>
        <v>0</v>
      </c>
      <c r="O22" s="48"/>
      <c r="P22" s="49"/>
      <c r="Q22" s="47">
        <f>ROUND(ROUND(N22,4)*(1-O22),4)</f>
        <v>0</v>
      </c>
      <c r="R22" s="47">
        <f>ROUND(ROUND(Q22,4)*(1+P22),4)</f>
        <v>0</v>
      </c>
      <c r="S22" s="47">
        <f>ROUND($I22*R22,4)</f>
        <v>0</v>
      </c>
      <c r="T22" s="50"/>
      <c r="U22" s="50"/>
      <c r="V22" s="50"/>
      <c r="W22" s="51"/>
    </row>
    <row r="23" spans="18:19" ht="13.5" thickBot="1">
      <c r="R23" s="61" t="s">
        <v>792</v>
      </c>
      <c r="S23" s="62">
        <f>SUM(S21:S22)</f>
        <v>0</v>
      </c>
    </row>
    <row r="25" ht="13.5" thickBot="1"/>
    <row r="26" spans="1:23" ht="13.5" thickBot="1">
      <c r="A26" s="52" t="s">
        <v>753</v>
      </c>
      <c r="B26" s="57" t="s">
        <v>810</v>
      </c>
      <c r="C26" s="18" t="s">
        <v>309</v>
      </c>
      <c r="D26" s="18"/>
      <c r="E26" s="18"/>
      <c r="F26" s="18"/>
      <c r="G26" s="18"/>
      <c r="H26" s="18" t="s">
        <v>756</v>
      </c>
      <c r="I26" s="18"/>
      <c r="J26" s="4"/>
      <c r="K26" s="3"/>
      <c r="L26" s="18" t="s">
        <v>310</v>
      </c>
      <c r="M26" s="18"/>
      <c r="N26" s="18"/>
      <c r="O26" s="18"/>
      <c r="P26" s="18"/>
      <c r="Q26" s="18"/>
      <c r="R26" s="18"/>
      <c r="S26" s="18"/>
      <c r="T26" s="18"/>
      <c r="U26" s="18"/>
      <c r="V26" s="18"/>
      <c r="W26" s="4"/>
    </row>
    <row r="27" spans="1:23" ht="51.75" thickBot="1">
      <c r="A27" s="53" t="s">
        <v>758</v>
      </c>
      <c r="B27" s="19" t="s">
        <v>759</v>
      </c>
      <c r="C27" s="20" t="s">
        <v>760</v>
      </c>
      <c r="D27" s="20" t="s">
        <v>761</v>
      </c>
      <c r="E27" s="20" t="s">
        <v>762</v>
      </c>
      <c r="F27" s="20" t="s">
        <v>763</v>
      </c>
      <c r="G27" s="20" t="s">
        <v>764</v>
      </c>
      <c r="H27" s="20" t="s">
        <v>765</v>
      </c>
      <c r="I27" s="20" t="s">
        <v>766</v>
      </c>
      <c r="J27" s="21" t="s">
        <v>767</v>
      </c>
      <c r="K27" s="19" t="s">
        <v>768</v>
      </c>
      <c r="L27" s="20" t="s">
        <v>769</v>
      </c>
      <c r="M27" s="20" t="s">
        <v>770</v>
      </c>
      <c r="N27" s="20" t="s">
        <v>771</v>
      </c>
      <c r="O27" s="20" t="s">
        <v>772</v>
      </c>
      <c r="P27" s="20" t="s">
        <v>773</v>
      </c>
      <c r="Q27" s="20" t="s">
        <v>774</v>
      </c>
      <c r="R27" s="20" t="s">
        <v>775</v>
      </c>
      <c r="S27" s="20" t="s">
        <v>776</v>
      </c>
      <c r="T27" s="20" t="s">
        <v>777</v>
      </c>
      <c r="U27" s="20" t="s">
        <v>778</v>
      </c>
      <c r="V27" s="20" t="s">
        <v>779</v>
      </c>
      <c r="W27" s="21" t="s">
        <v>780</v>
      </c>
    </row>
    <row r="28" spans="1:23" ht="89.25">
      <c r="A28" s="54" t="s">
        <v>311</v>
      </c>
      <c r="B28" s="5">
        <v>1</v>
      </c>
      <c r="C28" s="22" t="s">
        <v>312</v>
      </c>
      <c r="D28" s="22" t="s">
        <v>313</v>
      </c>
      <c r="E28" s="22" t="s">
        <v>300</v>
      </c>
      <c r="F28" s="22" t="s">
        <v>258</v>
      </c>
      <c r="G28" s="22" t="s">
        <v>781</v>
      </c>
      <c r="H28" s="23" t="s">
        <v>785</v>
      </c>
      <c r="I28" s="24">
        <v>100</v>
      </c>
      <c r="J28" s="58"/>
      <c r="K28" s="5">
        <v>1</v>
      </c>
      <c r="L28" s="25"/>
      <c r="M28" s="26"/>
      <c r="N28" s="27">
        <f>IF(M28&gt;0,ROUND(L28/M28,4),0)</f>
        <v>0</v>
      </c>
      <c r="O28" s="28"/>
      <c r="P28" s="29"/>
      <c r="Q28" s="27">
        <f>ROUND(ROUND(N28,4)*(1-O28),4)</f>
        <v>0</v>
      </c>
      <c r="R28" s="27">
        <f>ROUND(ROUND(Q28,4)*(1+P28),4)</f>
        <v>0</v>
      </c>
      <c r="S28" s="27">
        <f>ROUND($I28*R28,4)</f>
        <v>0</v>
      </c>
      <c r="T28" s="30"/>
      <c r="U28" s="30"/>
      <c r="V28" s="30"/>
      <c r="W28" s="31"/>
    </row>
    <row r="29" spans="1:23" ht="89.25">
      <c r="A29" s="55" t="s">
        <v>781</v>
      </c>
      <c r="B29" s="7">
        <v>2</v>
      </c>
      <c r="C29" s="32" t="s">
        <v>314</v>
      </c>
      <c r="D29" s="32" t="s">
        <v>315</v>
      </c>
      <c r="E29" s="32" t="s">
        <v>300</v>
      </c>
      <c r="F29" s="32" t="s">
        <v>258</v>
      </c>
      <c r="G29" s="32" t="s">
        <v>781</v>
      </c>
      <c r="H29" s="33" t="s">
        <v>785</v>
      </c>
      <c r="I29" s="34">
        <v>2720</v>
      </c>
      <c r="J29" s="59"/>
      <c r="K29" s="7">
        <v>1</v>
      </c>
      <c r="L29" s="35"/>
      <c r="M29" s="36"/>
      <c r="N29" s="37">
        <f>IF(M29&gt;0,ROUND(L29/M29,4),0)</f>
        <v>0</v>
      </c>
      <c r="O29" s="38"/>
      <c r="P29" s="39"/>
      <c r="Q29" s="37">
        <f>ROUND(ROUND(N29,4)*(1-O29),4)</f>
        <v>0</v>
      </c>
      <c r="R29" s="37">
        <f>ROUND(ROUND(Q29,4)*(1+P29),4)</f>
        <v>0</v>
      </c>
      <c r="S29" s="37">
        <f>ROUND($I29*R29,4)</f>
        <v>0</v>
      </c>
      <c r="T29" s="40"/>
      <c r="U29" s="40"/>
      <c r="V29" s="40"/>
      <c r="W29" s="41"/>
    </row>
    <row r="30" spans="1:23" ht="89.25">
      <c r="A30" s="55" t="s">
        <v>781</v>
      </c>
      <c r="B30" s="7">
        <v>3</v>
      </c>
      <c r="C30" s="32" t="s">
        <v>316</v>
      </c>
      <c r="D30" s="32" t="s">
        <v>317</v>
      </c>
      <c r="E30" s="32" t="s">
        <v>300</v>
      </c>
      <c r="F30" s="32" t="s">
        <v>258</v>
      </c>
      <c r="G30" s="32" t="s">
        <v>781</v>
      </c>
      <c r="H30" s="33" t="s">
        <v>785</v>
      </c>
      <c r="I30" s="34">
        <v>1720</v>
      </c>
      <c r="J30" s="59"/>
      <c r="K30" s="7">
        <v>1</v>
      </c>
      <c r="L30" s="35"/>
      <c r="M30" s="36"/>
      <c r="N30" s="37">
        <f>IF(M30&gt;0,ROUND(L30/M30,4),0)</f>
        <v>0</v>
      </c>
      <c r="O30" s="38"/>
      <c r="P30" s="39"/>
      <c r="Q30" s="37">
        <f>ROUND(ROUND(N30,4)*(1-O30),4)</f>
        <v>0</v>
      </c>
      <c r="R30" s="37">
        <f>ROUND(ROUND(Q30,4)*(1+P30),4)</f>
        <v>0</v>
      </c>
      <c r="S30" s="37">
        <f>ROUND($I30*R30,4)</f>
        <v>0</v>
      </c>
      <c r="T30" s="40"/>
      <c r="U30" s="40"/>
      <c r="V30" s="40"/>
      <c r="W30" s="41"/>
    </row>
    <row r="31" spans="1:23" ht="90" thickBot="1">
      <c r="A31" s="56" t="s">
        <v>781</v>
      </c>
      <c r="B31" s="9">
        <v>4</v>
      </c>
      <c r="C31" s="42" t="s">
        <v>318</v>
      </c>
      <c r="D31" s="42" t="s">
        <v>317</v>
      </c>
      <c r="E31" s="42" t="s">
        <v>300</v>
      </c>
      <c r="F31" s="42" t="s">
        <v>258</v>
      </c>
      <c r="G31" s="42" t="s">
        <v>781</v>
      </c>
      <c r="H31" s="43" t="s">
        <v>785</v>
      </c>
      <c r="I31" s="44">
        <v>2790</v>
      </c>
      <c r="J31" s="60"/>
      <c r="K31" s="9">
        <v>1</v>
      </c>
      <c r="L31" s="45"/>
      <c r="M31" s="46"/>
      <c r="N31" s="47">
        <f>IF(M31&gt;0,ROUND(L31/M31,4),0)</f>
        <v>0</v>
      </c>
      <c r="O31" s="48"/>
      <c r="P31" s="49"/>
      <c r="Q31" s="47">
        <f>ROUND(ROUND(N31,4)*(1-O31),4)</f>
        <v>0</v>
      </c>
      <c r="R31" s="47">
        <f>ROUND(ROUND(Q31,4)*(1+P31),4)</f>
        <v>0</v>
      </c>
      <c r="S31" s="47">
        <f>ROUND($I31*R31,4)</f>
        <v>0</v>
      </c>
      <c r="T31" s="50"/>
      <c r="U31" s="50"/>
      <c r="V31" s="50"/>
      <c r="W31" s="51"/>
    </row>
    <row r="32" spans="18:19" ht="13.5" thickBot="1">
      <c r="R32" s="61" t="s">
        <v>792</v>
      </c>
      <c r="S32" s="62">
        <f>SUM(S28:S31)</f>
        <v>0</v>
      </c>
    </row>
    <row r="34" ht="13.5" thickBot="1"/>
    <row r="35" spans="1:23" ht="13.5" thickBot="1">
      <c r="A35" s="52" t="s">
        <v>753</v>
      </c>
      <c r="B35" s="57" t="s">
        <v>845</v>
      </c>
      <c r="C35" s="18" t="s">
        <v>319</v>
      </c>
      <c r="D35" s="18"/>
      <c r="E35" s="18"/>
      <c r="F35" s="18"/>
      <c r="G35" s="18"/>
      <c r="H35" s="18" t="s">
        <v>756</v>
      </c>
      <c r="I35" s="18"/>
      <c r="J35" s="4"/>
      <c r="K35" s="3"/>
      <c r="L35" s="18" t="s">
        <v>320</v>
      </c>
      <c r="M35" s="18"/>
      <c r="N35" s="18"/>
      <c r="O35" s="18"/>
      <c r="P35" s="18"/>
      <c r="Q35" s="18"/>
      <c r="R35" s="18"/>
      <c r="S35" s="18"/>
      <c r="T35" s="18"/>
      <c r="U35" s="18"/>
      <c r="V35" s="18"/>
      <c r="W35" s="4"/>
    </row>
    <row r="36" spans="1:23" ht="51.75" thickBot="1">
      <c r="A36" s="53" t="s">
        <v>758</v>
      </c>
      <c r="B36" s="19" t="s">
        <v>759</v>
      </c>
      <c r="C36" s="20" t="s">
        <v>760</v>
      </c>
      <c r="D36" s="20" t="s">
        <v>761</v>
      </c>
      <c r="E36" s="20" t="s">
        <v>762</v>
      </c>
      <c r="F36" s="20" t="s">
        <v>763</v>
      </c>
      <c r="G36" s="20" t="s">
        <v>764</v>
      </c>
      <c r="H36" s="20" t="s">
        <v>765</v>
      </c>
      <c r="I36" s="20" t="s">
        <v>766</v>
      </c>
      <c r="J36" s="21" t="s">
        <v>767</v>
      </c>
      <c r="K36" s="19" t="s">
        <v>768</v>
      </c>
      <c r="L36" s="20" t="s">
        <v>769</v>
      </c>
      <c r="M36" s="20" t="s">
        <v>770</v>
      </c>
      <c r="N36" s="20" t="s">
        <v>771</v>
      </c>
      <c r="O36" s="20" t="s">
        <v>772</v>
      </c>
      <c r="P36" s="20" t="s">
        <v>773</v>
      </c>
      <c r="Q36" s="20" t="s">
        <v>774</v>
      </c>
      <c r="R36" s="20" t="s">
        <v>775</v>
      </c>
      <c r="S36" s="20" t="s">
        <v>776</v>
      </c>
      <c r="T36" s="20" t="s">
        <v>777</v>
      </c>
      <c r="U36" s="20" t="s">
        <v>778</v>
      </c>
      <c r="V36" s="20" t="s">
        <v>779</v>
      </c>
      <c r="W36" s="21" t="s">
        <v>780</v>
      </c>
    </row>
    <row r="37" spans="1:23" ht="76.5">
      <c r="A37" s="54" t="s">
        <v>321</v>
      </c>
      <c r="B37" s="5">
        <v>1</v>
      </c>
      <c r="C37" s="22" t="s">
        <v>322</v>
      </c>
      <c r="D37" s="22" t="s">
        <v>323</v>
      </c>
      <c r="E37" s="22" t="s">
        <v>300</v>
      </c>
      <c r="F37" s="22" t="s">
        <v>258</v>
      </c>
      <c r="G37" s="22" t="s">
        <v>781</v>
      </c>
      <c r="H37" s="23" t="s">
        <v>785</v>
      </c>
      <c r="I37" s="24">
        <v>10</v>
      </c>
      <c r="J37" s="58"/>
      <c r="K37" s="5">
        <v>1</v>
      </c>
      <c r="L37" s="25"/>
      <c r="M37" s="26"/>
      <c r="N37" s="27">
        <f>IF(M37&gt;0,ROUND(L37/M37,4),0)</f>
        <v>0</v>
      </c>
      <c r="O37" s="28"/>
      <c r="P37" s="29"/>
      <c r="Q37" s="27">
        <f>ROUND(ROUND(N37,4)*(1-O37),4)</f>
        <v>0</v>
      </c>
      <c r="R37" s="27">
        <f>ROUND(ROUND(Q37,4)*(1+P37),4)</f>
        <v>0</v>
      </c>
      <c r="S37" s="27">
        <f>ROUND($I37*R37,4)</f>
        <v>0</v>
      </c>
      <c r="T37" s="30"/>
      <c r="U37" s="30"/>
      <c r="V37" s="30"/>
      <c r="W37" s="31"/>
    </row>
    <row r="38" spans="1:23" ht="76.5">
      <c r="A38" s="55" t="s">
        <v>781</v>
      </c>
      <c r="B38" s="7">
        <v>2</v>
      </c>
      <c r="C38" s="32" t="s">
        <v>324</v>
      </c>
      <c r="D38" s="32" t="s">
        <v>323</v>
      </c>
      <c r="E38" s="32" t="s">
        <v>300</v>
      </c>
      <c r="F38" s="32" t="s">
        <v>258</v>
      </c>
      <c r="G38" s="32" t="s">
        <v>781</v>
      </c>
      <c r="H38" s="33" t="s">
        <v>785</v>
      </c>
      <c r="I38" s="34">
        <v>10</v>
      </c>
      <c r="J38" s="59"/>
      <c r="K38" s="7">
        <v>1</v>
      </c>
      <c r="L38" s="35"/>
      <c r="M38" s="36"/>
      <c r="N38" s="37">
        <f>IF(M38&gt;0,ROUND(L38/M38,4),0)</f>
        <v>0</v>
      </c>
      <c r="O38" s="38"/>
      <c r="P38" s="39"/>
      <c r="Q38" s="37">
        <f>ROUND(ROUND(N38,4)*(1-O38),4)</f>
        <v>0</v>
      </c>
      <c r="R38" s="37">
        <f>ROUND(ROUND(Q38,4)*(1+P38),4)</f>
        <v>0</v>
      </c>
      <c r="S38" s="37">
        <f>ROUND($I38*R38,4)</f>
        <v>0</v>
      </c>
      <c r="T38" s="40"/>
      <c r="U38" s="40"/>
      <c r="V38" s="40"/>
      <c r="W38" s="41"/>
    </row>
    <row r="39" spans="1:23" ht="77.25" thickBot="1">
      <c r="A39" s="56" t="s">
        <v>781</v>
      </c>
      <c r="B39" s="9">
        <v>3</v>
      </c>
      <c r="C39" s="42" t="s">
        <v>325</v>
      </c>
      <c r="D39" s="42" t="s">
        <v>323</v>
      </c>
      <c r="E39" s="42" t="s">
        <v>300</v>
      </c>
      <c r="F39" s="42" t="s">
        <v>258</v>
      </c>
      <c r="G39" s="42" t="s">
        <v>781</v>
      </c>
      <c r="H39" s="43" t="s">
        <v>785</v>
      </c>
      <c r="I39" s="44">
        <v>10</v>
      </c>
      <c r="J39" s="60"/>
      <c r="K39" s="9">
        <v>1</v>
      </c>
      <c r="L39" s="45"/>
      <c r="M39" s="46"/>
      <c r="N39" s="47">
        <f>IF(M39&gt;0,ROUND(L39/M39,4),0)</f>
        <v>0</v>
      </c>
      <c r="O39" s="48"/>
      <c r="P39" s="49"/>
      <c r="Q39" s="47">
        <f>ROUND(ROUND(N39,4)*(1-O39),4)</f>
        <v>0</v>
      </c>
      <c r="R39" s="47">
        <f>ROUND(ROUND(Q39,4)*(1+P39),4)</f>
        <v>0</v>
      </c>
      <c r="S39" s="47">
        <f>ROUND($I39*R39,4)</f>
        <v>0</v>
      </c>
      <c r="T39" s="50"/>
      <c r="U39" s="50"/>
      <c r="V39" s="50"/>
      <c r="W39" s="51"/>
    </row>
    <row r="40" spans="18:19" ht="13.5" thickBot="1">
      <c r="R40" s="61" t="s">
        <v>792</v>
      </c>
      <c r="S40" s="62">
        <f>SUM(S37:S39)</f>
        <v>0</v>
      </c>
    </row>
    <row r="42" ht="13.5" thickBot="1"/>
    <row r="43" spans="1:23" ht="13.5" thickBot="1">
      <c r="A43" s="52" t="s">
        <v>753</v>
      </c>
      <c r="B43" s="57" t="s">
        <v>851</v>
      </c>
      <c r="C43" s="18" t="s">
        <v>326</v>
      </c>
      <c r="D43" s="18"/>
      <c r="E43" s="18"/>
      <c r="F43" s="18"/>
      <c r="G43" s="18"/>
      <c r="H43" s="18" t="s">
        <v>756</v>
      </c>
      <c r="I43" s="18"/>
      <c r="J43" s="4"/>
      <c r="K43" s="3"/>
      <c r="L43" s="18" t="s">
        <v>327</v>
      </c>
      <c r="M43" s="18"/>
      <c r="N43" s="18"/>
      <c r="O43" s="18"/>
      <c r="P43" s="18"/>
      <c r="Q43" s="18"/>
      <c r="R43" s="18"/>
      <c r="S43" s="18"/>
      <c r="T43" s="18"/>
      <c r="U43" s="18"/>
      <c r="V43" s="18"/>
      <c r="W43" s="4"/>
    </row>
    <row r="44" spans="1:23" ht="51.75" thickBot="1">
      <c r="A44" s="53" t="s">
        <v>758</v>
      </c>
      <c r="B44" s="19" t="s">
        <v>759</v>
      </c>
      <c r="C44" s="20" t="s">
        <v>760</v>
      </c>
      <c r="D44" s="20" t="s">
        <v>761</v>
      </c>
      <c r="E44" s="20" t="s">
        <v>762</v>
      </c>
      <c r="F44" s="20" t="s">
        <v>763</v>
      </c>
      <c r="G44" s="20" t="s">
        <v>764</v>
      </c>
      <c r="H44" s="20" t="s">
        <v>765</v>
      </c>
      <c r="I44" s="20" t="s">
        <v>766</v>
      </c>
      <c r="J44" s="21" t="s">
        <v>767</v>
      </c>
      <c r="K44" s="19" t="s">
        <v>768</v>
      </c>
      <c r="L44" s="20" t="s">
        <v>769</v>
      </c>
      <c r="M44" s="20" t="s">
        <v>770</v>
      </c>
      <c r="N44" s="20" t="s">
        <v>771</v>
      </c>
      <c r="O44" s="20" t="s">
        <v>772</v>
      </c>
      <c r="P44" s="20" t="s">
        <v>773</v>
      </c>
      <c r="Q44" s="20" t="s">
        <v>774</v>
      </c>
      <c r="R44" s="20" t="s">
        <v>775</v>
      </c>
      <c r="S44" s="20" t="s">
        <v>776</v>
      </c>
      <c r="T44" s="20" t="s">
        <v>777</v>
      </c>
      <c r="U44" s="20" t="s">
        <v>778</v>
      </c>
      <c r="V44" s="20" t="s">
        <v>779</v>
      </c>
      <c r="W44" s="21" t="s">
        <v>780</v>
      </c>
    </row>
    <row r="45" spans="1:23" ht="89.25">
      <c r="A45" s="54" t="s">
        <v>328</v>
      </c>
      <c r="B45" s="5">
        <v>1</v>
      </c>
      <c r="C45" s="22" t="s">
        <v>329</v>
      </c>
      <c r="D45" s="22" t="s">
        <v>330</v>
      </c>
      <c r="E45" s="22" t="s">
        <v>300</v>
      </c>
      <c r="F45" s="22" t="s">
        <v>258</v>
      </c>
      <c r="G45" s="22" t="s">
        <v>781</v>
      </c>
      <c r="H45" s="23" t="s">
        <v>785</v>
      </c>
      <c r="I45" s="24">
        <v>80</v>
      </c>
      <c r="J45" s="58"/>
      <c r="K45" s="5">
        <v>1</v>
      </c>
      <c r="L45" s="25"/>
      <c r="M45" s="26"/>
      <c r="N45" s="27">
        <f>IF(M45&gt;0,ROUND(L45/M45,4),0)</f>
        <v>0</v>
      </c>
      <c r="O45" s="28"/>
      <c r="P45" s="29"/>
      <c r="Q45" s="27">
        <f>ROUND(ROUND(N45,4)*(1-O45),4)</f>
        <v>0</v>
      </c>
      <c r="R45" s="27">
        <f>ROUND(ROUND(Q45,4)*(1+P45),4)</f>
        <v>0</v>
      </c>
      <c r="S45" s="27">
        <f>ROUND($I45*R45,4)</f>
        <v>0</v>
      </c>
      <c r="T45" s="30"/>
      <c r="U45" s="30"/>
      <c r="V45" s="30"/>
      <c r="W45" s="31"/>
    </row>
    <row r="46" spans="1:23" ht="90" thickBot="1">
      <c r="A46" s="56" t="s">
        <v>781</v>
      </c>
      <c r="B46" s="9">
        <v>2</v>
      </c>
      <c r="C46" s="42" t="s">
        <v>331</v>
      </c>
      <c r="D46" s="42" t="s">
        <v>330</v>
      </c>
      <c r="E46" s="42" t="s">
        <v>300</v>
      </c>
      <c r="F46" s="42" t="s">
        <v>258</v>
      </c>
      <c r="G46" s="42" t="s">
        <v>781</v>
      </c>
      <c r="H46" s="43" t="s">
        <v>785</v>
      </c>
      <c r="I46" s="44">
        <v>45</v>
      </c>
      <c r="J46" s="60"/>
      <c r="K46" s="9">
        <v>1</v>
      </c>
      <c r="L46" s="45"/>
      <c r="M46" s="46"/>
      <c r="N46" s="47">
        <f>IF(M46&gt;0,ROUND(L46/M46,4),0)</f>
        <v>0</v>
      </c>
      <c r="O46" s="48"/>
      <c r="P46" s="49"/>
      <c r="Q46" s="47">
        <f>ROUND(ROUND(N46,4)*(1-O46),4)</f>
        <v>0</v>
      </c>
      <c r="R46" s="47">
        <f>ROUND(ROUND(Q46,4)*(1+P46),4)</f>
        <v>0</v>
      </c>
      <c r="S46" s="47">
        <f>ROUND($I46*R46,4)</f>
        <v>0</v>
      </c>
      <c r="T46" s="50"/>
      <c r="U46" s="50"/>
      <c r="V46" s="50"/>
      <c r="W46" s="51"/>
    </row>
    <row r="47" spans="18:19" ht="13.5" thickBot="1">
      <c r="R47" s="61" t="s">
        <v>792</v>
      </c>
      <c r="S47" s="62">
        <f>SUM(S45:S46)</f>
        <v>0</v>
      </c>
    </row>
    <row r="49" ht="13.5" thickBot="1"/>
    <row r="50" spans="1:23" ht="13.5" thickBot="1">
      <c r="A50" s="52" t="s">
        <v>753</v>
      </c>
      <c r="B50" s="57" t="s">
        <v>859</v>
      </c>
      <c r="C50" s="18" t="s">
        <v>332</v>
      </c>
      <c r="D50" s="18"/>
      <c r="E50" s="18"/>
      <c r="F50" s="18"/>
      <c r="G50" s="18"/>
      <c r="H50" s="18" t="s">
        <v>756</v>
      </c>
      <c r="I50" s="18"/>
      <c r="J50" s="4"/>
      <c r="K50" s="3"/>
      <c r="L50" s="18" t="s">
        <v>333</v>
      </c>
      <c r="M50" s="18"/>
      <c r="N50" s="18"/>
      <c r="O50" s="18"/>
      <c r="P50" s="18"/>
      <c r="Q50" s="18"/>
      <c r="R50" s="18"/>
      <c r="S50" s="18"/>
      <c r="T50" s="18"/>
      <c r="U50" s="18"/>
      <c r="V50" s="18"/>
      <c r="W50" s="4"/>
    </row>
    <row r="51" spans="1:23" ht="51.75" thickBot="1">
      <c r="A51" s="53" t="s">
        <v>758</v>
      </c>
      <c r="B51" s="19" t="s">
        <v>759</v>
      </c>
      <c r="C51" s="20" t="s">
        <v>760</v>
      </c>
      <c r="D51" s="20" t="s">
        <v>761</v>
      </c>
      <c r="E51" s="20" t="s">
        <v>762</v>
      </c>
      <c r="F51" s="20" t="s">
        <v>763</v>
      </c>
      <c r="G51" s="20" t="s">
        <v>764</v>
      </c>
      <c r="H51" s="20" t="s">
        <v>765</v>
      </c>
      <c r="I51" s="20" t="s">
        <v>766</v>
      </c>
      <c r="J51" s="21" t="s">
        <v>767</v>
      </c>
      <c r="K51" s="19" t="s">
        <v>768</v>
      </c>
      <c r="L51" s="20" t="s">
        <v>769</v>
      </c>
      <c r="M51" s="20" t="s">
        <v>770</v>
      </c>
      <c r="N51" s="20" t="s">
        <v>771</v>
      </c>
      <c r="O51" s="20" t="s">
        <v>772</v>
      </c>
      <c r="P51" s="20" t="s">
        <v>773</v>
      </c>
      <c r="Q51" s="20" t="s">
        <v>774</v>
      </c>
      <c r="R51" s="20" t="s">
        <v>775</v>
      </c>
      <c r="S51" s="20" t="s">
        <v>776</v>
      </c>
      <c r="T51" s="20" t="s">
        <v>777</v>
      </c>
      <c r="U51" s="20" t="s">
        <v>778</v>
      </c>
      <c r="V51" s="20" t="s">
        <v>779</v>
      </c>
      <c r="W51" s="21" t="s">
        <v>780</v>
      </c>
    </row>
    <row r="52" spans="1:23" ht="51">
      <c r="A52" s="54" t="s">
        <v>334</v>
      </c>
      <c r="B52" s="5">
        <v>1</v>
      </c>
      <c r="C52" s="22" t="s">
        <v>335</v>
      </c>
      <c r="D52" s="22" t="s">
        <v>336</v>
      </c>
      <c r="E52" s="22" t="s">
        <v>300</v>
      </c>
      <c r="F52" s="22" t="s">
        <v>258</v>
      </c>
      <c r="G52" s="22" t="s">
        <v>781</v>
      </c>
      <c r="H52" s="23" t="s">
        <v>785</v>
      </c>
      <c r="I52" s="24">
        <v>90</v>
      </c>
      <c r="J52" s="58"/>
      <c r="K52" s="5">
        <v>1</v>
      </c>
      <c r="L52" s="25"/>
      <c r="M52" s="26"/>
      <c r="N52" s="27">
        <f>IF(M52&gt;0,ROUND(L52/M52,4),0)</f>
        <v>0</v>
      </c>
      <c r="O52" s="28"/>
      <c r="P52" s="29"/>
      <c r="Q52" s="27">
        <f>ROUND(ROUND(N52,4)*(1-O52),4)</f>
        <v>0</v>
      </c>
      <c r="R52" s="27">
        <f>ROUND(ROUND(Q52,4)*(1+P52),4)</f>
        <v>0</v>
      </c>
      <c r="S52" s="27">
        <f>ROUND($I52*R52,4)</f>
        <v>0</v>
      </c>
      <c r="T52" s="30"/>
      <c r="U52" s="30"/>
      <c r="V52" s="30"/>
      <c r="W52" s="31"/>
    </row>
    <row r="53" spans="1:23" ht="51">
      <c r="A53" s="55" t="s">
        <v>337</v>
      </c>
      <c r="B53" s="7">
        <v>2</v>
      </c>
      <c r="C53" s="32" t="s">
        <v>338</v>
      </c>
      <c r="D53" s="32" t="s">
        <v>336</v>
      </c>
      <c r="E53" s="32" t="s">
        <v>300</v>
      </c>
      <c r="F53" s="32" t="s">
        <v>258</v>
      </c>
      <c r="G53" s="32" t="s">
        <v>781</v>
      </c>
      <c r="H53" s="33" t="s">
        <v>785</v>
      </c>
      <c r="I53" s="34">
        <v>1375</v>
      </c>
      <c r="J53" s="59"/>
      <c r="K53" s="7">
        <v>1</v>
      </c>
      <c r="L53" s="35"/>
      <c r="M53" s="36"/>
      <c r="N53" s="37">
        <f>IF(M53&gt;0,ROUND(L53/M53,4),0)</f>
        <v>0</v>
      </c>
      <c r="O53" s="38"/>
      <c r="P53" s="39"/>
      <c r="Q53" s="37">
        <f>ROUND(ROUND(N53,4)*(1-O53),4)</f>
        <v>0</v>
      </c>
      <c r="R53" s="37">
        <f>ROUND(ROUND(Q53,4)*(1+P53),4)</f>
        <v>0</v>
      </c>
      <c r="S53" s="37">
        <f>ROUND($I53*R53,4)</f>
        <v>0</v>
      </c>
      <c r="T53" s="40"/>
      <c r="U53" s="40"/>
      <c r="V53" s="40"/>
      <c r="W53" s="41"/>
    </row>
    <row r="54" spans="1:23" ht="51.75" thickBot="1">
      <c r="A54" s="56" t="s">
        <v>339</v>
      </c>
      <c r="B54" s="9">
        <v>3</v>
      </c>
      <c r="C54" s="42" t="s">
        <v>340</v>
      </c>
      <c r="D54" s="42" t="s">
        <v>336</v>
      </c>
      <c r="E54" s="42" t="s">
        <v>300</v>
      </c>
      <c r="F54" s="42" t="s">
        <v>258</v>
      </c>
      <c r="G54" s="42" t="s">
        <v>781</v>
      </c>
      <c r="H54" s="43" t="s">
        <v>785</v>
      </c>
      <c r="I54" s="44">
        <v>490</v>
      </c>
      <c r="J54" s="60"/>
      <c r="K54" s="9">
        <v>1</v>
      </c>
      <c r="L54" s="45"/>
      <c r="M54" s="46"/>
      <c r="N54" s="47">
        <f>IF(M54&gt;0,ROUND(L54/M54,4),0)</f>
        <v>0</v>
      </c>
      <c r="O54" s="48"/>
      <c r="P54" s="49"/>
      <c r="Q54" s="47">
        <f>ROUND(ROUND(N54,4)*(1-O54),4)</f>
        <v>0</v>
      </c>
      <c r="R54" s="47">
        <f>ROUND(ROUND(Q54,4)*(1+P54),4)</f>
        <v>0</v>
      </c>
      <c r="S54" s="47">
        <f>ROUND($I54*R54,4)</f>
        <v>0</v>
      </c>
      <c r="T54" s="50"/>
      <c r="U54" s="50"/>
      <c r="V54" s="50"/>
      <c r="W54" s="51"/>
    </row>
    <row r="55" spans="18:19" ht="13.5" thickBot="1">
      <c r="R55" s="61" t="s">
        <v>792</v>
      </c>
      <c r="S55" s="62">
        <f>SUM(S52:S54)</f>
        <v>0</v>
      </c>
    </row>
    <row r="57" ht="13.5" thickBot="1"/>
    <row r="58" spans="1:23" ht="13.5" thickBot="1">
      <c r="A58" s="52" t="s">
        <v>753</v>
      </c>
      <c r="B58" s="57" t="s">
        <v>869</v>
      </c>
      <c r="C58" s="18" t="s">
        <v>341</v>
      </c>
      <c r="D58" s="18"/>
      <c r="E58" s="18"/>
      <c r="F58" s="18"/>
      <c r="G58" s="18"/>
      <c r="H58" s="18" t="s">
        <v>756</v>
      </c>
      <c r="I58" s="18"/>
      <c r="J58" s="4"/>
      <c r="K58" s="3"/>
      <c r="L58" s="18" t="s">
        <v>342</v>
      </c>
      <c r="M58" s="18"/>
      <c r="N58" s="18"/>
      <c r="O58" s="18"/>
      <c r="P58" s="18"/>
      <c r="Q58" s="18"/>
      <c r="R58" s="18"/>
      <c r="S58" s="18"/>
      <c r="T58" s="18"/>
      <c r="U58" s="18"/>
      <c r="V58" s="18"/>
      <c r="W58" s="4"/>
    </row>
    <row r="59" spans="1:23" ht="51.75" thickBot="1">
      <c r="A59" s="53" t="s">
        <v>758</v>
      </c>
      <c r="B59" s="19" t="s">
        <v>759</v>
      </c>
      <c r="C59" s="20" t="s">
        <v>760</v>
      </c>
      <c r="D59" s="20" t="s">
        <v>761</v>
      </c>
      <c r="E59" s="20" t="s">
        <v>762</v>
      </c>
      <c r="F59" s="20" t="s">
        <v>763</v>
      </c>
      <c r="G59" s="20" t="s">
        <v>764</v>
      </c>
      <c r="H59" s="20" t="s">
        <v>765</v>
      </c>
      <c r="I59" s="20" t="s">
        <v>766</v>
      </c>
      <c r="J59" s="21" t="s">
        <v>767</v>
      </c>
      <c r="K59" s="19" t="s">
        <v>768</v>
      </c>
      <c r="L59" s="20" t="s">
        <v>769</v>
      </c>
      <c r="M59" s="20" t="s">
        <v>770</v>
      </c>
      <c r="N59" s="20" t="s">
        <v>771</v>
      </c>
      <c r="O59" s="20" t="s">
        <v>772</v>
      </c>
      <c r="P59" s="20" t="s">
        <v>773</v>
      </c>
      <c r="Q59" s="20" t="s">
        <v>774</v>
      </c>
      <c r="R59" s="20" t="s">
        <v>775</v>
      </c>
      <c r="S59" s="20" t="s">
        <v>776</v>
      </c>
      <c r="T59" s="20" t="s">
        <v>777</v>
      </c>
      <c r="U59" s="20" t="s">
        <v>778</v>
      </c>
      <c r="V59" s="20" t="s">
        <v>779</v>
      </c>
      <c r="W59" s="21" t="s">
        <v>780</v>
      </c>
    </row>
    <row r="60" spans="1:23" ht="77.25" thickBot="1">
      <c r="A60" s="73" t="s">
        <v>343</v>
      </c>
      <c r="B60" s="74">
        <v>1</v>
      </c>
      <c r="C60" s="63" t="s">
        <v>344</v>
      </c>
      <c r="D60" s="63" t="s">
        <v>345</v>
      </c>
      <c r="E60" s="63" t="s">
        <v>300</v>
      </c>
      <c r="F60" s="63" t="s">
        <v>258</v>
      </c>
      <c r="G60" s="63" t="s">
        <v>781</v>
      </c>
      <c r="H60" s="64" t="s">
        <v>785</v>
      </c>
      <c r="I60" s="65">
        <v>100</v>
      </c>
      <c r="J60" s="75"/>
      <c r="K60" s="74">
        <v>1</v>
      </c>
      <c r="L60" s="66"/>
      <c r="M60" s="67"/>
      <c r="N60" s="68">
        <f>IF(M60&gt;0,ROUND(L60/M60,4),0)</f>
        <v>0</v>
      </c>
      <c r="O60" s="69"/>
      <c r="P60" s="70"/>
      <c r="Q60" s="68">
        <f>ROUND(ROUND(N60,4)*(1-O60),4)</f>
        <v>0</v>
      </c>
      <c r="R60" s="68">
        <f>ROUND(ROUND(Q60,4)*(1+P60),4)</f>
        <v>0</v>
      </c>
      <c r="S60" s="68">
        <f>ROUND($I60*R60,4)</f>
        <v>0</v>
      </c>
      <c r="T60" s="71"/>
      <c r="U60" s="71"/>
      <c r="V60" s="71"/>
      <c r="W60" s="72"/>
    </row>
    <row r="61" spans="18:19" ht="13.5" thickBot="1">
      <c r="R61" s="61" t="s">
        <v>792</v>
      </c>
      <c r="S61" s="62">
        <f>SUM(S60:S60)</f>
        <v>0</v>
      </c>
    </row>
    <row r="63" ht="13.5" thickBot="1"/>
    <row r="64" spans="1:23" ht="13.5" thickBot="1">
      <c r="A64" s="52" t="s">
        <v>753</v>
      </c>
      <c r="B64" s="57" t="s">
        <v>887</v>
      </c>
      <c r="C64" s="18" t="s">
        <v>346</v>
      </c>
      <c r="D64" s="18"/>
      <c r="E64" s="18"/>
      <c r="F64" s="18"/>
      <c r="G64" s="18"/>
      <c r="H64" s="18" t="s">
        <v>756</v>
      </c>
      <c r="I64" s="18"/>
      <c r="J64" s="4"/>
      <c r="K64" s="3"/>
      <c r="L64" s="18" t="s">
        <v>347</v>
      </c>
      <c r="M64" s="18"/>
      <c r="N64" s="18"/>
      <c r="O64" s="18"/>
      <c r="P64" s="18"/>
      <c r="Q64" s="18"/>
      <c r="R64" s="18"/>
      <c r="S64" s="18"/>
      <c r="T64" s="18"/>
      <c r="U64" s="18"/>
      <c r="V64" s="18"/>
      <c r="W64" s="4"/>
    </row>
    <row r="65" spans="1:23" ht="51.75" thickBot="1">
      <c r="A65" s="53" t="s">
        <v>758</v>
      </c>
      <c r="B65" s="19" t="s">
        <v>759</v>
      </c>
      <c r="C65" s="20" t="s">
        <v>760</v>
      </c>
      <c r="D65" s="20" t="s">
        <v>761</v>
      </c>
      <c r="E65" s="20" t="s">
        <v>762</v>
      </c>
      <c r="F65" s="20" t="s">
        <v>763</v>
      </c>
      <c r="G65" s="20" t="s">
        <v>764</v>
      </c>
      <c r="H65" s="20" t="s">
        <v>765</v>
      </c>
      <c r="I65" s="20" t="s">
        <v>766</v>
      </c>
      <c r="J65" s="21" t="s">
        <v>767</v>
      </c>
      <c r="K65" s="19" t="s">
        <v>768</v>
      </c>
      <c r="L65" s="20" t="s">
        <v>769</v>
      </c>
      <c r="M65" s="20" t="s">
        <v>770</v>
      </c>
      <c r="N65" s="20" t="s">
        <v>771</v>
      </c>
      <c r="O65" s="20" t="s">
        <v>772</v>
      </c>
      <c r="P65" s="20" t="s">
        <v>773</v>
      </c>
      <c r="Q65" s="20" t="s">
        <v>774</v>
      </c>
      <c r="R65" s="20" t="s">
        <v>775</v>
      </c>
      <c r="S65" s="20" t="s">
        <v>776</v>
      </c>
      <c r="T65" s="20" t="s">
        <v>777</v>
      </c>
      <c r="U65" s="20" t="s">
        <v>778</v>
      </c>
      <c r="V65" s="20" t="s">
        <v>779</v>
      </c>
      <c r="W65" s="21" t="s">
        <v>780</v>
      </c>
    </row>
    <row r="66" spans="1:23" ht="38.25">
      <c r="A66" s="54" t="s">
        <v>348</v>
      </c>
      <c r="B66" s="5">
        <v>1</v>
      </c>
      <c r="C66" s="22" t="s">
        <v>349</v>
      </c>
      <c r="D66" s="22" t="s">
        <v>350</v>
      </c>
      <c r="E66" s="22" t="s">
        <v>300</v>
      </c>
      <c r="F66" s="22" t="s">
        <v>781</v>
      </c>
      <c r="G66" s="22" t="s">
        <v>258</v>
      </c>
      <c r="H66" s="23" t="s">
        <v>785</v>
      </c>
      <c r="I66" s="24">
        <v>20</v>
      </c>
      <c r="J66" s="58"/>
      <c r="K66" s="5">
        <v>1</v>
      </c>
      <c r="L66" s="25"/>
      <c r="M66" s="26"/>
      <c r="N66" s="27">
        <f>IF(M66&gt;0,ROUND(L66/M66,4),0)</f>
        <v>0</v>
      </c>
      <c r="O66" s="28"/>
      <c r="P66" s="29"/>
      <c r="Q66" s="27">
        <f>ROUND(ROUND(N66,4)*(1-O66),4)</f>
        <v>0</v>
      </c>
      <c r="R66" s="27">
        <f>ROUND(ROUND(Q66,4)*(1+P66),4)</f>
        <v>0</v>
      </c>
      <c r="S66" s="27">
        <f>ROUND($I66*R66,4)</f>
        <v>0</v>
      </c>
      <c r="T66" s="30"/>
      <c r="U66" s="30"/>
      <c r="V66" s="30"/>
      <c r="W66" s="31"/>
    </row>
    <row r="67" spans="1:23" ht="38.25">
      <c r="A67" s="55" t="s">
        <v>351</v>
      </c>
      <c r="B67" s="7">
        <v>2</v>
      </c>
      <c r="C67" s="32" t="s">
        <v>352</v>
      </c>
      <c r="D67" s="32" t="s">
        <v>350</v>
      </c>
      <c r="E67" s="32" t="s">
        <v>300</v>
      </c>
      <c r="F67" s="32" t="s">
        <v>781</v>
      </c>
      <c r="G67" s="32" t="s">
        <v>258</v>
      </c>
      <c r="H67" s="33" t="s">
        <v>785</v>
      </c>
      <c r="I67" s="34">
        <v>20</v>
      </c>
      <c r="J67" s="59"/>
      <c r="K67" s="7">
        <v>1</v>
      </c>
      <c r="L67" s="35"/>
      <c r="M67" s="36"/>
      <c r="N67" s="37">
        <f>IF(M67&gt;0,ROUND(L67/M67,4),0)</f>
        <v>0</v>
      </c>
      <c r="O67" s="38"/>
      <c r="P67" s="39"/>
      <c r="Q67" s="37">
        <f>ROUND(ROUND(N67,4)*(1-O67),4)</f>
        <v>0</v>
      </c>
      <c r="R67" s="37">
        <f>ROUND(ROUND(Q67,4)*(1+P67),4)</f>
        <v>0</v>
      </c>
      <c r="S67" s="37">
        <f>ROUND($I67*R67,4)</f>
        <v>0</v>
      </c>
      <c r="T67" s="40"/>
      <c r="U67" s="40"/>
      <c r="V67" s="40"/>
      <c r="W67" s="41"/>
    </row>
    <row r="68" spans="1:23" ht="39" thickBot="1">
      <c r="A68" s="56" t="s">
        <v>353</v>
      </c>
      <c r="B68" s="9">
        <v>3</v>
      </c>
      <c r="C68" s="42" t="s">
        <v>354</v>
      </c>
      <c r="D68" s="42" t="s">
        <v>355</v>
      </c>
      <c r="E68" s="42" t="s">
        <v>300</v>
      </c>
      <c r="F68" s="42" t="s">
        <v>781</v>
      </c>
      <c r="G68" s="42" t="s">
        <v>258</v>
      </c>
      <c r="H68" s="43" t="s">
        <v>785</v>
      </c>
      <c r="I68" s="44">
        <v>20</v>
      </c>
      <c r="J68" s="60"/>
      <c r="K68" s="9">
        <v>1</v>
      </c>
      <c r="L68" s="45"/>
      <c r="M68" s="46"/>
      <c r="N68" s="47">
        <f>IF(M68&gt;0,ROUND(L68/M68,4),0)</f>
        <v>0</v>
      </c>
      <c r="O68" s="48"/>
      <c r="P68" s="49"/>
      <c r="Q68" s="47">
        <f>ROUND(ROUND(N68,4)*(1-O68),4)</f>
        <v>0</v>
      </c>
      <c r="R68" s="47">
        <f>ROUND(ROUND(Q68,4)*(1+P68),4)</f>
        <v>0</v>
      </c>
      <c r="S68" s="47">
        <f>ROUND($I68*R68,4)</f>
        <v>0</v>
      </c>
      <c r="T68" s="50"/>
      <c r="U68" s="50"/>
      <c r="V68" s="50"/>
      <c r="W68" s="51"/>
    </row>
    <row r="69" spans="18:19" ht="13.5" thickBot="1">
      <c r="R69" s="61" t="s">
        <v>792</v>
      </c>
      <c r="S69" s="62">
        <f>SUM(S66:S68)</f>
        <v>0</v>
      </c>
    </row>
    <row r="71" ht="13.5" thickBot="1"/>
    <row r="72" spans="1:23" ht="13.5" thickBot="1">
      <c r="A72" s="52" t="s">
        <v>753</v>
      </c>
      <c r="B72" s="57" t="s">
        <v>7</v>
      </c>
      <c r="C72" s="18" t="s">
        <v>356</v>
      </c>
      <c r="D72" s="18"/>
      <c r="E72" s="18"/>
      <c r="F72" s="18"/>
      <c r="G72" s="18"/>
      <c r="H72" s="18" t="s">
        <v>756</v>
      </c>
      <c r="I72" s="18"/>
      <c r="J72" s="4"/>
      <c r="K72" s="3"/>
      <c r="L72" s="18" t="s">
        <v>357</v>
      </c>
      <c r="M72" s="18"/>
      <c r="N72" s="18"/>
      <c r="O72" s="18"/>
      <c r="P72" s="18"/>
      <c r="Q72" s="18"/>
      <c r="R72" s="18"/>
      <c r="S72" s="18"/>
      <c r="T72" s="18"/>
      <c r="U72" s="18"/>
      <c r="V72" s="18"/>
      <c r="W72" s="4"/>
    </row>
    <row r="73" spans="1:23" ht="51.75" thickBot="1">
      <c r="A73" s="53" t="s">
        <v>758</v>
      </c>
      <c r="B73" s="19" t="s">
        <v>759</v>
      </c>
      <c r="C73" s="20" t="s">
        <v>760</v>
      </c>
      <c r="D73" s="20" t="s">
        <v>761</v>
      </c>
      <c r="E73" s="20" t="s">
        <v>762</v>
      </c>
      <c r="F73" s="20" t="s">
        <v>763</v>
      </c>
      <c r="G73" s="20" t="s">
        <v>764</v>
      </c>
      <c r="H73" s="20" t="s">
        <v>765</v>
      </c>
      <c r="I73" s="20" t="s">
        <v>766</v>
      </c>
      <c r="J73" s="21" t="s">
        <v>767</v>
      </c>
      <c r="K73" s="19" t="s">
        <v>768</v>
      </c>
      <c r="L73" s="20" t="s">
        <v>769</v>
      </c>
      <c r="M73" s="20" t="s">
        <v>770</v>
      </c>
      <c r="N73" s="20" t="s">
        <v>771</v>
      </c>
      <c r="O73" s="20" t="s">
        <v>772</v>
      </c>
      <c r="P73" s="20" t="s">
        <v>773</v>
      </c>
      <c r="Q73" s="20" t="s">
        <v>774</v>
      </c>
      <c r="R73" s="20" t="s">
        <v>775</v>
      </c>
      <c r="S73" s="20" t="s">
        <v>776</v>
      </c>
      <c r="T73" s="20" t="s">
        <v>777</v>
      </c>
      <c r="U73" s="20" t="s">
        <v>778</v>
      </c>
      <c r="V73" s="20" t="s">
        <v>779</v>
      </c>
      <c r="W73" s="21" t="s">
        <v>780</v>
      </c>
    </row>
    <row r="74" spans="1:23" ht="89.25">
      <c r="A74" s="54" t="s">
        <v>358</v>
      </c>
      <c r="B74" s="5">
        <v>1</v>
      </c>
      <c r="C74" s="22" t="s">
        <v>359</v>
      </c>
      <c r="D74" s="22" t="s">
        <v>1190</v>
      </c>
      <c r="E74" s="22" t="s">
        <v>300</v>
      </c>
      <c r="F74" s="22" t="s">
        <v>258</v>
      </c>
      <c r="G74" s="22" t="s">
        <v>781</v>
      </c>
      <c r="H74" s="23" t="s">
        <v>785</v>
      </c>
      <c r="I74" s="24">
        <v>100</v>
      </c>
      <c r="J74" s="58"/>
      <c r="K74" s="5">
        <v>1</v>
      </c>
      <c r="L74" s="25"/>
      <c r="M74" s="26"/>
      <c r="N74" s="27">
        <f>IF(M74&gt;0,ROUND(L74/M74,4),0)</f>
        <v>0</v>
      </c>
      <c r="O74" s="28"/>
      <c r="P74" s="29"/>
      <c r="Q74" s="27">
        <f>ROUND(ROUND(N74,4)*(1-O74),4)</f>
        <v>0</v>
      </c>
      <c r="R74" s="27">
        <f>ROUND(ROUND(Q74,4)*(1+P74),4)</f>
        <v>0</v>
      </c>
      <c r="S74" s="27">
        <f>ROUND($I74*R74,4)</f>
        <v>0</v>
      </c>
      <c r="T74" s="30"/>
      <c r="U74" s="30"/>
      <c r="V74" s="30"/>
      <c r="W74" s="31"/>
    </row>
    <row r="75" spans="1:23" ht="89.25">
      <c r="A75" s="55" t="s">
        <v>781</v>
      </c>
      <c r="B75" s="7">
        <v>2</v>
      </c>
      <c r="C75" s="32" t="s">
        <v>1191</v>
      </c>
      <c r="D75" s="32" t="s">
        <v>1192</v>
      </c>
      <c r="E75" s="32" t="s">
        <v>300</v>
      </c>
      <c r="F75" s="32" t="s">
        <v>258</v>
      </c>
      <c r="G75" s="32" t="s">
        <v>781</v>
      </c>
      <c r="H75" s="33" t="s">
        <v>785</v>
      </c>
      <c r="I75" s="34">
        <v>35</v>
      </c>
      <c r="J75" s="59"/>
      <c r="K75" s="7">
        <v>1</v>
      </c>
      <c r="L75" s="35"/>
      <c r="M75" s="36"/>
      <c r="N75" s="37">
        <f>IF(M75&gt;0,ROUND(L75/M75,4),0)</f>
        <v>0</v>
      </c>
      <c r="O75" s="38"/>
      <c r="P75" s="39"/>
      <c r="Q75" s="37">
        <f>ROUND(ROUND(N75,4)*(1-O75),4)</f>
        <v>0</v>
      </c>
      <c r="R75" s="37">
        <f>ROUND(ROUND(Q75,4)*(1+P75),4)</f>
        <v>0</v>
      </c>
      <c r="S75" s="37">
        <f>ROUND($I75*R75,4)</f>
        <v>0</v>
      </c>
      <c r="T75" s="40"/>
      <c r="U75" s="40"/>
      <c r="V75" s="40"/>
      <c r="W75" s="41"/>
    </row>
    <row r="76" spans="1:23" ht="89.25">
      <c r="A76" s="55" t="s">
        <v>781</v>
      </c>
      <c r="B76" s="7">
        <v>3</v>
      </c>
      <c r="C76" s="32" t="s">
        <v>1193</v>
      </c>
      <c r="D76" s="32" t="s">
        <v>1192</v>
      </c>
      <c r="E76" s="32" t="s">
        <v>300</v>
      </c>
      <c r="F76" s="32" t="s">
        <v>258</v>
      </c>
      <c r="G76" s="32" t="s">
        <v>781</v>
      </c>
      <c r="H76" s="33" t="s">
        <v>785</v>
      </c>
      <c r="I76" s="34">
        <v>35</v>
      </c>
      <c r="J76" s="59"/>
      <c r="K76" s="7">
        <v>1</v>
      </c>
      <c r="L76" s="35"/>
      <c r="M76" s="36"/>
      <c r="N76" s="37">
        <f>IF(M76&gt;0,ROUND(L76/M76,4),0)</f>
        <v>0</v>
      </c>
      <c r="O76" s="38"/>
      <c r="P76" s="39"/>
      <c r="Q76" s="37">
        <f>ROUND(ROUND(N76,4)*(1-O76),4)</f>
        <v>0</v>
      </c>
      <c r="R76" s="37">
        <f>ROUND(ROUND(Q76,4)*(1+P76),4)</f>
        <v>0</v>
      </c>
      <c r="S76" s="37">
        <f>ROUND($I76*R76,4)</f>
        <v>0</v>
      </c>
      <c r="T76" s="40"/>
      <c r="U76" s="40"/>
      <c r="V76" s="40"/>
      <c r="W76" s="41"/>
    </row>
    <row r="77" spans="1:23" ht="89.25">
      <c r="A77" s="55" t="s">
        <v>1194</v>
      </c>
      <c r="B77" s="7">
        <v>4</v>
      </c>
      <c r="C77" s="32" t="s">
        <v>1195</v>
      </c>
      <c r="D77" s="32" t="s">
        <v>1192</v>
      </c>
      <c r="E77" s="32" t="s">
        <v>300</v>
      </c>
      <c r="F77" s="32" t="s">
        <v>258</v>
      </c>
      <c r="G77" s="32" t="s">
        <v>781</v>
      </c>
      <c r="H77" s="33" t="s">
        <v>785</v>
      </c>
      <c r="I77" s="34">
        <v>20</v>
      </c>
      <c r="J77" s="59"/>
      <c r="K77" s="7">
        <v>1</v>
      </c>
      <c r="L77" s="35"/>
      <c r="M77" s="36"/>
      <c r="N77" s="37">
        <f>IF(M77&gt;0,ROUND(L77/M77,4),0)</f>
        <v>0</v>
      </c>
      <c r="O77" s="38"/>
      <c r="P77" s="39"/>
      <c r="Q77" s="37">
        <f>ROUND(ROUND(N77,4)*(1-O77),4)</f>
        <v>0</v>
      </c>
      <c r="R77" s="37">
        <f>ROUND(ROUND(Q77,4)*(1+P77),4)</f>
        <v>0</v>
      </c>
      <c r="S77" s="37">
        <f>ROUND($I77*R77,4)</f>
        <v>0</v>
      </c>
      <c r="T77" s="40"/>
      <c r="U77" s="40"/>
      <c r="V77" s="40"/>
      <c r="W77" s="41"/>
    </row>
    <row r="78" spans="1:23" ht="90" thickBot="1">
      <c r="A78" s="56" t="s">
        <v>781</v>
      </c>
      <c r="B78" s="9">
        <v>5</v>
      </c>
      <c r="C78" s="42" t="s">
        <v>1196</v>
      </c>
      <c r="D78" s="42" t="s">
        <v>1192</v>
      </c>
      <c r="E78" s="42" t="s">
        <v>300</v>
      </c>
      <c r="F78" s="42" t="s">
        <v>258</v>
      </c>
      <c r="G78" s="42" t="s">
        <v>781</v>
      </c>
      <c r="H78" s="43" t="s">
        <v>785</v>
      </c>
      <c r="I78" s="44">
        <v>20</v>
      </c>
      <c r="J78" s="60"/>
      <c r="K78" s="9">
        <v>1</v>
      </c>
      <c r="L78" s="45"/>
      <c r="M78" s="46"/>
      <c r="N78" s="47">
        <f>IF(M78&gt;0,ROUND(L78/M78,4),0)</f>
        <v>0</v>
      </c>
      <c r="O78" s="48"/>
      <c r="P78" s="49"/>
      <c r="Q78" s="47">
        <f>ROUND(ROUND(N78,4)*(1-O78),4)</f>
        <v>0</v>
      </c>
      <c r="R78" s="47">
        <f>ROUND(ROUND(Q78,4)*(1+P78),4)</f>
        <v>0</v>
      </c>
      <c r="S78" s="47">
        <f>ROUND($I78*R78,4)</f>
        <v>0</v>
      </c>
      <c r="T78" s="50"/>
      <c r="U78" s="50"/>
      <c r="V78" s="50"/>
      <c r="W78" s="51"/>
    </row>
    <row r="79" spans="18:19" ht="13.5" thickBot="1">
      <c r="R79" s="61" t="s">
        <v>792</v>
      </c>
      <c r="S79" s="62">
        <f>SUM(S74:S78)</f>
        <v>0</v>
      </c>
    </row>
    <row r="81" ht="13.5" thickBot="1"/>
    <row r="82" spans="1:23" ht="13.5" thickBot="1">
      <c r="A82" s="52" t="s">
        <v>753</v>
      </c>
      <c r="B82" s="57" t="s">
        <v>20</v>
      </c>
      <c r="C82" s="18" t="s">
        <v>1197</v>
      </c>
      <c r="D82" s="18"/>
      <c r="E82" s="18"/>
      <c r="F82" s="18"/>
      <c r="G82" s="18"/>
      <c r="H82" s="18" t="s">
        <v>756</v>
      </c>
      <c r="I82" s="18"/>
      <c r="J82" s="4"/>
      <c r="K82" s="3"/>
      <c r="L82" s="18" t="s">
        <v>1198</v>
      </c>
      <c r="M82" s="18"/>
      <c r="N82" s="18"/>
      <c r="O82" s="18"/>
      <c r="P82" s="18"/>
      <c r="Q82" s="18"/>
      <c r="R82" s="18"/>
      <c r="S82" s="18"/>
      <c r="T82" s="18"/>
      <c r="U82" s="18"/>
      <c r="V82" s="18"/>
      <c r="W82" s="4"/>
    </row>
    <row r="83" spans="1:23" ht="51.75" thickBot="1">
      <c r="A83" s="53" t="s">
        <v>758</v>
      </c>
      <c r="B83" s="19" t="s">
        <v>759</v>
      </c>
      <c r="C83" s="20" t="s">
        <v>760</v>
      </c>
      <c r="D83" s="20" t="s">
        <v>761</v>
      </c>
      <c r="E83" s="20" t="s">
        <v>762</v>
      </c>
      <c r="F83" s="20" t="s">
        <v>763</v>
      </c>
      <c r="G83" s="20" t="s">
        <v>764</v>
      </c>
      <c r="H83" s="20" t="s">
        <v>765</v>
      </c>
      <c r="I83" s="20" t="s">
        <v>766</v>
      </c>
      <c r="J83" s="21" t="s">
        <v>767</v>
      </c>
      <c r="K83" s="19" t="s">
        <v>768</v>
      </c>
      <c r="L83" s="20" t="s">
        <v>769</v>
      </c>
      <c r="M83" s="20" t="s">
        <v>770</v>
      </c>
      <c r="N83" s="20" t="s">
        <v>771</v>
      </c>
      <c r="O83" s="20" t="s">
        <v>772</v>
      </c>
      <c r="P83" s="20" t="s">
        <v>773</v>
      </c>
      <c r="Q83" s="20" t="s">
        <v>774</v>
      </c>
      <c r="R83" s="20" t="s">
        <v>775</v>
      </c>
      <c r="S83" s="20" t="s">
        <v>776</v>
      </c>
      <c r="T83" s="20" t="s">
        <v>777</v>
      </c>
      <c r="U83" s="20" t="s">
        <v>778</v>
      </c>
      <c r="V83" s="20" t="s">
        <v>779</v>
      </c>
      <c r="W83" s="21" t="s">
        <v>780</v>
      </c>
    </row>
    <row r="84" spans="1:23" ht="89.25">
      <c r="A84" s="54" t="s">
        <v>781</v>
      </c>
      <c r="B84" s="5">
        <v>1</v>
      </c>
      <c r="C84" s="22" t="s">
        <v>1199</v>
      </c>
      <c r="D84" s="22" t="s">
        <v>1200</v>
      </c>
      <c r="E84" s="22" t="s">
        <v>300</v>
      </c>
      <c r="F84" s="22" t="s">
        <v>258</v>
      </c>
      <c r="G84" s="22" t="s">
        <v>781</v>
      </c>
      <c r="H84" s="23" t="s">
        <v>785</v>
      </c>
      <c r="I84" s="24">
        <v>40</v>
      </c>
      <c r="J84" s="58"/>
      <c r="K84" s="5">
        <v>1</v>
      </c>
      <c r="L84" s="25"/>
      <c r="M84" s="26"/>
      <c r="N84" s="27">
        <f>IF(M84&gt;0,ROUND(L84/M84,4),0)</f>
        <v>0</v>
      </c>
      <c r="O84" s="28"/>
      <c r="P84" s="29"/>
      <c r="Q84" s="27">
        <f>ROUND(ROUND(N84,4)*(1-O84),4)</f>
        <v>0</v>
      </c>
      <c r="R84" s="27">
        <f>ROUND(ROUND(Q84,4)*(1+P84),4)</f>
        <v>0</v>
      </c>
      <c r="S84" s="27">
        <f>ROUND($I84*R84,4)</f>
        <v>0</v>
      </c>
      <c r="T84" s="30"/>
      <c r="U84" s="30"/>
      <c r="V84" s="30"/>
      <c r="W84" s="31"/>
    </row>
    <row r="85" spans="1:23" ht="90" thickBot="1">
      <c r="A85" s="56" t="s">
        <v>781</v>
      </c>
      <c r="B85" s="9">
        <v>2</v>
      </c>
      <c r="C85" s="42" t="s">
        <v>1201</v>
      </c>
      <c r="D85" s="42" t="s">
        <v>1200</v>
      </c>
      <c r="E85" s="42" t="s">
        <v>300</v>
      </c>
      <c r="F85" s="42" t="s">
        <v>258</v>
      </c>
      <c r="G85" s="42" t="s">
        <v>781</v>
      </c>
      <c r="H85" s="43" t="s">
        <v>785</v>
      </c>
      <c r="I85" s="44">
        <v>30</v>
      </c>
      <c r="J85" s="60"/>
      <c r="K85" s="9">
        <v>1</v>
      </c>
      <c r="L85" s="45"/>
      <c r="M85" s="46"/>
      <c r="N85" s="47">
        <f>IF(M85&gt;0,ROUND(L85/M85,4),0)</f>
        <v>0</v>
      </c>
      <c r="O85" s="48"/>
      <c r="P85" s="49"/>
      <c r="Q85" s="47">
        <f>ROUND(ROUND(N85,4)*(1-O85),4)</f>
        <v>0</v>
      </c>
      <c r="R85" s="47">
        <f>ROUND(ROUND(Q85,4)*(1+P85),4)</f>
        <v>0</v>
      </c>
      <c r="S85" s="47">
        <f>ROUND($I85*R85,4)</f>
        <v>0</v>
      </c>
      <c r="T85" s="50"/>
      <c r="U85" s="50"/>
      <c r="V85" s="50"/>
      <c r="W85" s="51"/>
    </row>
    <row r="86" spans="18:19" ht="13.5" thickBot="1">
      <c r="R86" s="61" t="s">
        <v>792</v>
      </c>
      <c r="S86" s="62">
        <f>SUM(S84:S85)</f>
        <v>0</v>
      </c>
    </row>
    <row r="88" ht="13.5" thickBot="1"/>
    <row r="89" spans="1:23" ht="13.5" thickBot="1">
      <c r="A89" s="52" t="s">
        <v>753</v>
      </c>
      <c r="B89" s="57" t="s">
        <v>26</v>
      </c>
      <c r="C89" s="18" t="s">
        <v>1202</v>
      </c>
      <c r="D89" s="18"/>
      <c r="E89" s="18"/>
      <c r="F89" s="18"/>
      <c r="G89" s="18"/>
      <c r="H89" s="18" t="s">
        <v>756</v>
      </c>
      <c r="I89" s="18"/>
      <c r="J89" s="4"/>
      <c r="K89" s="3"/>
      <c r="L89" s="18" t="s">
        <v>1203</v>
      </c>
      <c r="M89" s="18"/>
      <c r="N89" s="18"/>
      <c r="O89" s="18"/>
      <c r="P89" s="18"/>
      <c r="Q89" s="18"/>
      <c r="R89" s="18"/>
      <c r="S89" s="18"/>
      <c r="T89" s="18"/>
      <c r="U89" s="18"/>
      <c r="V89" s="18"/>
      <c r="W89" s="4"/>
    </row>
    <row r="90" spans="1:23" ht="51.75" thickBot="1">
      <c r="A90" s="53" t="s">
        <v>758</v>
      </c>
      <c r="B90" s="19" t="s">
        <v>759</v>
      </c>
      <c r="C90" s="20" t="s">
        <v>760</v>
      </c>
      <c r="D90" s="20" t="s">
        <v>761</v>
      </c>
      <c r="E90" s="20" t="s">
        <v>762</v>
      </c>
      <c r="F90" s="20" t="s">
        <v>763</v>
      </c>
      <c r="G90" s="20" t="s">
        <v>764</v>
      </c>
      <c r="H90" s="20" t="s">
        <v>765</v>
      </c>
      <c r="I90" s="20" t="s">
        <v>766</v>
      </c>
      <c r="J90" s="21" t="s">
        <v>767</v>
      </c>
      <c r="K90" s="19" t="s">
        <v>768</v>
      </c>
      <c r="L90" s="20" t="s">
        <v>769</v>
      </c>
      <c r="M90" s="20" t="s">
        <v>770</v>
      </c>
      <c r="N90" s="20" t="s">
        <v>771</v>
      </c>
      <c r="O90" s="20" t="s">
        <v>772</v>
      </c>
      <c r="P90" s="20" t="s">
        <v>773</v>
      </c>
      <c r="Q90" s="20" t="s">
        <v>774</v>
      </c>
      <c r="R90" s="20" t="s">
        <v>775</v>
      </c>
      <c r="S90" s="20" t="s">
        <v>776</v>
      </c>
      <c r="T90" s="20" t="s">
        <v>777</v>
      </c>
      <c r="U90" s="20" t="s">
        <v>778</v>
      </c>
      <c r="V90" s="20" t="s">
        <v>779</v>
      </c>
      <c r="W90" s="21" t="s">
        <v>780</v>
      </c>
    </row>
    <row r="91" spans="1:23" ht="51">
      <c r="A91" s="54" t="s">
        <v>781</v>
      </c>
      <c r="B91" s="5">
        <v>1</v>
      </c>
      <c r="C91" s="22" t="s">
        <v>1204</v>
      </c>
      <c r="D91" s="22" t="s">
        <v>1205</v>
      </c>
      <c r="E91" s="22" t="s">
        <v>300</v>
      </c>
      <c r="F91" s="22" t="s">
        <v>258</v>
      </c>
      <c r="G91" s="22" t="s">
        <v>781</v>
      </c>
      <c r="H91" s="23" t="s">
        <v>785</v>
      </c>
      <c r="I91" s="24">
        <v>2000</v>
      </c>
      <c r="J91" s="58"/>
      <c r="K91" s="5">
        <v>1</v>
      </c>
      <c r="L91" s="25"/>
      <c r="M91" s="26"/>
      <c r="N91" s="27">
        <f aca="true" t="shared" si="0" ref="N91:N97">IF(M91&gt;0,ROUND(L91/M91,4),0)</f>
        <v>0</v>
      </c>
      <c r="O91" s="28"/>
      <c r="P91" s="29"/>
      <c r="Q91" s="27">
        <f aca="true" t="shared" si="1" ref="Q91:Q97">ROUND(ROUND(N91,4)*(1-O91),4)</f>
        <v>0</v>
      </c>
      <c r="R91" s="27">
        <f aca="true" t="shared" si="2" ref="R91:R97">ROUND(ROUND(Q91,4)*(1+P91),4)</f>
        <v>0</v>
      </c>
      <c r="S91" s="27">
        <f aca="true" t="shared" si="3" ref="S91:S97">ROUND($I91*R91,4)</f>
        <v>0</v>
      </c>
      <c r="T91" s="30"/>
      <c r="U91" s="30"/>
      <c r="V91" s="30"/>
      <c r="W91" s="31"/>
    </row>
    <row r="92" spans="1:23" ht="63.75">
      <c r="A92" s="55" t="s">
        <v>781</v>
      </c>
      <c r="B92" s="7">
        <v>2</v>
      </c>
      <c r="C92" s="32" t="s">
        <v>1206</v>
      </c>
      <c r="D92" s="32" t="s">
        <v>1207</v>
      </c>
      <c r="E92" s="32" t="s">
        <v>300</v>
      </c>
      <c r="F92" s="32" t="s">
        <v>258</v>
      </c>
      <c r="G92" s="32" t="s">
        <v>781</v>
      </c>
      <c r="H92" s="33" t="s">
        <v>785</v>
      </c>
      <c r="I92" s="34">
        <v>700</v>
      </c>
      <c r="J92" s="59"/>
      <c r="K92" s="7">
        <v>1</v>
      </c>
      <c r="L92" s="35"/>
      <c r="M92" s="36"/>
      <c r="N92" s="37">
        <f t="shared" si="0"/>
        <v>0</v>
      </c>
      <c r="O92" s="38"/>
      <c r="P92" s="39"/>
      <c r="Q92" s="37">
        <f t="shared" si="1"/>
        <v>0</v>
      </c>
      <c r="R92" s="37">
        <f t="shared" si="2"/>
        <v>0</v>
      </c>
      <c r="S92" s="37">
        <f t="shared" si="3"/>
        <v>0</v>
      </c>
      <c r="T92" s="40"/>
      <c r="U92" s="40"/>
      <c r="V92" s="40"/>
      <c r="W92" s="41"/>
    </row>
    <row r="93" spans="1:23" ht="63.75">
      <c r="A93" s="55" t="s">
        <v>781</v>
      </c>
      <c r="B93" s="7">
        <v>3</v>
      </c>
      <c r="C93" s="32" t="s">
        <v>1208</v>
      </c>
      <c r="D93" s="32" t="s">
        <v>1209</v>
      </c>
      <c r="E93" s="32" t="s">
        <v>300</v>
      </c>
      <c r="F93" s="32" t="s">
        <v>258</v>
      </c>
      <c r="G93" s="32" t="s">
        <v>781</v>
      </c>
      <c r="H93" s="33" t="s">
        <v>785</v>
      </c>
      <c r="I93" s="34">
        <v>270</v>
      </c>
      <c r="J93" s="59"/>
      <c r="K93" s="7">
        <v>1</v>
      </c>
      <c r="L93" s="35"/>
      <c r="M93" s="36"/>
      <c r="N93" s="37">
        <f t="shared" si="0"/>
        <v>0</v>
      </c>
      <c r="O93" s="38"/>
      <c r="P93" s="39"/>
      <c r="Q93" s="37">
        <f t="shared" si="1"/>
        <v>0</v>
      </c>
      <c r="R93" s="37">
        <f t="shared" si="2"/>
        <v>0</v>
      </c>
      <c r="S93" s="37">
        <f t="shared" si="3"/>
        <v>0</v>
      </c>
      <c r="T93" s="40"/>
      <c r="U93" s="40"/>
      <c r="V93" s="40"/>
      <c r="W93" s="41"/>
    </row>
    <row r="94" spans="1:23" ht="63.75">
      <c r="A94" s="55" t="s">
        <v>1210</v>
      </c>
      <c r="B94" s="7">
        <v>4</v>
      </c>
      <c r="C94" s="32" t="s">
        <v>1211</v>
      </c>
      <c r="D94" s="32" t="s">
        <v>1209</v>
      </c>
      <c r="E94" s="32" t="s">
        <v>300</v>
      </c>
      <c r="F94" s="32" t="s">
        <v>1212</v>
      </c>
      <c r="G94" s="32" t="s">
        <v>781</v>
      </c>
      <c r="H94" s="33" t="s">
        <v>785</v>
      </c>
      <c r="I94" s="34">
        <v>36</v>
      </c>
      <c r="J94" s="59"/>
      <c r="K94" s="7">
        <v>1</v>
      </c>
      <c r="L94" s="35"/>
      <c r="M94" s="36"/>
      <c r="N94" s="37">
        <f t="shared" si="0"/>
        <v>0</v>
      </c>
      <c r="O94" s="38"/>
      <c r="P94" s="39"/>
      <c r="Q94" s="37">
        <f t="shared" si="1"/>
        <v>0</v>
      </c>
      <c r="R94" s="37">
        <f t="shared" si="2"/>
        <v>0</v>
      </c>
      <c r="S94" s="37">
        <f t="shared" si="3"/>
        <v>0</v>
      </c>
      <c r="T94" s="40"/>
      <c r="U94" s="40"/>
      <c r="V94" s="40"/>
      <c r="W94" s="41"/>
    </row>
    <row r="95" spans="1:23" ht="51">
      <c r="A95" s="55" t="s">
        <v>1213</v>
      </c>
      <c r="B95" s="7">
        <v>5</v>
      </c>
      <c r="C95" s="32" t="s">
        <v>1214</v>
      </c>
      <c r="D95" s="32" t="s">
        <v>1215</v>
      </c>
      <c r="E95" s="32" t="s">
        <v>300</v>
      </c>
      <c r="F95" s="32" t="s">
        <v>258</v>
      </c>
      <c r="G95" s="32" t="s">
        <v>781</v>
      </c>
      <c r="H95" s="33" t="s">
        <v>785</v>
      </c>
      <c r="I95" s="34">
        <v>950</v>
      </c>
      <c r="J95" s="59"/>
      <c r="K95" s="7">
        <v>1</v>
      </c>
      <c r="L95" s="35"/>
      <c r="M95" s="36"/>
      <c r="N95" s="37">
        <f t="shared" si="0"/>
        <v>0</v>
      </c>
      <c r="O95" s="38"/>
      <c r="P95" s="39"/>
      <c r="Q95" s="37">
        <f t="shared" si="1"/>
        <v>0</v>
      </c>
      <c r="R95" s="37">
        <f t="shared" si="2"/>
        <v>0</v>
      </c>
      <c r="S95" s="37">
        <f t="shared" si="3"/>
        <v>0</v>
      </c>
      <c r="T95" s="40"/>
      <c r="U95" s="40"/>
      <c r="V95" s="40"/>
      <c r="W95" s="41"/>
    </row>
    <row r="96" spans="1:23" ht="51">
      <c r="A96" s="55" t="s">
        <v>781</v>
      </c>
      <c r="B96" s="7">
        <v>6</v>
      </c>
      <c r="C96" s="32" t="s">
        <v>1216</v>
      </c>
      <c r="D96" s="32" t="s">
        <v>1215</v>
      </c>
      <c r="E96" s="32" t="s">
        <v>300</v>
      </c>
      <c r="F96" s="32" t="s">
        <v>258</v>
      </c>
      <c r="G96" s="32" t="s">
        <v>781</v>
      </c>
      <c r="H96" s="33" t="s">
        <v>785</v>
      </c>
      <c r="I96" s="34">
        <v>1650</v>
      </c>
      <c r="J96" s="59"/>
      <c r="K96" s="7">
        <v>1</v>
      </c>
      <c r="L96" s="35"/>
      <c r="M96" s="36"/>
      <c r="N96" s="37">
        <f t="shared" si="0"/>
        <v>0</v>
      </c>
      <c r="O96" s="38"/>
      <c r="P96" s="39"/>
      <c r="Q96" s="37">
        <f t="shared" si="1"/>
        <v>0</v>
      </c>
      <c r="R96" s="37">
        <f t="shared" si="2"/>
        <v>0</v>
      </c>
      <c r="S96" s="37">
        <f t="shared" si="3"/>
        <v>0</v>
      </c>
      <c r="T96" s="40"/>
      <c r="U96" s="40"/>
      <c r="V96" s="40"/>
      <c r="W96" s="41"/>
    </row>
    <row r="97" spans="1:23" ht="51.75" thickBot="1">
      <c r="A97" s="56" t="s">
        <v>781</v>
      </c>
      <c r="B97" s="9">
        <v>7</v>
      </c>
      <c r="C97" s="42" t="s">
        <v>1217</v>
      </c>
      <c r="D97" s="42" t="s">
        <v>1215</v>
      </c>
      <c r="E97" s="42" t="s">
        <v>300</v>
      </c>
      <c r="F97" s="42" t="s">
        <v>258</v>
      </c>
      <c r="G97" s="42" t="s">
        <v>781</v>
      </c>
      <c r="H97" s="43" t="s">
        <v>785</v>
      </c>
      <c r="I97" s="44">
        <v>400</v>
      </c>
      <c r="J97" s="60"/>
      <c r="K97" s="9">
        <v>1</v>
      </c>
      <c r="L97" s="45"/>
      <c r="M97" s="46"/>
      <c r="N97" s="47">
        <f t="shared" si="0"/>
        <v>0</v>
      </c>
      <c r="O97" s="48"/>
      <c r="P97" s="49"/>
      <c r="Q97" s="47">
        <f t="shared" si="1"/>
        <v>0</v>
      </c>
      <c r="R97" s="47">
        <f t="shared" si="2"/>
        <v>0</v>
      </c>
      <c r="S97" s="47">
        <f t="shared" si="3"/>
        <v>0</v>
      </c>
      <c r="T97" s="50"/>
      <c r="U97" s="50"/>
      <c r="V97" s="50"/>
      <c r="W97" s="51"/>
    </row>
    <row r="98" spans="18:19" ht="13.5" thickBot="1">
      <c r="R98" s="61" t="s">
        <v>792</v>
      </c>
      <c r="S98" s="62">
        <f>SUM(S91:S97)</f>
        <v>0</v>
      </c>
    </row>
    <row r="100" ht="13.5" thickBot="1"/>
    <row r="101" spans="1:23" ht="13.5" thickBot="1">
      <c r="A101" s="52" t="s">
        <v>753</v>
      </c>
      <c r="B101" s="57" t="s">
        <v>33</v>
      </c>
      <c r="C101" s="18" t="s">
        <v>1218</v>
      </c>
      <c r="D101" s="18"/>
      <c r="E101" s="18"/>
      <c r="F101" s="18"/>
      <c r="G101" s="18"/>
      <c r="H101" s="18" t="s">
        <v>756</v>
      </c>
      <c r="I101" s="18"/>
      <c r="J101" s="4"/>
      <c r="K101" s="3"/>
      <c r="L101" s="18" t="s">
        <v>1219</v>
      </c>
      <c r="M101" s="18"/>
      <c r="N101" s="18"/>
      <c r="O101" s="18"/>
      <c r="P101" s="18"/>
      <c r="Q101" s="18"/>
      <c r="R101" s="18"/>
      <c r="S101" s="18"/>
      <c r="T101" s="18"/>
      <c r="U101" s="18"/>
      <c r="V101" s="18"/>
      <c r="W101" s="4"/>
    </row>
    <row r="102" spans="1:23" ht="51.75" thickBot="1">
      <c r="A102" s="53" t="s">
        <v>758</v>
      </c>
      <c r="B102" s="19" t="s">
        <v>759</v>
      </c>
      <c r="C102" s="20" t="s">
        <v>760</v>
      </c>
      <c r="D102" s="20" t="s">
        <v>761</v>
      </c>
      <c r="E102" s="20" t="s">
        <v>762</v>
      </c>
      <c r="F102" s="20" t="s">
        <v>763</v>
      </c>
      <c r="G102" s="20" t="s">
        <v>764</v>
      </c>
      <c r="H102" s="20" t="s">
        <v>765</v>
      </c>
      <c r="I102" s="20" t="s">
        <v>766</v>
      </c>
      <c r="J102" s="21" t="s">
        <v>767</v>
      </c>
      <c r="K102" s="19" t="s">
        <v>768</v>
      </c>
      <c r="L102" s="20" t="s">
        <v>769</v>
      </c>
      <c r="M102" s="20" t="s">
        <v>770</v>
      </c>
      <c r="N102" s="20" t="s">
        <v>771</v>
      </c>
      <c r="O102" s="20" t="s">
        <v>772</v>
      </c>
      <c r="P102" s="20" t="s">
        <v>773</v>
      </c>
      <c r="Q102" s="20" t="s">
        <v>774</v>
      </c>
      <c r="R102" s="20" t="s">
        <v>775</v>
      </c>
      <c r="S102" s="20" t="s">
        <v>776</v>
      </c>
      <c r="T102" s="20" t="s">
        <v>777</v>
      </c>
      <c r="U102" s="20" t="s">
        <v>778</v>
      </c>
      <c r="V102" s="20" t="s">
        <v>779</v>
      </c>
      <c r="W102" s="21" t="s">
        <v>780</v>
      </c>
    </row>
    <row r="103" spans="1:23" ht="127.5">
      <c r="A103" s="54" t="s">
        <v>1220</v>
      </c>
      <c r="B103" s="5">
        <v>1</v>
      </c>
      <c r="C103" s="22" t="s">
        <v>1221</v>
      </c>
      <c r="D103" s="22" t="s">
        <v>1222</v>
      </c>
      <c r="E103" s="22" t="s">
        <v>300</v>
      </c>
      <c r="F103" s="22" t="s">
        <v>258</v>
      </c>
      <c r="G103" s="22" t="s">
        <v>781</v>
      </c>
      <c r="H103" s="23" t="s">
        <v>785</v>
      </c>
      <c r="I103" s="24">
        <v>280</v>
      </c>
      <c r="J103" s="58"/>
      <c r="K103" s="5">
        <v>1</v>
      </c>
      <c r="L103" s="25"/>
      <c r="M103" s="26"/>
      <c r="N103" s="27">
        <f>IF(M103&gt;0,ROUND(L103/M103,4),0)</f>
        <v>0</v>
      </c>
      <c r="O103" s="28"/>
      <c r="P103" s="29"/>
      <c r="Q103" s="27">
        <f>ROUND(ROUND(N103,4)*(1-O103),4)</f>
        <v>0</v>
      </c>
      <c r="R103" s="27">
        <f>ROUND(ROUND(Q103,4)*(1+P103),4)</f>
        <v>0</v>
      </c>
      <c r="S103" s="27">
        <f>ROUND($I103*R103,4)</f>
        <v>0</v>
      </c>
      <c r="T103" s="30"/>
      <c r="U103" s="30"/>
      <c r="V103" s="30"/>
      <c r="W103" s="31"/>
    </row>
    <row r="104" spans="1:23" ht="127.5">
      <c r="A104" s="55" t="s">
        <v>781</v>
      </c>
      <c r="B104" s="7">
        <v>2</v>
      </c>
      <c r="C104" s="32" t="s">
        <v>1223</v>
      </c>
      <c r="D104" s="32" t="s">
        <v>1222</v>
      </c>
      <c r="E104" s="32" t="s">
        <v>300</v>
      </c>
      <c r="F104" s="32" t="s">
        <v>258</v>
      </c>
      <c r="G104" s="32" t="s">
        <v>781</v>
      </c>
      <c r="H104" s="33" t="s">
        <v>785</v>
      </c>
      <c r="I104" s="34">
        <v>25</v>
      </c>
      <c r="J104" s="59"/>
      <c r="K104" s="7">
        <v>1</v>
      </c>
      <c r="L104" s="35"/>
      <c r="M104" s="36"/>
      <c r="N104" s="37">
        <f>IF(M104&gt;0,ROUND(L104/M104,4),0)</f>
        <v>0</v>
      </c>
      <c r="O104" s="38"/>
      <c r="P104" s="39"/>
      <c r="Q104" s="37">
        <f>ROUND(ROUND(N104,4)*(1-O104),4)</f>
        <v>0</v>
      </c>
      <c r="R104" s="37">
        <f>ROUND(ROUND(Q104,4)*(1+P104),4)</f>
        <v>0</v>
      </c>
      <c r="S104" s="37">
        <f>ROUND($I104*R104,4)</f>
        <v>0</v>
      </c>
      <c r="T104" s="40"/>
      <c r="U104" s="40"/>
      <c r="V104" s="40"/>
      <c r="W104" s="41"/>
    </row>
    <row r="105" spans="1:23" ht="127.5">
      <c r="A105" s="55" t="s">
        <v>781</v>
      </c>
      <c r="B105" s="7">
        <v>3</v>
      </c>
      <c r="C105" s="32" t="s">
        <v>1224</v>
      </c>
      <c r="D105" s="32" t="s">
        <v>1225</v>
      </c>
      <c r="E105" s="32" t="s">
        <v>300</v>
      </c>
      <c r="F105" s="32" t="s">
        <v>258</v>
      </c>
      <c r="G105" s="32" t="s">
        <v>781</v>
      </c>
      <c r="H105" s="33" t="s">
        <v>785</v>
      </c>
      <c r="I105" s="34">
        <v>25</v>
      </c>
      <c r="J105" s="59"/>
      <c r="K105" s="7">
        <v>1</v>
      </c>
      <c r="L105" s="35"/>
      <c r="M105" s="36"/>
      <c r="N105" s="37">
        <f>IF(M105&gt;0,ROUND(L105/M105,4),0)</f>
        <v>0</v>
      </c>
      <c r="O105" s="38"/>
      <c r="P105" s="39"/>
      <c r="Q105" s="37">
        <f>ROUND(ROUND(N105,4)*(1-O105),4)</f>
        <v>0</v>
      </c>
      <c r="R105" s="37">
        <f>ROUND(ROUND(Q105,4)*(1+P105),4)</f>
        <v>0</v>
      </c>
      <c r="S105" s="37">
        <f>ROUND($I105*R105,4)</f>
        <v>0</v>
      </c>
      <c r="T105" s="40"/>
      <c r="U105" s="40"/>
      <c r="V105" s="40"/>
      <c r="W105" s="41"/>
    </row>
    <row r="106" spans="1:23" ht="128.25" thickBot="1">
      <c r="A106" s="56" t="s">
        <v>781</v>
      </c>
      <c r="B106" s="9">
        <v>4</v>
      </c>
      <c r="C106" s="42" t="s">
        <v>1226</v>
      </c>
      <c r="D106" s="42" t="s">
        <v>1227</v>
      </c>
      <c r="E106" s="42" t="s">
        <v>300</v>
      </c>
      <c r="F106" s="42" t="s">
        <v>258</v>
      </c>
      <c r="G106" s="42" t="s">
        <v>781</v>
      </c>
      <c r="H106" s="43" t="s">
        <v>785</v>
      </c>
      <c r="I106" s="44">
        <v>25</v>
      </c>
      <c r="J106" s="60"/>
      <c r="K106" s="9">
        <v>1</v>
      </c>
      <c r="L106" s="45"/>
      <c r="M106" s="46"/>
      <c r="N106" s="47">
        <f>IF(M106&gt;0,ROUND(L106/M106,4),0)</f>
        <v>0</v>
      </c>
      <c r="O106" s="48"/>
      <c r="P106" s="49"/>
      <c r="Q106" s="47">
        <f>ROUND(ROUND(N106,4)*(1-O106),4)</f>
        <v>0</v>
      </c>
      <c r="R106" s="47">
        <f>ROUND(ROUND(Q106,4)*(1+P106),4)</f>
        <v>0</v>
      </c>
      <c r="S106" s="47">
        <f>ROUND($I106*R106,4)</f>
        <v>0</v>
      </c>
      <c r="T106" s="50"/>
      <c r="U106" s="50"/>
      <c r="V106" s="50"/>
      <c r="W106" s="51"/>
    </row>
    <row r="107" spans="18:19" ht="13.5" thickBot="1">
      <c r="R107" s="61" t="s">
        <v>792</v>
      </c>
      <c r="S107" s="62">
        <f>SUM(S103:S106)</f>
        <v>0</v>
      </c>
    </row>
    <row r="109" ht="13.5" thickBot="1"/>
    <row r="110" spans="1:23" ht="13.5" thickBot="1">
      <c r="A110" s="52" t="s">
        <v>753</v>
      </c>
      <c r="B110" s="57" t="s">
        <v>41</v>
      </c>
      <c r="C110" s="18" t="s">
        <v>1228</v>
      </c>
      <c r="D110" s="18"/>
      <c r="E110" s="18"/>
      <c r="F110" s="18"/>
      <c r="G110" s="18"/>
      <c r="H110" s="18" t="s">
        <v>756</v>
      </c>
      <c r="I110" s="18"/>
      <c r="J110" s="4"/>
      <c r="K110" s="3"/>
      <c r="L110" s="18" t="s">
        <v>1229</v>
      </c>
      <c r="M110" s="18"/>
      <c r="N110" s="18"/>
      <c r="O110" s="18"/>
      <c r="P110" s="18"/>
      <c r="Q110" s="18"/>
      <c r="R110" s="18"/>
      <c r="S110" s="18"/>
      <c r="T110" s="18"/>
      <c r="U110" s="18"/>
      <c r="V110" s="18"/>
      <c r="W110" s="4"/>
    </row>
    <row r="111" spans="1:23" ht="51.75" thickBot="1">
      <c r="A111" s="53" t="s">
        <v>758</v>
      </c>
      <c r="B111" s="19" t="s">
        <v>759</v>
      </c>
      <c r="C111" s="20" t="s">
        <v>760</v>
      </c>
      <c r="D111" s="20" t="s">
        <v>761</v>
      </c>
      <c r="E111" s="20" t="s">
        <v>762</v>
      </c>
      <c r="F111" s="20" t="s">
        <v>763</v>
      </c>
      <c r="G111" s="20" t="s">
        <v>764</v>
      </c>
      <c r="H111" s="20" t="s">
        <v>765</v>
      </c>
      <c r="I111" s="20" t="s">
        <v>766</v>
      </c>
      <c r="J111" s="21" t="s">
        <v>767</v>
      </c>
      <c r="K111" s="19" t="s">
        <v>768</v>
      </c>
      <c r="L111" s="20" t="s">
        <v>769</v>
      </c>
      <c r="M111" s="20" t="s">
        <v>770</v>
      </c>
      <c r="N111" s="20" t="s">
        <v>771</v>
      </c>
      <c r="O111" s="20" t="s">
        <v>772</v>
      </c>
      <c r="P111" s="20" t="s">
        <v>773</v>
      </c>
      <c r="Q111" s="20" t="s">
        <v>774</v>
      </c>
      <c r="R111" s="20" t="s">
        <v>775</v>
      </c>
      <c r="S111" s="20" t="s">
        <v>776</v>
      </c>
      <c r="T111" s="20" t="s">
        <v>777</v>
      </c>
      <c r="U111" s="20" t="s">
        <v>778</v>
      </c>
      <c r="V111" s="20" t="s">
        <v>779</v>
      </c>
      <c r="W111" s="21" t="s">
        <v>780</v>
      </c>
    </row>
    <row r="112" spans="1:23" ht="140.25">
      <c r="A112" s="54" t="s">
        <v>1230</v>
      </c>
      <c r="B112" s="5">
        <v>1</v>
      </c>
      <c r="C112" s="22" t="s">
        <v>1231</v>
      </c>
      <c r="D112" s="22" t="s">
        <v>1232</v>
      </c>
      <c r="E112" s="22" t="s">
        <v>300</v>
      </c>
      <c r="F112" s="22" t="s">
        <v>258</v>
      </c>
      <c r="G112" s="22" t="s">
        <v>781</v>
      </c>
      <c r="H112" s="23" t="s">
        <v>785</v>
      </c>
      <c r="I112" s="24">
        <v>170</v>
      </c>
      <c r="J112" s="58"/>
      <c r="K112" s="5">
        <v>1</v>
      </c>
      <c r="L112" s="25"/>
      <c r="M112" s="26"/>
      <c r="N112" s="27">
        <f>IF(M112&gt;0,ROUND(L112/M112,4),0)</f>
        <v>0</v>
      </c>
      <c r="O112" s="28"/>
      <c r="P112" s="29"/>
      <c r="Q112" s="27">
        <f>ROUND(ROUND(N112,4)*(1-O112),4)</f>
        <v>0</v>
      </c>
      <c r="R112" s="27">
        <f>ROUND(ROUND(Q112,4)*(1+P112),4)</f>
        <v>0</v>
      </c>
      <c r="S112" s="27">
        <f>ROUND($I112*R112,4)</f>
        <v>0</v>
      </c>
      <c r="T112" s="30"/>
      <c r="U112" s="30"/>
      <c r="V112" s="30"/>
      <c r="W112" s="31"/>
    </row>
    <row r="113" spans="1:23" ht="141" thickBot="1">
      <c r="A113" s="56" t="s">
        <v>781</v>
      </c>
      <c r="B113" s="9">
        <v>2</v>
      </c>
      <c r="C113" s="42" t="s">
        <v>1233</v>
      </c>
      <c r="D113" s="42" t="s">
        <v>1232</v>
      </c>
      <c r="E113" s="42" t="s">
        <v>300</v>
      </c>
      <c r="F113" s="42" t="s">
        <v>258</v>
      </c>
      <c r="G113" s="42" t="s">
        <v>781</v>
      </c>
      <c r="H113" s="43" t="s">
        <v>785</v>
      </c>
      <c r="I113" s="44">
        <v>20</v>
      </c>
      <c r="J113" s="60"/>
      <c r="K113" s="9">
        <v>1</v>
      </c>
      <c r="L113" s="45"/>
      <c r="M113" s="46"/>
      <c r="N113" s="47">
        <f>IF(M113&gt;0,ROUND(L113/M113,4),0)</f>
        <v>0</v>
      </c>
      <c r="O113" s="48"/>
      <c r="P113" s="49"/>
      <c r="Q113" s="47">
        <f>ROUND(ROUND(N113,4)*(1-O113),4)</f>
        <v>0</v>
      </c>
      <c r="R113" s="47">
        <f>ROUND(ROUND(Q113,4)*(1+P113),4)</f>
        <v>0</v>
      </c>
      <c r="S113" s="47">
        <f>ROUND($I113*R113,4)</f>
        <v>0</v>
      </c>
      <c r="T113" s="50"/>
      <c r="U113" s="50"/>
      <c r="V113" s="50"/>
      <c r="W113" s="51"/>
    </row>
    <row r="114" spans="18:19" ht="13.5" thickBot="1">
      <c r="R114" s="61" t="s">
        <v>792</v>
      </c>
      <c r="S114" s="62">
        <f>SUM(S112:S113)</f>
        <v>0</v>
      </c>
    </row>
    <row r="116" ht="13.5" thickBot="1"/>
    <row r="117" spans="1:23" ht="13.5" thickBot="1">
      <c r="A117" s="52" t="s">
        <v>753</v>
      </c>
      <c r="B117" s="57" t="s">
        <v>49</v>
      </c>
      <c r="C117" s="18" t="s">
        <v>1234</v>
      </c>
      <c r="D117" s="18"/>
      <c r="E117" s="18"/>
      <c r="F117" s="18"/>
      <c r="G117" s="18"/>
      <c r="H117" s="18" t="s">
        <v>756</v>
      </c>
      <c r="I117" s="18"/>
      <c r="J117" s="4"/>
      <c r="K117" s="3"/>
      <c r="L117" s="18" t="s">
        <v>1235</v>
      </c>
      <c r="M117" s="18"/>
      <c r="N117" s="18"/>
      <c r="O117" s="18"/>
      <c r="P117" s="18"/>
      <c r="Q117" s="18"/>
      <c r="R117" s="18"/>
      <c r="S117" s="18"/>
      <c r="T117" s="18"/>
      <c r="U117" s="18"/>
      <c r="V117" s="18"/>
      <c r="W117" s="4"/>
    </row>
    <row r="118" spans="1:23" ht="51.75" thickBot="1">
      <c r="A118" s="53" t="s">
        <v>758</v>
      </c>
      <c r="B118" s="19" t="s">
        <v>759</v>
      </c>
      <c r="C118" s="20" t="s">
        <v>760</v>
      </c>
      <c r="D118" s="20" t="s">
        <v>761</v>
      </c>
      <c r="E118" s="20" t="s">
        <v>762</v>
      </c>
      <c r="F118" s="20" t="s">
        <v>763</v>
      </c>
      <c r="G118" s="20" t="s">
        <v>764</v>
      </c>
      <c r="H118" s="20" t="s">
        <v>765</v>
      </c>
      <c r="I118" s="20" t="s">
        <v>766</v>
      </c>
      <c r="J118" s="21" t="s">
        <v>767</v>
      </c>
      <c r="K118" s="19" t="s">
        <v>768</v>
      </c>
      <c r="L118" s="20" t="s">
        <v>769</v>
      </c>
      <c r="M118" s="20" t="s">
        <v>770</v>
      </c>
      <c r="N118" s="20" t="s">
        <v>771</v>
      </c>
      <c r="O118" s="20" t="s">
        <v>772</v>
      </c>
      <c r="P118" s="20" t="s">
        <v>773</v>
      </c>
      <c r="Q118" s="20" t="s">
        <v>774</v>
      </c>
      <c r="R118" s="20" t="s">
        <v>775</v>
      </c>
      <c r="S118" s="20" t="s">
        <v>776</v>
      </c>
      <c r="T118" s="20" t="s">
        <v>777</v>
      </c>
      <c r="U118" s="20" t="s">
        <v>778</v>
      </c>
      <c r="V118" s="20" t="s">
        <v>779</v>
      </c>
      <c r="W118" s="21" t="s">
        <v>780</v>
      </c>
    </row>
    <row r="119" spans="1:23" ht="102">
      <c r="A119" s="54" t="s">
        <v>1236</v>
      </c>
      <c r="B119" s="5">
        <v>1</v>
      </c>
      <c r="C119" s="22" t="s">
        <v>1237</v>
      </c>
      <c r="D119" s="22" t="s">
        <v>1238</v>
      </c>
      <c r="E119" s="22" t="s">
        <v>300</v>
      </c>
      <c r="F119" s="22" t="s">
        <v>258</v>
      </c>
      <c r="G119" s="22" t="s">
        <v>781</v>
      </c>
      <c r="H119" s="23" t="s">
        <v>785</v>
      </c>
      <c r="I119" s="24">
        <v>10</v>
      </c>
      <c r="J119" s="58"/>
      <c r="K119" s="5">
        <v>1</v>
      </c>
      <c r="L119" s="25"/>
      <c r="M119" s="26"/>
      <c r="N119" s="27">
        <f>IF(M119&gt;0,ROUND(L119/M119,4),0)</f>
        <v>0</v>
      </c>
      <c r="O119" s="28"/>
      <c r="P119" s="29"/>
      <c r="Q119" s="27">
        <f>ROUND(ROUND(N119,4)*(1-O119),4)</f>
        <v>0</v>
      </c>
      <c r="R119" s="27">
        <f>ROUND(ROUND(Q119,4)*(1+P119),4)</f>
        <v>0</v>
      </c>
      <c r="S119" s="27">
        <f>ROUND($I119*R119,4)</f>
        <v>0</v>
      </c>
      <c r="T119" s="30"/>
      <c r="U119" s="30"/>
      <c r="V119" s="30"/>
      <c r="W119" s="31"/>
    </row>
    <row r="120" spans="1:23" ht="102">
      <c r="A120" s="55" t="s">
        <v>781</v>
      </c>
      <c r="B120" s="7">
        <v>2</v>
      </c>
      <c r="C120" s="32" t="s">
        <v>1239</v>
      </c>
      <c r="D120" s="32" t="s">
        <v>1238</v>
      </c>
      <c r="E120" s="32" t="s">
        <v>300</v>
      </c>
      <c r="F120" s="32" t="s">
        <v>258</v>
      </c>
      <c r="G120" s="32" t="s">
        <v>781</v>
      </c>
      <c r="H120" s="33" t="s">
        <v>785</v>
      </c>
      <c r="I120" s="34">
        <v>10</v>
      </c>
      <c r="J120" s="59"/>
      <c r="K120" s="7">
        <v>1</v>
      </c>
      <c r="L120" s="35"/>
      <c r="M120" s="36"/>
      <c r="N120" s="37">
        <f>IF(M120&gt;0,ROUND(L120/M120,4),0)</f>
        <v>0</v>
      </c>
      <c r="O120" s="38"/>
      <c r="P120" s="39"/>
      <c r="Q120" s="37">
        <f>ROUND(ROUND(N120,4)*(1-O120),4)</f>
        <v>0</v>
      </c>
      <c r="R120" s="37">
        <f>ROUND(ROUND(Q120,4)*(1+P120),4)</f>
        <v>0</v>
      </c>
      <c r="S120" s="37">
        <f>ROUND($I120*R120,4)</f>
        <v>0</v>
      </c>
      <c r="T120" s="40"/>
      <c r="U120" s="40"/>
      <c r="V120" s="40"/>
      <c r="W120" s="41"/>
    </row>
    <row r="121" spans="1:23" ht="102">
      <c r="A121" s="55" t="s">
        <v>781</v>
      </c>
      <c r="B121" s="7">
        <v>3</v>
      </c>
      <c r="C121" s="32" t="s">
        <v>1240</v>
      </c>
      <c r="D121" s="32" t="s">
        <v>1238</v>
      </c>
      <c r="E121" s="32" t="s">
        <v>300</v>
      </c>
      <c r="F121" s="32" t="s">
        <v>258</v>
      </c>
      <c r="G121" s="32" t="s">
        <v>781</v>
      </c>
      <c r="H121" s="33" t="s">
        <v>785</v>
      </c>
      <c r="I121" s="34">
        <v>450</v>
      </c>
      <c r="J121" s="59"/>
      <c r="K121" s="7">
        <v>1</v>
      </c>
      <c r="L121" s="35"/>
      <c r="M121" s="36"/>
      <c r="N121" s="37">
        <f>IF(M121&gt;0,ROUND(L121/M121,4),0)</f>
        <v>0</v>
      </c>
      <c r="O121" s="38"/>
      <c r="P121" s="39"/>
      <c r="Q121" s="37">
        <f>ROUND(ROUND(N121,4)*(1-O121),4)</f>
        <v>0</v>
      </c>
      <c r="R121" s="37">
        <f>ROUND(ROUND(Q121,4)*(1+P121),4)</f>
        <v>0</v>
      </c>
      <c r="S121" s="37">
        <f>ROUND($I121*R121,4)</f>
        <v>0</v>
      </c>
      <c r="T121" s="40"/>
      <c r="U121" s="40"/>
      <c r="V121" s="40"/>
      <c r="W121" s="41"/>
    </row>
    <row r="122" spans="1:23" ht="102.75" thickBot="1">
      <c r="A122" s="56" t="s">
        <v>781</v>
      </c>
      <c r="B122" s="9">
        <v>4</v>
      </c>
      <c r="C122" s="42" t="s">
        <v>1241</v>
      </c>
      <c r="D122" s="42" t="s">
        <v>1238</v>
      </c>
      <c r="E122" s="42" t="s">
        <v>300</v>
      </c>
      <c r="F122" s="42" t="s">
        <v>258</v>
      </c>
      <c r="G122" s="42" t="s">
        <v>781</v>
      </c>
      <c r="H122" s="43" t="s">
        <v>785</v>
      </c>
      <c r="I122" s="44">
        <v>50</v>
      </c>
      <c r="J122" s="60"/>
      <c r="K122" s="9">
        <v>1</v>
      </c>
      <c r="L122" s="45"/>
      <c r="M122" s="46"/>
      <c r="N122" s="47">
        <f>IF(M122&gt;0,ROUND(L122/M122,4),0)</f>
        <v>0</v>
      </c>
      <c r="O122" s="48"/>
      <c r="P122" s="49"/>
      <c r="Q122" s="47">
        <f>ROUND(ROUND(N122,4)*(1-O122),4)</f>
        <v>0</v>
      </c>
      <c r="R122" s="47">
        <f>ROUND(ROUND(Q122,4)*(1+P122),4)</f>
        <v>0</v>
      </c>
      <c r="S122" s="47">
        <f>ROUND($I122*R122,4)</f>
        <v>0</v>
      </c>
      <c r="T122" s="50"/>
      <c r="U122" s="50"/>
      <c r="V122" s="50"/>
      <c r="W122" s="51"/>
    </row>
    <row r="123" spans="18:19" ht="13.5" thickBot="1">
      <c r="R123" s="61" t="s">
        <v>792</v>
      </c>
      <c r="S123" s="62">
        <f>SUM(S119:S122)</f>
        <v>0</v>
      </c>
    </row>
    <row r="125" ht="13.5" thickBot="1"/>
    <row r="126" spans="1:23" ht="13.5" thickBot="1">
      <c r="A126" s="52" t="s">
        <v>753</v>
      </c>
      <c r="B126" s="57" t="s">
        <v>54</v>
      </c>
      <c r="C126" s="18" t="s">
        <v>1242</v>
      </c>
      <c r="D126" s="18"/>
      <c r="E126" s="18"/>
      <c r="F126" s="18"/>
      <c r="G126" s="18"/>
      <c r="H126" s="18" t="s">
        <v>756</v>
      </c>
      <c r="I126" s="18"/>
      <c r="J126" s="4"/>
      <c r="K126" s="3"/>
      <c r="L126" s="18" t="s">
        <v>1243</v>
      </c>
      <c r="M126" s="18"/>
      <c r="N126" s="18"/>
      <c r="O126" s="18"/>
      <c r="P126" s="18"/>
      <c r="Q126" s="18"/>
      <c r="R126" s="18"/>
      <c r="S126" s="18"/>
      <c r="T126" s="18"/>
      <c r="U126" s="18"/>
      <c r="V126" s="18"/>
      <c r="W126" s="4"/>
    </row>
    <row r="127" spans="1:23" ht="51.75" thickBot="1">
      <c r="A127" s="53" t="s">
        <v>758</v>
      </c>
      <c r="B127" s="19" t="s">
        <v>759</v>
      </c>
      <c r="C127" s="20" t="s">
        <v>760</v>
      </c>
      <c r="D127" s="20" t="s">
        <v>761</v>
      </c>
      <c r="E127" s="20" t="s">
        <v>762</v>
      </c>
      <c r="F127" s="20" t="s">
        <v>763</v>
      </c>
      <c r="G127" s="20" t="s">
        <v>764</v>
      </c>
      <c r="H127" s="20" t="s">
        <v>765</v>
      </c>
      <c r="I127" s="20" t="s">
        <v>766</v>
      </c>
      <c r="J127" s="21" t="s">
        <v>767</v>
      </c>
      <c r="K127" s="19" t="s">
        <v>768</v>
      </c>
      <c r="L127" s="20" t="s">
        <v>769</v>
      </c>
      <c r="M127" s="20" t="s">
        <v>770</v>
      </c>
      <c r="N127" s="20" t="s">
        <v>771</v>
      </c>
      <c r="O127" s="20" t="s">
        <v>772</v>
      </c>
      <c r="P127" s="20" t="s">
        <v>773</v>
      </c>
      <c r="Q127" s="20" t="s">
        <v>774</v>
      </c>
      <c r="R127" s="20" t="s">
        <v>775</v>
      </c>
      <c r="S127" s="20" t="s">
        <v>776</v>
      </c>
      <c r="T127" s="20" t="s">
        <v>777</v>
      </c>
      <c r="U127" s="20" t="s">
        <v>778</v>
      </c>
      <c r="V127" s="20" t="s">
        <v>779</v>
      </c>
      <c r="W127" s="21" t="s">
        <v>780</v>
      </c>
    </row>
    <row r="128" spans="1:23" ht="127.5">
      <c r="A128" s="54" t="s">
        <v>1244</v>
      </c>
      <c r="B128" s="5">
        <v>1</v>
      </c>
      <c r="C128" s="22" t="s">
        <v>1245</v>
      </c>
      <c r="D128" s="22" t="s">
        <v>1246</v>
      </c>
      <c r="E128" s="22" t="s">
        <v>300</v>
      </c>
      <c r="F128" s="22" t="s">
        <v>258</v>
      </c>
      <c r="G128" s="22" t="s">
        <v>1247</v>
      </c>
      <c r="H128" s="23" t="s">
        <v>785</v>
      </c>
      <c r="I128" s="24">
        <v>100</v>
      </c>
      <c r="J128" s="58"/>
      <c r="K128" s="5">
        <v>1</v>
      </c>
      <c r="L128" s="25"/>
      <c r="M128" s="26"/>
      <c r="N128" s="27">
        <f>IF(M128&gt;0,ROUND(L128/M128,4),0)</f>
        <v>0</v>
      </c>
      <c r="O128" s="28"/>
      <c r="P128" s="29"/>
      <c r="Q128" s="27">
        <f>ROUND(ROUND(N128,4)*(1-O128),4)</f>
        <v>0</v>
      </c>
      <c r="R128" s="27">
        <f>ROUND(ROUND(Q128,4)*(1+P128),4)</f>
        <v>0</v>
      </c>
      <c r="S128" s="27">
        <f>ROUND($I128*R128,4)</f>
        <v>0</v>
      </c>
      <c r="T128" s="30"/>
      <c r="U128" s="30"/>
      <c r="V128" s="30"/>
      <c r="W128" s="31"/>
    </row>
    <row r="129" spans="1:23" ht="127.5">
      <c r="A129" s="55" t="s">
        <v>781</v>
      </c>
      <c r="B129" s="7">
        <v>2</v>
      </c>
      <c r="C129" s="32" t="s">
        <v>1248</v>
      </c>
      <c r="D129" s="32" t="s">
        <v>1249</v>
      </c>
      <c r="E129" s="32" t="s">
        <v>300</v>
      </c>
      <c r="F129" s="32" t="s">
        <v>258</v>
      </c>
      <c r="G129" s="32" t="s">
        <v>1247</v>
      </c>
      <c r="H129" s="33" t="s">
        <v>785</v>
      </c>
      <c r="I129" s="34">
        <v>150</v>
      </c>
      <c r="J129" s="59"/>
      <c r="K129" s="7">
        <v>1</v>
      </c>
      <c r="L129" s="35"/>
      <c r="M129" s="36"/>
      <c r="N129" s="37">
        <f>IF(M129&gt;0,ROUND(L129/M129,4),0)</f>
        <v>0</v>
      </c>
      <c r="O129" s="38"/>
      <c r="P129" s="39"/>
      <c r="Q129" s="37">
        <f>ROUND(ROUND(N129,4)*(1-O129),4)</f>
        <v>0</v>
      </c>
      <c r="R129" s="37">
        <f>ROUND(ROUND(Q129,4)*(1+P129),4)</f>
        <v>0</v>
      </c>
      <c r="S129" s="37">
        <f>ROUND($I129*R129,4)</f>
        <v>0</v>
      </c>
      <c r="T129" s="40"/>
      <c r="U129" s="40"/>
      <c r="V129" s="40"/>
      <c r="W129" s="41"/>
    </row>
    <row r="130" spans="1:23" ht="127.5">
      <c r="A130" s="55" t="s">
        <v>781</v>
      </c>
      <c r="B130" s="7">
        <v>3</v>
      </c>
      <c r="C130" s="32" t="s">
        <v>1250</v>
      </c>
      <c r="D130" s="32" t="s">
        <v>1251</v>
      </c>
      <c r="E130" s="32" t="s">
        <v>300</v>
      </c>
      <c r="F130" s="32" t="s">
        <v>258</v>
      </c>
      <c r="G130" s="32" t="s">
        <v>1247</v>
      </c>
      <c r="H130" s="33" t="s">
        <v>785</v>
      </c>
      <c r="I130" s="34">
        <v>150</v>
      </c>
      <c r="J130" s="59"/>
      <c r="K130" s="7">
        <v>1</v>
      </c>
      <c r="L130" s="35"/>
      <c r="M130" s="36"/>
      <c r="N130" s="37">
        <f>IF(M130&gt;0,ROUND(L130/M130,4),0)</f>
        <v>0</v>
      </c>
      <c r="O130" s="38"/>
      <c r="P130" s="39"/>
      <c r="Q130" s="37">
        <f>ROUND(ROUND(N130,4)*(1-O130),4)</f>
        <v>0</v>
      </c>
      <c r="R130" s="37">
        <f>ROUND(ROUND(Q130,4)*(1+P130),4)</f>
        <v>0</v>
      </c>
      <c r="S130" s="37">
        <f>ROUND($I130*R130,4)</f>
        <v>0</v>
      </c>
      <c r="T130" s="40"/>
      <c r="U130" s="40"/>
      <c r="V130" s="40"/>
      <c r="W130" s="41"/>
    </row>
    <row r="131" spans="1:23" ht="128.25" thickBot="1">
      <c r="A131" s="56" t="s">
        <v>781</v>
      </c>
      <c r="B131" s="9">
        <v>4</v>
      </c>
      <c r="C131" s="42" t="s">
        <v>1252</v>
      </c>
      <c r="D131" s="42" t="s">
        <v>1253</v>
      </c>
      <c r="E131" s="42" t="s">
        <v>300</v>
      </c>
      <c r="F131" s="42" t="s">
        <v>781</v>
      </c>
      <c r="G131" s="42" t="s">
        <v>1247</v>
      </c>
      <c r="H131" s="43" t="s">
        <v>785</v>
      </c>
      <c r="I131" s="44">
        <v>100</v>
      </c>
      <c r="J131" s="60"/>
      <c r="K131" s="9">
        <v>1</v>
      </c>
      <c r="L131" s="45"/>
      <c r="M131" s="46"/>
      <c r="N131" s="47">
        <f>IF(M131&gt;0,ROUND(L131/M131,4),0)</f>
        <v>0</v>
      </c>
      <c r="O131" s="48"/>
      <c r="P131" s="49"/>
      <c r="Q131" s="47">
        <f>ROUND(ROUND(N131,4)*(1-O131),4)</f>
        <v>0</v>
      </c>
      <c r="R131" s="47">
        <f>ROUND(ROUND(Q131,4)*(1+P131),4)</f>
        <v>0</v>
      </c>
      <c r="S131" s="47">
        <f>ROUND($I131*R131,4)</f>
        <v>0</v>
      </c>
      <c r="T131" s="50"/>
      <c r="U131" s="50"/>
      <c r="V131" s="50"/>
      <c r="W131" s="51"/>
    </row>
    <row r="132" spans="18:19" ht="13.5" thickBot="1">
      <c r="R132" s="61" t="s">
        <v>792</v>
      </c>
      <c r="S132" s="62">
        <f>SUM(S128:S131)</f>
        <v>0</v>
      </c>
    </row>
    <row r="134" ht="13.5" thickBot="1"/>
    <row r="135" spans="1:23" ht="13.5" thickBot="1">
      <c r="A135" s="52" t="s">
        <v>753</v>
      </c>
      <c r="B135" s="57" t="s">
        <v>60</v>
      </c>
      <c r="C135" s="18" t="s">
        <v>1254</v>
      </c>
      <c r="D135" s="18"/>
      <c r="E135" s="18"/>
      <c r="F135" s="18"/>
      <c r="G135" s="18"/>
      <c r="H135" s="18" t="s">
        <v>756</v>
      </c>
      <c r="I135" s="18"/>
      <c r="J135" s="4"/>
      <c r="K135" s="3"/>
      <c r="L135" s="18" t="s">
        <v>1255</v>
      </c>
      <c r="M135" s="18"/>
      <c r="N135" s="18"/>
      <c r="O135" s="18"/>
      <c r="P135" s="18"/>
      <c r="Q135" s="18"/>
      <c r="R135" s="18"/>
      <c r="S135" s="18"/>
      <c r="T135" s="18"/>
      <c r="U135" s="18"/>
      <c r="V135" s="18"/>
      <c r="W135" s="4"/>
    </row>
    <row r="136" spans="1:23" ht="51.75" thickBot="1">
      <c r="A136" s="53" t="s">
        <v>758</v>
      </c>
      <c r="B136" s="19" t="s">
        <v>759</v>
      </c>
      <c r="C136" s="20" t="s">
        <v>760</v>
      </c>
      <c r="D136" s="20" t="s">
        <v>761</v>
      </c>
      <c r="E136" s="20" t="s">
        <v>762</v>
      </c>
      <c r="F136" s="20" t="s">
        <v>763</v>
      </c>
      <c r="G136" s="20" t="s">
        <v>764</v>
      </c>
      <c r="H136" s="20" t="s">
        <v>765</v>
      </c>
      <c r="I136" s="20" t="s">
        <v>766</v>
      </c>
      <c r="J136" s="21" t="s">
        <v>767</v>
      </c>
      <c r="K136" s="19" t="s">
        <v>768</v>
      </c>
      <c r="L136" s="20" t="s">
        <v>769</v>
      </c>
      <c r="M136" s="20" t="s">
        <v>770</v>
      </c>
      <c r="N136" s="20" t="s">
        <v>771</v>
      </c>
      <c r="O136" s="20" t="s">
        <v>772</v>
      </c>
      <c r="P136" s="20" t="s">
        <v>773</v>
      </c>
      <c r="Q136" s="20" t="s">
        <v>774</v>
      </c>
      <c r="R136" s="20" t="s">
        <v>775</v>
      </c>
      <c r="S136" s="20" t="s">
        <v>776</v>
      </c>
      <c r="T136" s="20" t="s">
        <v>777</v>
      </c>
      <c r="U136" s="20" t="s">
        <v>778</v>
      </c>
      <c r="V136" s="20" t="s">
        <v>779</v>
      </c>
      <c r="W136" s="21" t="s">
        <v>780</v>
      </c>
    </row>
    <row r="137" spans="1:23" ht="127.5">
      <c r="A137" s="54" t="s">
        <v>781</v>
      </c>
      <c r="B137" s="5">
        <v>1</v>
      </c>
      <c r="C137" s="22" t="s">
        <v>1256</v>
      </c>
      <c r="D137" s="22" t="s">
        <v>1257</v>
      </c>
      <c r="E137" s="22" t="s">
        <v>300</v>
      </c>
      <c r="F137" s="22" t="s">
        <v>258</v>
      </c>
      <c r="G137" s="22" t="s">
        <v>1247</v>
      </c>
      <c r="H137" s="23" t="s">
        <v>785</v>
      </c>
      <c r="I137" s="24">
        <v>110</v>
      </c>
      <c r="J137" s="58"/>
      <c r="K137" s="5">
        <v>1</v>
      </c>
      <c r="L137" s="25"/>
      <c r="M137" s="26"/>
      <c r="N137" s="27">
        <f>IF(M137&gt;0,ROUND(L137/M137,4),0)</f>
        <v>0</v>
      </c>
      <c r="O137" s="28"/>
      <c r="P137" s="29"/>
      <c r="Q137" s="27">
        <f>ROUND(ROUND(N137,4)*(1-O137),4)</f>
        <v>0</v>
      </c>
      <c r="R137" s="27">
        <f>ROUND(ROUND(Q137,4)*(1+P137),4)</f>
        <v>0</v>
      </c>
      <c r="S137" s="27">
        <f>ROUND($I137*R137,4)</f>
        <v>0</v>
      </c>
      <c r="T137" s="30"/>
      <c r="U137" s="30"/>
      <c r="V137" s="30"/>
      <c r="W137" s="31"/>
    </row>
    <row r="138" spans="1:23" ht="127.5">
      <c r="A138" s="55" t="s">
        <v>781</v>
      </c>
      <c r="B138" s="7">
        <v>2</v>
      </c>
      <c r="C138" s="32" t="s">
        <v>1258</v>
      </c>
      <c r="D138" s="32" t="s">
        <v>1257</v>
      </c>
      <c r="E138" s="32" t="s">
        <v>300</v>
      </c>
      <c r="F138" s="32" t="s">
        <v>258</v>
      </c>
      <c r="G138" s="32" t="s">
        <v>1247</v>
      </c>
      <c r="H138" s="33" t="s">
        <v>785</v>
      </c>
      <c r="I138" s="34">
        <v>320</v>
      </c>
      <c r="J138" s="59"/>
      <c r="K138" s="7">
        <v>1</v>
      </c>
      <c r="L138" s="35"/>
      <c r="M138" s="36"/>
      <c r="N138" s="37">
        <f>IF(M138&gt;0,ROUND(L138/M138,4),0)</f>
        <v>0</v>
      </c>
      <c r="O138" s="38"/>
      <c r="P138" s="39"/>
      <c r="Q138" s="37">
        <f>ROUND(ROUND(N138,4)*(1-O138),4)</f>
        <v>0</v>
      </c>
      <c r="R138" s="37">
        <f>ROUND(ROUND(Q138,4)*(1+P138),4)</f>
        <v>0</v>
      </c>
      <c r="S138" s="37">
        <f>ROUND($I138*R138,4)</f>
        <v>0</v>
      </c>
      <c r="T138" s="40"/>
      <c r="U138" s="40"/>
      <c r="V138" s="40"/>
      <c r="W138" s="41"/>
    </row>
    <row r="139" spans="1:23" ht="128.25" thickBot="1">
      <c r="A139" s="56" t="s">
        <v>781</v>
      </c>
      <c r="B139" s="9">
        <v>3</v>
      </c>
      <c r="C139" s="42" t="s">
        <v>1259</v>
      </c>
      <c r="D139" s="42" t="s">
        <v>1257</v>
      </c>
      <c r="E139" s="42" t="s">
        <v>300</v>
      </c>
      <c r="F139" s="42" t="s">
        <v>258</v>
      </c>
      <c r="G139" s="42" t="s">
        <v>1247</v>
      </c>
      <c r="H139" s="43" t="s">
        <v>785</v>
      </c>
      <c r="I139" s="44">
        <v>10</v>
      </c>
      <c r="J139" s="60"/>
      <c r="K139" s="9">
        <v>1</v>
      </c>
      <c r="L139" s="45"/>
      <c r="M139" s="46"/>
      <c r="N139" s="47">
        <f>IF(M139&gt;0,ROUND(L139/M139,4),0)</f>
        <v>0</v>
      </c>
      <c r="O139" s="48"/>
      <c r="P139" s="49"/>
      <c r="Q139" s="47">
        <f>ROUND(ROUND(N139,4)*(1-O139),4)</f>
        <v>0</v>
      </c>
      <c r="R139" s="47">
        <f>ROUND(ROUND(Q139,4)*(1+P139),4)</f>
        <v>0</v>
      </c>
      <c r="S139" s="47">
        <f>ROUND($I139*R139,4)</f>
        <v>0</v>
      </c>
      <c r="T139" s="50"/>
      <c r="U139" s="50"/>
      <c r="V139" s="50"/>
      <c r="W139" s="51"/>
    </row>
    <row r="140" spans="18:19" ht="13.5" thickBot="1">
      <c r="R140" s="61" t="s">
        <v>792</v>
      </c>
      <c r="S140" s="62">
        <f>SUM(S137:S139)</f>
        <v>0</v>
      </c>
    </row>
    <row r="142" ht="13.5" thickBot="1"/>
    <row r="143" spans="1:23" ht="13.5" thickBot="1">
      <c r="A143" s="52" t="s">
        <v>753</v>
      </c>
      <c r="B143" s="57" t="s">
        <v>72</v>
      </c>
      <c r="C143" s="18" t="s">
        <v>1260</v>
      </c>
      <c r="D143" s="18"/>
      <c r="E143" s="18"/>
      <c r="F143" s="18"/>
      <c r="G143" s="18"/>
      <c r="H143" s="18" t="s">
        <v>756</v>
      </c>
      <c r="I143" s="18"/>
      <c r="J143" s="4"/>
      <c r="K143" s="3"/>
      <c r="L143" s="18" t="s">
        <v>1261</v>
      </c>
      <c r="M143" s="18"/>
      <c r="N143" s="18"/>
      <c r="O143" s="18"/>
      <c r="P143" s="18"/>
      <c r="Q143" s="18"/>
      <c r="R143" s="18"/>
      <c r="S143" s="18"/>
      <c r="T143" s="18"/>
      <c r="U143" s="18"/>
      <c r="V143" s="18"/>
      <c r="W143" s="4"/>
    </row>
    <row r="144" spans="1:23" ht="51.75" thickBot="1">
      <c r="A144" s="53" t="s">
        <v>758</v>
      </c>
      <c r="B144" s="19" t="s">
        <v>759</v>
      </c>
      <c r="C144" s="20" t="s">
        <v>760</v>
      </c>
      <c r="D144" s="20" t="s">
        <v>761</v>
      </c>
      <c r="E144" s="20" t="s">
        <v>762</v>
      </c>
      <c r="F144" s="20" t="s">
        <v>763</v>
      </c>
      <c r="G144" s="20" t="s">
        <v>764</v>
      </c>
      <c r="H144" s="20" t="s">
        <v>765</v>
      </c>
      <c r="I144" s="20" t="s">
        <v>766</v>
      </c>
      <c r="J144" s="21" t="s">
        <v>767</v>
      </c>
      <c r="K144" s="19" t="s">
        <v>768</v>
      </c>
      <c r="L144" s="20" t="s">
        <v>769</v>
      </c>
      <c r="M144" s="20" t="s">
        <v>770</v>
      </c>
      <c r="N144" s="20" t="s">
        <v>771</v>
      </c>
      <c r="O144" s="20" t="s">
        <v>772</v>
      </c>
      <c r="P144" s="20" t="s">
        <v>773</v>
      </c>
      <c r="Q144" s="20" t="s">
        <v>774</v>
      </c>
      <c r="R144" s="20" t="s">
        <v>775</v>
      </c>
      <c r="S144" s="20" t="s">
        <v>776</v>
      </c>
      <c r="T144" s="20" t="s">
        <v>777</v>
      </c>
      <c r="U144" s="20" t="s">
        <v>778</v>
      </c>
      <c r="V144" s="20" t="s">
        <v>779</v>
      </c>
      <c r="W144" s="21" t="s">
        <v>780</v>
      </c>
    </row>
    <row r="145" spans="1:23" ht="102">
      <c r="A145" s="54" t="s">
        <v>1262</v>
      </c>
      <c r="B145" s="5">
        <v>1</v>
      </c>
      <c r="C145" s="22" t="s">
        <v>1263</v>
      </c>
      <c r="D145" s="22" t="s">
        <v>1264</v>
      </c>
      <c r="E145" s="22" t="s">
        <v>300</v>
      </c>
      <c r="F145" s="22" t="s">
        <v>258</v>
      </c>
      <c r="G145" s="22" t="s">
        <v>1247</v>
      </c>
      <c r="H145" s="23" t="s">
        <v>785</v>
      </c>
      <c r="I145" s="24">
        <v>10</v>
      </c>
      <c r="J145" s="58"/>
      <c r="K145" s="5">
        <v>1</v>
      </c>
      <c r="L145" s="25"/>
      <c r="M145" s="26"/>
      <c r="N145" s="27">
        <f>IF(M145&gt;0,ROUND(L145/M145,4),0)</f>
        <v>0</v>
      </c>
      <c r="O145" s="28"/>
      <c r="P145" s="29"/>
      <c r="Q145" s="27">
        <f>ROUND(ROUND(N145,4)*(1-O145),4)</f>
        <v>0</v>
      </c>
      <c r="R145" s="27">
        <f>ROUND(ROUND(Q145,4)*(1+P145),4)</f>
        <v>0</v>
      </c>
      <c r="S145" s="27">
        <f>ROUND($I145*R145,4)</f>
        <v>0</v>
      </c>
      <c r="T145" s="30"/>
      <c r="U145" s="30"/>
      <c r="V145" s="30"/>
      <c r="W145" s="31"/>
    </row>
    <row r="146" spans="1:23" ht="102">
      <c r="A146" s="55" t="s">
        <v>781</v>
      </c>
      <c r="B146" s="7">
        <v>2</v>
      </c>
      <c r="C146" s="32" t="s">
        <v>1265</v>
      </c>
      <c r="D146" s="32" t="s">
        <v>1264</v>
      </c>
      <c r="E146" s="32" t="s">
        <v>300</v>
      </c>
      <c r="F146" s="32" t="s">
        <v>258</v>
      </c>
      <c r="G146" s="32" t="s">
        <v>1247</v>
      </c>
      <c r="H146" s="33" t="s">
        <v>785</v>
      </c>
      <c r="I146" s="34">
        <v>10</v>
      </c>
      <c r="J146" s="59"/>
      <c r="K146" s="7">
        <v>1</v>
      </c>
      <c r="L146" s="35"/>
      <c r="M146" s="36"/>
      <c r="N146" s="37">
        <f>IF(M146&gt;0,ROUND(L146/M146,4),0)</f>
        <v>0</v>
      </c>
      <c r="O146" s="38"/>
      <c r="P146" s="39"/>
      <c r="Q146" s="37">
        <f>ROUND(ROUND(N146,4)*(1-O146),4)</f>
        <v>0</v>
      </c>
      <c r="R146" s="37">
        <f>ROUND(ROUND(Q146,4)*(1+P146),4)</f>
        <v>0</v>
      </c>
      <c r="S146" s="37">
        <f>ROUND($I146*R146,4)</f>
        <v>0</v>
      </c>
      <c r="T146" s="40"/>
      <c r="U146" s="40"/>
      <c r="V146" s="40"/>
      <c r="W146" s="41"/>
    </row>
    <row r="147" spans="1:23" ht="102">
      <c r="A147" s="55" t="s">
        <v>781</v>
      </c>
      <c r="B147" s="7">
        <v>3</v>
      </c>
      <c r="C147" s="32" t="s">
        <v>1266</v>
      </c>
      <c r="D147" s="32" t="s">
        <v>1264</v>
      </c>
      <c r="E147" s="32" t="s">
        <v>300</v>
      </c>
      <c r="F147" s="32" t="s">
        <v>258</v>
      </c>
      <c r="G147" s="32" t="s">
        <v>1267</v>
      </c>
      <c r="H147" s="33" t="s">
        <v>785</v>
      </c>
      <c r="I147" s="34">
        <v>10</v>
      </c>
      <c r="J147" s="59"/>
      <c r="K147" s="7">
        <v>1</v>
      </c>
      <c r="L147" s="35"/>
      <c r="M147" s="36"/>
      <c r="N147" s="37">
        <f>IF(M147&gt;0,ROUND(L147/M147,4),0)</f>
        <v>0</v>
      </c>
      <c r="O147" s="38"/>
      <c r="P147" s="39"/>
      <c r="Q147" s="37">
        <f>ROUND(ROUND(N147,4)*(1-O147),4)</f>
        <v>0</v>
      </c>
      <c r="R147" s="37">
        <f>ROUND(ROUND(Q147,4)*(1+P147),4)</f>
        <v>0</v>
      </c>
      <c r="S147" s="37">
        <f>ROUND($I147*R147,4)</f>
        <v>0</v>
      </c>
      <c r="T147" s="40"/>
      <c r="U147" s="40"/>
      <c r="V147" s="40"/>
      <c r="W147" s="41"/>
    </row>
    <row r="148" spans="1:23" ht="102">
      <c r="A148" s="55" t="s">
        <v>781</v>
      </c>
      <c r="B148" s="7">
        <v>4</v>
      </c>
      <c r="C148" s="32" t="s">
        <v>1268</v>
      </c>
      <c r="D148" s="32" t="s">
        <v>1264</v>
      </c>
      <c r="E148" s="32" t="s">
        <v>300</v>
      </c>
      <c r="F148" s="32" t="s">
        <v>258</v>
      </c>
      <c r="G148" s="32" t="s">
        <v>1267</v>
      </c>
      <c r="H148" s="33" t="s">
        <v>785</v>
      </c>
      <c r="I148" s="34">
        <v>10</v>
      </c>
      <c r="J148" s="59"/>
      <c r="K148" s="7">
        <v>1</v>
      </c>
      <c r="L148" s="35"/>
      <c r="M148" s="36"/>
      <c r="N148" s="37">
        <f>IF(M148&gt;0,ROUND(L148/M148,4),0)</f>
        <v>0</v>
      </c>
      <c r="O148" s="38"/>
      <c r="P148" s="39"/>
      <c r="Q148" s="37">
        <f>ROUND(ROUND(N148,4)*(1-O148),4)</f>
        <v>0</v>
      </c>
      <c r="R148" s="37">
        <f>ROUND(ROUND(Q148,4)*(1+P148),4)</f>
        <v>0</v>
      </c>
      <c r="S148" s="37">
        <f>ROUND($I148*R148,4)</f>
        <v>0</v>
      </c>
      <c r="T148" s="40"/>
      <c r="U148" s="40"/>
      <c r="V148" s="40"/>
      <c r="W148" s="41"/>
    </row>
    <row r="149" spans="1:23" ht="102.75" thickBot="1">
      <c r="A149" s="56" t="s">
        <v>781</v>
      </c>
      <c r="B149" s="9">
        <v>5</v>
      </c>
      <c r="C149" s="42" t="s">
        <v>1269</v>
      </c>
      <c r="D149" s="42" t="s">
        <v>1264</v>
      </c>
      <c r="E149" s="42" t="s">
        <v>300</v>
      </c>
      <c r="F149" s="42" t="s">
        <v>258</v>
      </c>
      <c r="G149" s="42" t="s">
        <v>1267</v>
      </c>
      <c r="H149" s="43" t="s">
        <v>785</v>
      </c>
      <c r="I149" s="44">
        <v>10</v>
      </c>
      <c r="J149" s="60"/>
      <c r="K149" s="9">
        <v>1</v>
      </c>
      <c r="L149" s="45"/>
      <c r="M149" s="46"/>
      <c r="N149" s="47">
        <f>IF(M149&gt;0,ROUND(L149/M149,4),0)</f>
        <v>0</v>
      </c>
      <c r="O149" s="48"/>
      <c r="P149" s="49"/>
      <c r="Q149" s="47">
        <f>ROUND(ROUND(N149,4)*(1-O149),4)</f>
        <v>0</v>
      </c>
      <c r="R149" s="47">
        <f>ROUND(ROUND(Q149,4)*(1+P149),4)</f>
        <v>0</v>
      </c>
      <c r="S149" s="47">
        <f>ROUND($I149*R149,4)</f>
        <v>0</v>
      </c>
      <c r="T149" s="50"/>
      <c r="U149" s="50"/>
      <c r="V149" s="50"/>
      <c r="W149" s="51"/>
    </row>
    <row r="150" spans="18:19" ht="13.5" thickBot="1">
      <c r="R150" s="61" t="s">
        <v>792</v>
      </c>
      <c r="S150" s="62">
        <f>SUM(S145:S149)</f>
        <v>0</v>
      </c>
    </row>
    <row r="152" ht="13.5" thickBot="1"/>
    <row r="153" spans="1:23" ht="13.5" thickBot="1">
      <c r="A153" s="52" t="s">
        <v>753</v>
      </c>
      <c r="B153" s="57" t="s">
        <v>76</v>
      </c>
      <c r="C153" s="18" t="s">
        <v>1270</v>
      </c>
      <c r="D153" s="18"/>
      <c r="E153" s="18"/>
      <c r="F153" s="18"/>
      <c r="G153" s="18"/>
      <c r="H153" s="18" t="s">
        <v>756</v>
      </c>
      <c r="I153" s="18"/>
      <c r="J153" s="4"/>
      <c r="K153" s="3"/>
      <c r="L153" s="18" t="s">
        <v>1271</v>
      </c>
      <c r="M153" s="18"/>
      <c r="N153" s="18"/>
      <c r="O153" s="18"/>
      <c r="P153" s="18"/>
      <c r="Q153" s="18"/>
      <c r="R153" s="18"/>
      <c r="S153" s="18"/>
      <c r="T153" s="18"/>
      <c r="U153" s="18"/>
      <c r="V153" s="18"/>
      <c r="W153" s="4"/>
    </row>
    <row r="154" spans="1:23" ht="51.75" thickBot="1">
      <c r="A154" s="53" t="s">
        <v>758</v>
      </c>
      <c r="B154" s="19" t="s">
        <v>759</v>
      </c>
      <c r="C154" s="20" t="s">
        <v>760</v>
      </c>
      <c r="D154" s="20" t="s">
        <v>761</v>
      </c>
      <c r="E154" s="20" t="s">
        <v>762</v>
      </c>
      <c r="F154" s="20" t="s">
        <v>763</v>
      </c>
      <c r="G154" s="20" t="s">
        <v>764</v>
      </c>
      <c r="H154" s="20" t="s">
        <v>765</v>
      </c>
      <c r="I154" s="20" t="s">
        <v>766</v>
      </c>
      <c r="J154" s="21" t="s">
        <v>767</v>
      </c>
      <c r="K154" s="19" t="s">
        <v>768</v>
      </c>
      <c r="L154" s="20" t="s">
        <v>769</v>
      </c>
      <c r="M154" s="20" t="s">
        <v>770</v>
      </c>
      <c r="N154" s="20" t="s">
        <v>771</v>
      </c>
      <c r="O154" s="20" t="s">
        <v>772</v>
      </c>
      <c r="P154" s="20" t="s">
        <v>773</v>
      </c>
      <c r="Q154" s="20" t="s">
        <v>774</v>
      </c>
      <c r="R154" s="20" t="s">
        <v>775</v>
      </c>
      <c r="S154" s="20" t="s">
        <v>776</v>
      </c>
      <c r="T154" s="20" t="s">
        <v>777</v>
      </c>
      <c r="U154" s="20" t="s">
        <v>778</v>
      </c>
      <c r="V154" s="20" t="s">
        <v>779</v>
      </c>
      <c r="W154" s="21" t="s">
        <v>780</v>
      </c>
    </row>
    <row r="155" spans="1:23" ht="89.25">
      <c r="A155" s="54" t="s">
        <v>781</v>
      </c>
      <c r="B155" s="5">
        <v>1</v>
      </c>
      <c r="C155" s="22" t="s">
        <v>1272</v>
      </c>
      <c r="D155" s="22" t="s">
        <v>1273</v>
      </c>
      <c r="E155" s="22" t="s">
        <v>300</v>
      </c>
      <c r="F155" s="22" t="s">
        <v>258</v>
      </c>
      <c r="G155" s="22" t="s">
        <v>781</v>
      </c>
      <c r="H155" s="23" t="s">
        <v>785</v>
      </c>
      <c r="I155" s="24">
        <v>20</v>
      </c>
      <c r="J155" s="58"/>
      <c r="K155" s="5">
        <v>1</v>
      </c>
      <c r="L155" s="25"/>
      <c r="M155" s="26"/>
      <c r="N155" s="27">
        <f>IF(M155&gt;0,ROUND(L155/M155,4),0)</f>
        <v>0</v>
      </c>
      <c r="O155" s="28"/>
      <c r="P155" s="29"/>
      <c r="Q155" s="27">
        <f>ROUND(ROUND(N155,4)*(1-O155),4)</f>
        <v>0</v>
      </c>
      <c r="R155" s="27">
        <f>ROUND(ROUND(Q155,4)*(1+P155),4)</f>
        <v>0</v>
      </c>
      <c r="S155" s="27">
        <f>ROUND($I155*R155,4)</f>
        <v>0</v>
      </c>
      <c r="T155" s="30"/>
      <c r="U155" s="30"/>
      <c r="V155" s="30"/>
      <c r="W155" s="31"/>
    </row>
    <row r="156" spans="1:23" ht="89.25">
      <c r="A156" s="55" t="s">
        <v>781</v>
      </c>
      <c r="B156" s="7">
        <v>2</v>
      </c>
      <c r="C156" s="32" t="s">
        <v>1274</v>
      </c>
      <c r="D156" s="32" t="s">
        <v>1275</v>
      </c>
      <c r="E156" s="32" t="s">
        <v>300</v>
      </c>
      <c r="F156" s="32" t="s">
        <v>258</v>
      </c>
      <c r="G156" s="32" t="s">
        <v>781</v>
      </c>
      <c r="H156" s="33" t="s">
        <v>785</v>
      </c>
      <c r="I156" s="34">
        <v>10</v>
      </c>
      <c r="J156" s="59"/>
      <c r="K156" s="7">
        <v>1</v>
      </c>
      <c r="L156" s="35"/>
      <c r="M156" s="36"/>
      <c r="N156" s="37">
        <f>IF(M156&gt;0,ROUND(L156/M156,4),0)</f>
        <v>0</v>
      </c>
      <c r="O156" s="38"/>
      <c r="P156" s="39"/>
      <c r="Q156" s="37">
        <f>ROUND(ROUND(N156,4)*(1-O156),4)</f>
        <v>0</v>
      </c>
      <c r="R156" s="37">
        <f>ROUND(ROUND(Q156,4)*(1+P156),4)</f>
        <v>0</v>
      </c>
      <c r="S156" s="37">
        <f>ROUND($I156*R156,4)</f>
        <v>0</v>
      </c>
      <c r="T156" s="40"/>
      <c r="U156" s="40"/>
      <c r="V156" s="40"/>
      <c r="W156" s="41"/>
    </row>
    <row r="157" spans="1:23" ht="90" thickBot="1">
      <c r="A157" s="56" t="s">
        <v>781</v>
      </c>
      <c r="B157" s="9">
        <v>3</v>
      </c>
      <c r="C157" s="42" t="s">
        <v>1276</v>
      </c>
      <c r="D157" s="42" t="s">
        <v>1277</v>
      </c>
      <c r="E157" s="42" t="s">
        <v>300</v>
      </c>
      <c r="F157" s="42" t="s">
        <v>258</v>
      </c>
      <c r="G157" s="42" t="s">
        <v>781</v>
      </c>
      <c r="H157" s="43" t="s">
        <v>785</v>
      </c>
      <c r="I157" s="44">
        <v>90</v>
      </c>
      <c r="J157" s="60"/>
      <c r="K157" s="9">
        <v>1</v>
      </c>
      <c r="L157" s="45"/>
      <c r="M157" s="46"/>
      <c r="N157" s="47">
        <f>IF(M157&gt;0,ROUND(L157/M157,4),0)</f>
        <v>0</v>
      </c>
      <c r="O157" s="48"/>
      <c r="P157" s="49"/>
      <c r="Q157" s="47">
        <f>ROUND(ROUND(N157,4)*(1-O157),4)</f>
        <v>0</v>
      </c>
      <c r="R157" s="47">
        <f>ROUND(ROUND(Q157,4)*(1+P157),4)</f>
        <v>0</v>
      </c>
      <c r="S157" s="47">
        <f>ROUND($I157*R157,4)</f>
        <v>0</v>
      </c>
      <c r="T157" s="50"/>
      <c r="U157" s="50"/>
      <c r="V157" s="50"/>
      <c r="W157" s="51"/>
    </row>
    <row r="158" spans="18:19" ht="13.5" thickBot="1">
      <c r="R158" s="61" t="s">
        <v>792</v>
      </c>
      <c r="S158" s="62">
        <f>SUM(S155:S157)</f>
        <v>0</v>
      </c>
    </row>
    <row r="160" ht="13.5" thickBot="1"/>
    <row r="161" spans="1:23" ht="13.5" thickBot="1">
      <c r="A161" s="52" t="s">
        <v>753</v>
      </c>
      <c r="B161" s="57" t="s">
        <v>91</v>
      </c>
      <c r="C161" s="18" t="s">
        <v>1278</v>
      </c>
      <c r="D161" s="18"/>
      <c r="E161" s="18"/>
      <c r="F161" s="18"/>
      <c r="G161" s="18"/>
      <c r="H161" s="18" t="s">
        <v>756</v>
      </c>
      <c r="I161" s="18"/>
      <c r="J161" s="4"/>
      <c r="K161" s="3"/>
      <c r="L161" s="18" t="s">
        <v>1279</v>
      </c>
      <c r="M161" s="18"/>
      <c r="N161" s="18"/>
      <c r="O161" s="18"/>
      <c r="P161" s="18"/>
      <c r="Q161" s="18"/>
      <c r="R161" s="18"/>
      <c r="S161" s="18"/>
      <c r="T161" s="18"/>
      <c r="U161" s="18"/>
      <c r="V161" s="18"/>
      <c r="W161" s="4"/>
    </row>
    <row r="162" spans="1:23" ht="51.75" thickBot="1">
      <c r="A162" s="53" t="s">
        <v>758</v>
      </c>
      <c r="B162" s="19" t="s">
        <v>759</v>
      </c>
      <c r="C162" s="20" t="s">
        <v>760</v>
      </c>
      <c r="D162" s="20" t="s">
        <v>761</v>
      </c>
      <c r="E162" s="20" t="s">
        <v>762</v>
      </c>
      <c r="F162" s="20" t="s">
        <v>763</v>
      </c>
      <c r="G162" s="20" t="s">
        <v>764</v>
      </c>
      <c r="H162" s="20" t="s">
        <v>765</v>
      </c>
      <c r="I162" s="20" t="s">
        <v>766</v>
      </c>
      <c r="J162" s="21" t="s">
        <v>767</v>
      </c>
      <c r="K162" s="19" t="s">
        <v>768</v>
      </c>
      <c r="L162" s="20" t="s">
        <v>769</v>
      </c>
      <c r="M162" s="20" t="s">
        <v>770</v>
      </c>
      <c r="N162" s="20" t="s">
        <v>771</v>
      </c>
      <c r="O162" s="20" t="s">
        <v>772</v>
      </c>
      <c r="P162" s="20" t="s">
        <v>773</v>
      </c>
      <c r="Q162" s="20" t="s">
        <v>774</v>
      </c>
      <c r="R162" s="20" t="s">
        <v>775</v>
      </c>
      <c r="S162" s="20" t="s">
        <v>776</v>
      </c>
      <c r="T162" s="20" t="s">
        <v>777</v>
      </c>
      <c r="U162" s="20" t="s">
        <v>778</v>
      </c>
      <c r="V162" s="20" t="s">
        <v>779</v>
      </c>
      <c r="W162" s="21" t="s">
        <v>780</v>
      </c>
    </row>
    <row r="163" spans="1:23" ht="89.25">
      <c r="A163" s="54" t="s">
        <v>1280</v>
      </c>
      <c r="B163" s="5">
        <v>1</v>
      </c>
      <c r="C163" s="22" t="s">
        <v>1281</v>
      </c>
      <c r="D163" s="22" t="s">
        <v>1282</v>
      </c>
      <c r="E163" s="22" t="s">
        <v>300</v>
      </c>
      <c r="F163" s="22" t="s">
        <v>258</v>
      </c>
      <c r="G163" s="22" t="s">
        <v>1283</v>
      </c>
      <c r="H163" s="23" t="s">
        <v>785</v>
      </c>
      <c r="I163" s="24">
        <v>10</v>
      </c>
      <c r="J163" s="58"/>
      <c r="K163" s="5">
        <v>1</v>
      </c>
      <c r="L163" s="25"/>
      <c r="M163" s="26"/>
      <c r="N163" s="27">
        <f>IF(M163&gt;0,ROUND(L163/M163,4),0)</f>
        <v>0</v>
      </c>
      <c r="O163" s="28"/>
      <c r="P163" s="29"/>
      <c r="Q163" s="27">
        <f>ROUND(ROUND(N163,4)*(1-O163),4)</f>
        <v>0</v>
      </c>
      <c r="R163" s="27">
        <f>ROUND(ROUND(Q163,4)*(1+P163),4)</f>
        <v>0</v>
      </c>
      <c r="S163" s="27">
        <f>ROUND($I163*R163,4)</f>
        <v>0</v>
      </c>
      <c r="T163" s="30"/>
      <c r="U163" s="30"/>
      <c r="V163" s="30"/>
      <c r="W163" s="31"/>
    </row>
    <row r="164" spans="1:23" ht="89.25">
      <c r="A164" s="55" t="s">
        <v>1280</v>
      </c>
      <c r="B164" s="7">
        <v>2</v>
      </c>
      <c r="C164" s="32" t="s">
        <v>1284</v>
      </c>
      <c r="D164" s="32" t="s">
        <v>1282</v>
      </c>
      <c r="E164" s="32" t="s">
        <v>300</v>
      </c>
      <c r="F164" s="32" t="s">
        <v>258</v>
      </c>
      <c r="G164" s="32" t="s">
        <v>1283</v>
      </c>
      <c r="H164" s="33" t="s">
        <v>785</v>
      </c>
      <c r="I164" s="34">
        <v>10</v>
      </c>
      <c r="J164" s="59"/>
      <c r="K164" s="7">
        <v>1</v>
      </c>
      <c r="L164" s="35"/>
      <c r="M164" s="36"/>
      <c r="N164" s="37">
        <f>IF(M164&gt;0,ROUND(L164/M164,4),0)</f>
        <v>0</v>
      </c>
      <c r="O164" s="38"/>
      <c r="P164" s="39"/>
      <c r="Q164" s="37">
        <f>ROUND(ROUND(N164,4)*(1-O164),4)</f>
        <v>0</v>
      </c>
      <c r="R164" s="37">
        <f>ROUND(ROUND(Q164,4)*(1+P164),4)</f>
        <v>0</v>
      </c>
      <c r="S164" s="37">
        <f>ROUND($I164*R164,4)</f>
        <v>0</v>
      </c>
      <c r="T164" s="40"/>
      <c r="U164" s="40"/>
      <c r="V164" s="40"/>
      <c r="W164" s="41"/>
    </row>
    <row r="165" spans="1:23" ht="90" thickBot="1">
      <c r="A165" s="56" t="s">
        <v>1280</v>
      </c>
      <c r="B165" s="9">
        <v>3</v>
      </c>
      <c r="C165" s="42" t="s">
        <v>1285</v>
      </c>
      <c r="D165" s="42" t="s">
        <v>1282</v>
      </c>
      <c r="E165" s="42" t="s">
        <v>300</v>
      </c>
      <c r="F165" s="42" t="s">
        <v>258</v>
      </c>
      <c r="G165" s="42" t="s">
        <v>1283</v>
      </c>
      <c r="H165" s="43" t="s">
        <v>785</v>
      </c>
      <c r="I165" s="44">
        <v>10</v>
      </c>
      <c r="J165" s="60"/>
      <c r="K165" s="9">
        <v>1</v>
      </c>
      <c r="L165" s="45"/>
      <c r="M165" s="46"/>
      <c r="N165" s="47">
        <f>IF(M165&gt;0,ROUND(L165/M165,4),0)</f>
        <v>0</v>
      </c>
      <c r="O165" s="48"/>
      <c r="P165" s="49"/>
      <c r="Q165" s="47">
        <f>ROUND(ROUND(N165,4)*(1-O165),4)</f>
        <v>0</v>
      </c>
      <c r="R165" s="47">
        <f>ROUND(ROUND(Q165,4)*(1+P165),4)</f>
        <v>0</v>
      </c>
      <c r="S165" s="47">
        <f>ROUND($I165*R165,4)</f>
        <v>0</v>
      </c>
      <c r="T165" s="50"/>
      <c r="U165" s="50"/>
      <c r="V165" s="50"/>
      <c r="W165" s="51"/>
    </row>
    <row r="166" spans="18:19" ht="13.5" thickBot="1">
      <c r="R166" s="61" t="s">
        <v>792</v>
      </c>
      <c r="S166" s="62">
        <f>SUM(S163:S165)</f>
        <v>0</v>
      </c>
    </row>
    <row r="168" ht="13.5" thickBot="1"/>
    <row r="169" spans="1:23" ht="13.5" thickBot="1">
      <c r="A169" s="52" t="s">
        <v>753</v>
      </c>
      <c r="B169" s="57" t="s">
        <v>107</v>
      </c>
      <c r="C169" s="18" t="s">
        <v>1286</v>
      </c>
      <c r="D169" s="18"/>
      <c r="E169" s="18"/>
      <c r="F169" s="18"/>
      <c r="G169" s="18"/>
      <c r="H169" s="18" t="s">
        <v>756</v>
      </c>
      <c r="I169" s="18"/>
      <c r="J169" s="4"/>
      <c r="K169" s="3"/>
      <c r="L169" s="18" t="s">
        <v>1287</v>
      </c>
      <c r="M169" s="18"/>
      <c r="N169" s="18"/>
      <c r="O169" s="18"/>
      <c r="P169" s="18"/>
      <c r="Q169" s="18"/>
      <c r="R169" s="18"/>
      <c r="S169" s="18"/>
      <c r="T169" s="18"/>
      <c r="U169" s="18"/>
      <c r="V169" s="18"/>
      <c r="W169" s="4"/>
    </row>
    <row r="170" spans="1:23" ht="51.75" thickBot="1">
      <c r="A170" s="53" t="s">
        <v>758</v>
      </c>
      <c r="B170" s="19" t="s">
        <v>759</v>
      </c>
      <c r="C170" s="20" t="s">
        <v>760</v>
      </c>
      <c r="D170" s="20" t="s">
        <v>761</v>
      </c>
      <c r="E170" s="20" t="s">
        <v>762</v>
      </c>
      <c r="F170" s="20" t="s">
        <v>763</v>
      </c>
      <c r="G170" s="20" t="s">
        <v>764</v>
      </c>
      <c r="H170" s="20" t="s">
        <v>765</v>
      </c>
      <c r="I170" s="20" t="s">
        <v>766</v>
      </c>
      <c r="J170" s="21" t="s">
        <v>767</v>
      </c>
      <c r="K170" s="19" t="s">
        <v>768</v>
      </c>
      <c r="L170" s="20" t="s">
        <v>769</v>
      </c>
      <c r="M170" s="20" t="s">
        <v>770</v>
      </c>
      <c r="N170" s="20" t="s">
        <v>771</v>
      </c>
      <c r="O170" s="20" t="s">
        <v>772</v>
      </c>
      <c r="P170" s="20" t="s">
        <v>773</v>
      </c>
      <c r="Q170" s="20" t="s">
        <v>774</v>
      </c>
      <c r="R170" s="20" t="s">
        <v>775</v>
      </c>
      <c r="S170" s="20" t="s">
        <v>776</v>
      </c>
      <c r="T170" s="20" t="s">
        <v>777</v>
      </c>
      <c r="U170" s="20" t="s">
        <v>778</v>
      </c>
      <c r="V170" s="20" t="s">
        <v>779</v>
      </c>
      <c r="W170" s="21" t="s">
        <v>780</v>
      </c>
    </row>
    <row r="171" spans="1:23" ht="63.75">
      <c r="A171" s="54" t="s">
        <v>1288</v>
      </c>
      <c r="B171" s="5">
        <v>1</v>
      </c>
      <c r="C171" s="22" t="s">
        <v>1289</v>
      </c>
      <c r="D171" s="22" t="s">
        <v>1290</v>
      </c>
      <c r="E171" s="22" t="s">
        <v>300</v>
      </c>
      <c r="F171" s="22" t="s">
        <v>258</v>
      </c>
      <c r="G171" s="22" t="s">
        <v>781</v>
      </c>
      <c r="H171" s="23" t="s">
        <v>785</v>
      </c>
      <c r="I171" s="24">
        <v>7100</v>
      </c>
      <c r="J171" s="58"/>
      <c r="K171" s="5">
        <v>1</v>
      </c>
      <c r="L171" s="25"/>
      <c r="M171" s="26"/>
      <c r="N171" s="27">
        <f>IF(M171&gt;0,ROUND(L171/M171,4),0)</f>
        <v>0</v>
      </c>
      <c r="O171" s="28"/>
      <c r="P171" s="29"/>
      <c r="Q171" s="27">
        <f>ROUND(ROUND(N171,4)*(1-O171),4)</f>
        <v>0</v>
      </c>
      <c r="R171" s="27">
        <f>ROUND(ROUND(Q171,4)*(1+P171),4)</f>
        <v>0</v>
      </c>
      <c r="S171" s="27">
        <f>ROUND($I171*R171,4)</f>
        <v>0</v>
      </c>
      <c r="T171" s="30"/>
      <c r="U171" s="30"/>
      <c r="V171" s="30"/>
      <c r="W171" s="31"/>
    </row>
    <row r="172" spans="1:23" ht="63.75">
      <c r="A172" s="55" t="s">
        <v>781</v>
      </c>
      <c r="B172" s="7">
        <v>2</v>
      </c>
      <c r="C172" s="32" t="s">
        <v>1291</v>
      </c>
      <c r="D172" s="32" t="s">
        <v>1290</v>
      </c>
      <c r="E172" s="32" t="s">
        <v>300</v>
      </c>
      <c r="F172" s="32" t="s">
        <v>258</v>
      </c>
      <c r="G172" s="32" t="s">
        <v>781</v>
      </c>
      <c r="H172" s="33" t="s">
        <v>785</v>
      </c>
      <c r="I172" s="34">
        <v>340</v>
      </c>
      <c r="J172" s="59"/>
      <c r="K172" s="7">
        <v>1</v>
      </c>
      <c r="L172" s="35"/>
      <c r="M172" s="36"/>
      <c r="N172" s="37">
        <f>IF(M172&gt;0,ROUND(L172/M172,4),0)</f>
        <v>0</v>
      </c>
      <c r="O172" s="38"/>
      <c r="P172" s="39"/>
      <c r="Q172" s="37">
        <f>ROUND(ROUND(N172,4)*(1-O172),4)</f>
        <v>0</v>
      </c>
      <c r="R172" s="37">
        <f>ROUND(ROUND(Q172,4)*(1+P172),4)</f>
        <v>0</v>
      </c>
      <c r="S172" s="37">
        <f>ROUND($I172*R172,4)</f>
        <v>0</v>
      </c>
      <c r="T172" s="40"/>
      <c r="U172" s="40"/>
      <c r="V172" s="40"/>
      <c r="W172" s="41"/>
    </row>
    <row r="173" spans="1:23" ht="64.5" thickBot="1">
      <c r="A173" s="56" t="s">
        <v>781</v>
      </c>
      <c r="B173" s="9">
        <v>3</v>
      </c>
      <c r="C173" s="42" t="s">
        <v>1292</v>
      </c>
      <c r="D173" s="42" t="s">
        <v>1290</v>
      </c>
      <c r="E173" s="42" t="s">
        <v>300</v>
      </c>
      <c r="F173" s="42" t="s">
        <v>258</v>
      </c>
      <c r="G173" s="42" t="s">
        <v>781</v>
      </c>
      <c r="H173" s="43" t="s">
        <v>785</v>
      </c>
      <c r="I173" s="44">
        <v>110</v>
      </c>
      <c r="J173" s="60"/>
      <c r="K173" s="9">
        <v>1</v>
      </c>
      <c r="L173" s="45"/>
      <c r="M173" s="46"/>
      <c r="N173" s="47">
        <f>IF(M173&gt;0,ROUND(L173/M173,4),0)</f>
        <v>0</v>
      </c>
      <c r="O173" s="48"/>
      <c r="P173" s="49"/>
      <c r="Q173" s="47">
        <f>ROUND(ROUND(N173,4)*(1-O173),4)</f>
        <v>0</v>
      </c>
      <c r="R173" s="47">
        <f>ROUND(ROUND(Q173,4)*(1+P173),4)</f>
        <v>0</v>
      </c>
      <c r="S173" s="47">
        <f>ROUND($I173*R173,4)</f>
        <v>0</v>
      </c>
      <c r="T173" s="50"/>
      <c r="U173" s="50"/>
      <c r="V173" s="50"/>
      <c r="W173" s="51"/>
    </row>
    <row r="174" spans="18:19" ht="13.5" thickBot="1">
      <c r="R174" s="61" t="s">
        <v>792</v>
      </c>
      <c r="S174" s="62">
        <f>SUM(S171:S173)</f>
        <v>0</v>
      </c>
    </row>
    <row r="176" ht="13.5" thickBot="1"/>
    <row r="177" spans="1:23" ht="13.5" thickBot="1">
      <c r="A177" s="52" t="s">
        <v>753</v>
      </c>
      <c r="B177" s="57" t="s">
        <v>116</v>
      </c>
      <c r="C177" s="18" t="s">
        <v>1293</v>
      </c>
      <c r="D177" s="18"/>
      <c r="E177" s="18"/>
      <c r="F177" s="18"/>
      <c r="G177" s="18"/>
      <c r="H177" s="18" t="s">
        <v>756</v>
      </c>
      <c r="I177" s="18"/>
      <c r="J177" s="4"/>
      <c r="K177" s="3"/>
      <c r="L177" s="18" t="s">
        <v>1294</v>
      </c>
      <c r="M177" s="18"/>
      <c r="N177" s="18"/>
      <c r="O177" s="18"/>
      <c r="P177" s="18"/>
      <c r="Q177" s="18"/>
      <c r="R177" s="18"/>
      <c r="S177" s="18"/>
      <c r="T177" s="18"/>
      <c r="U177" s="18"/>
      <c r="V177" s="18"/>
      <c r="W177" s="4"/>
    </row>
    <row r="178" spans="1:23" ht="51.75" thickBot="1">
      <c r="A178" s="53" t="s">
        <v>758</v>
      </c>
      <c r="B178" s="19" t="s">
        <v>759</v>
      </c>
      <c r="C178" s="20" t="s">
        <v>760</v>
      </c>
      <c r="D178" s="20" t="s">
        <v>761</v>
      </c>
      <c r="E178" s="20" t="s">
        <v>762</v>
      </c>
      <c r="F178" s="20" t="s">
        <v>763</v>
      </c>
      <c r="G178" s="20" t="s">
        <v>764</v>
      </c>
      <c r="H178" s="20" t="s">
        <v>765</v>
      </c>
      <c r="I178" s="20" t="s">
        <v>766</v>
      </c>
      <c r="J178" s="21" t="s">
        <v>767</v>
      </c>
      <c r="K178" s="19" t="s">
        <v>768</v>
      </c>
      <c r="L178" s="20" t="s">
        <v>769</v>
      </c>
      <c r="M178" s="20" t="s">
        <v>770</v>
      </c>
      <c r="N178" s="20" t="s">
        <v>771</v>
      </c>
      <c r="O178" s="20" t="s">
        <v>772</v>
      </c>
      <c r="P178" s="20" t="s">
        <v>773</v>
      </c>
      <c r="Q178" s="20" t="s">
        <v>774</v>
      </c>
      <c r="R178" s="20" t="s">
        <v>775</v>
      </c>
      <c r="S178" s="20" t="s">
        <v>776</v>
      </c>
      <c r="T178" s="20" t="s">
        <v>777</v>
      </c>
      <c r="U178" s="20" t="s">
        <v>778</v>
      </c>
      <c r="V178" s="20" t="s">
        <v>779</v>
      </c>
      <c r="W178" s="21" t="s">
        <v>780</v>
      </c>
    </row>
    <row r="179" spans="1:23" ht="76.5">
      <c r="A179" s="54" t="s">
        <v>1295</v>
      </c>
      <c r="B179" s="5">
        <v>1</v>
      </c>
      <c r="C179" s="22" t="s">
        <v>1296</v>
      </c>
      <c r="D179" s="22" t="s">
        <v>1297</v>
      </c>
      <c r="E179" s="22" t="s">
        <v>300</v>
      </c>
      <c r="F179" s="22" t="s">
        <v>258</v>
      </c>
      <c r="G179" s="22" t="s">
        <v>781</v>
      </c>
      <c r="H179" s="23" t="s">
        <v>785</v>
      </c>
      <c r="I179" s="24">
        <v>600</v>
      </c>
      <c r="J179" s="58"/>
      <c r="K179" s="5">
        <v>1</v>
      </c>
      <c r="L179" s="25"/>
      <c r="M179" s="26"/>
      <c r="N179" s="27">
        <f>IF(M179&gt;0,ROUND(L179/M179,4),0)</f>
        <v>0</v>
      </c>
      <c r="O179" s="28"/>
      <c r="P179" s="29"/>
      <c r="Q179" s="27">
        <f>ROUND(ROUND(N179,4)*(1-O179),4)</f>
        <v>0</v>
      </c>
      <c r="R179" s="27">
        <f>ROUND(ROUND(Q179,4)*(1+P179),4)</f>
        <v>0</v>
      </c>
      <c r="S179" s="27">
        <f>ROUND($I179*R179,4)</f>
        <v>0</v>
      </c>
      <c r="T179" s="30"/>
      <c r="U179" s="30"/>
      <c r="V179" s="30"/>
      <c r="W179" s="31"/>
    </row>
    <row r="180" spans="1:23" ht="76.5">
      <c r="A180" s="55" t="s">
        <v>781</v>
      </c>
      <c r="B180" s="7">
        <v>2</v>
      </c>
      <c r="C180" s="32" t="s">
        <v>1298</v>
      </c>
      <c r="D180" s="32" t="s">
        <v>1297</v>
      </c>
      <c r="E180" s="32" t="s">
        <v>300</v>
      </c>
      <c r="F180" s="32" t="s">
        <v>258</v>
      </c>
      <c r="G180" s="32" t="s">
        <v>781</v>
      </c>
      <c r="H180" s="33" t="s">
        <v>785</v>
      </c>
      <c r="I180" s="34">
        <v>290</v>
      </c>
      <c r="J180" s="59"/>
      <c r="K180" s="7">
        <v>1</v>
      </c>
      <c r="L180" s="35"/>
      <c r="M180" s="36"/>
      <c r="N180" s="37">
        <f>IF(M180&gt;0,ROUND(L180/M180,4),0)</f>
        <v>0</v>
      </c>
      <c r="O180" s="38"/>
      <c r="P180" s="39"/>
      <c r="Q180" s="37">
        <f>ROUND(ROUND(N180,4)*(1-O180),4)</f>
        <v>0</v>
      </c>
      <c r="R180" s="37">
        <f>ROUND(ROUND(Q180,4)*(1+P180),4)</f>
        <v>0</v>
      </c>
      <c r="S180" s="37">
        <f>ROUND($I180*R180,4)</f>
        <v>0</v>
      </c>
      <c r="T180" s="40"/>
      <c r="U180" s="40"/>
      <c r="V180" s="40"/>
      <c r="W180" s="41"/>
    </row>
    <row r="181" spans="1:23" ht="77.25" thickBot="1">
      <c r="A181" s="56" t="s">
        <v>781</v>
      </c>
      <c r="B181" s="9">
        <v>3</v>
      </c>
      <c r="C181" s="42" t="s">
        <v>1299</v>
      </c>
      <c r="D181" s="42" t="s">
        <v>1297</v>
      </c>
      <c r="E181" s="42" t="s">
        <v>300</v>
      </c>
      <c r="F181" s="42" t="s">
        <v>258</v>
      </c>
      <c r="G181" s="42" t="s">
        <v>781</v>
      </c>
      <c r="H181" s="43" t="s">
        <v>785</v>
      </c>
      <c r="I181" s="44">
        <v>55</v>
      </c>
      <c r="J181" s="60"/>
      <c r="K181" s="9">
        <v>1</v>
      </c>
      <c r="L181" s="45"/>
      <c r="M181" s="46"/>
      <c r="N181" s="47">
        <f>IF(M181&gt;0,ROUND(L181/M181,4),0)</f>
        <v>0</v>
      </c>
      <c r="O181" s="48"/>
      <c r="P181" s="49"/>
      <c r="Q181" s="47">
        <f>ROUND(ROUND(N181,4)*(1-O181),4)</f>
        <v>0</v>
      </c>
      <c r="R181" s="47">
        <f>ROUND(ROUND(Q181,4)*(1+P181),4)</f>
        <v>0</v>
      </c>
      <c r="S181" s="47">
        <f>ROUND($I181*R181,4)</f>
        <v>0</v>
      </c>
      <c r="T181" s="50"/>
      <c r="U181" s="50"/>
      <c r="V181" s="50"/>
      <c r="W181" s="51"/>
    </row>
    <row r="182" spans="18:19" ht="13.5" thickBot="1">
      <c r="R182" s="61" t="s">
        <v>792</v>
      </c>
      <c r="S182" s="62">
        <f>SUM(S179:S181)</f>
        <v>0</v>
      </c>
    </row>
    <row r="184" ht="13.5" thickBot="1"/>
    <row r="185" spans="1:23" ht="13.5" thickBot="1">
      <c r="A185" s="52" t="s">
        <v>753</v>
      </c>
      <c r="B185" s="57" t="s">
        <v>128</v>
      </c>
      <c r="C185" s="18" t="s">
        <v>1300</v>
      </c>
      <c r="D185" s="18"/>
      <c r="E185" s="18"/>
      <c r="F185" s="18"/>
      <c r="G185" s="18"/>
      <c r="H185" s="18" t="s">
        <v>756</v>
      </c>
      <c r="I185" s="18"/>
      <c r="J185" s="4"/>
      <c r="K185" s="3"/>
      <c r="L185" s="18" t="s">
        <v>1301</v>
      </c>
      <c r="M185" s="18"/>
      <c r="N185" s="18"/>
      <c r="O185" s="18"/>
      <c r="P185" s="18"/>
      <c r="Q185" s="18"/>
      <c r="R185" s="18"/>
      <c r="S185" s="18"/>
      <c r="T185" s="18"/>
      <c r="U185" s="18"/>
      <c r="V185" s="18"/>
      <c r="W185" s="4"/>
    </row>
    <row r="186" spans="1:23" ht="51.75" thickBot="1">
      <c r="A186" s="53" t="s">
        <v>758</v>
      </c>
      <c r="B186" s="19" t="s">
        <v>759</v>
      </c>
      <c r="C186" s="20" t="s">
        <v>760</v>
      </c>
      <c r="D186" s="20" t="s">
        <v>761</v>
      </c>
      <c r="E186" s="20" t="s">
        <v>762</v>
      </c>
      <c r="F186" s="20" t="s">
        <v>763</v>
      </c>
      <c r="G186" s="20" t="s">
        <v>764</v>
      </c>
      <c r="H186" s="20" t="s">
        <v>765</v>
      </c>
      <c r="I186" s="20" t="s">
        <v>766</v>
      </c>
      <c r="J186" s="21" t="s">
        <v>767</v>
      </c>
      <c r="K186" s="19" t="s">
        <v>768</v>
      </c>
      <c r="L186" s="20" t="s">
        <v>769</v>
      </c>
      <c r="M186" s="20" t="s">
        <v>770</v>
      </c>
      <c r="N186" s="20" t="s">
        <v>771</v>
      </c>
      <c r="O186" s="20" t="s">
        <v>772</v>
      </c>
      <c r="P186" s="20" t="s">
        <v>773</v>
      </c>
      <c r="Q186" s="20" t="s">
        <v>774</v>
      </c>
      <c r="R186" s="20" t="s">
        <v>775</v>
      </c>
      <c r="S186" s="20" t="s">
        <v>776</v>
      </c>
      <c r="T186" s="20" t="s">
        <v>777</v>
      </c>
      <c r="U186" s="20" t="s">
        <v>778</v>
      </c>
      <c r="V186" s="20" t="s">
        <v>779</v>
      </c>
      <c r="W186" s="21" t="s">
        <v>780</v>
      </c>
    </row>
    <row r="187" spans="1:23" ht="51">
      <c r="A187" s="54" t="s">
        <v>781</v>
      </c>
      <c r="B187" s="5">
        <v>1</v>
      </c>
      <c r="C187" s="22" t="s">
        <v>1302</v>
      </c>
      <c r="D187" s="22" t="s">
        <v>1303</v>
      </c>
      <c r="E187" s="22" t="s">
        <v>300</v>
      </c>
      <c r="F187" s="22" t="s">
        <v>258</v>
      </c>
      <c r="G187" s="22" t="s">
        <v>781</v>
      </c>
      <c r="H187" s="23" t="s">
        <v>785</v>
      </c>
      <c r="I187" s="24">
        <v>60</v>
      </c>
      <c r="J187" s="58"/>
      <c r="K187" s="5">
        <v>1</v>
      </c>
      <c r="L187" s="25"/>
      <c r="M187" s="26"/>
      <c r="N187" s="27">
        <f>IF(M187&gt;0,ROUND(L187/M187,4),0)</f>
        <v>0</v>
      </c>
      <c r="O187" s="28"/>
      <c r="P187" s="29"/>
      <c r="Q187" s="27">
        <f>ROUND(ROUND(N187,4)*(1-O187),4)</f>
        <v>0</v>
      </c>
      <c r="R187" s="27">
        <f>ROUND(ROUND(Q187,4)*(1+P187),4)</f>
        <v>0</v>
      </c>
      <c r="S187" s="27">
        <f>ROUND($I187*R187,4)</f>
        <v>0</v>
      </c>
      <c r="T187" s="30"/>
      <c r="U187" s="30"/>
      <c r="V187" s="30"/>
      <c r="W187" s="31"/>
    </row>
    <row r="188" spans="1:23" ht="51">
      <c r="A188" s="55" t="s">
        <v>781</v>
      </c>
      <c r="B188" s="7">
        <v>2</v>
      </c>
      <c r="C188" s="32" t="s">
        <v>1304</v>
      </c>
      <c r="D188" s="32" t="s">
        <v>1303</v>
      </c>
      <c r="E188" s="32" t="s">
        <v>300</v>
      </c>
      <c r="F188" s="32" t="s">
        <v>258</v>
      </c>
      <c r="G188" s="32" t="s">
        <v>781</v>
      </c>
      <c r="H188" s="33" t="s">
        <v>785</v>
      </c>
      <c r="I188" s="34">
        <v>110</v>
      </c>
      <c r="J188" s="59"/>
      <c r="K188" s="7">
        <v>1</v>
      </c>
      <c r="L188" s="35"/>
      <c r="M188" s="36"/>
      <c r="N188" s="37">
        <f>IF(M188&gt;0,ROUND(L188/M188,4),0)</f>
        <v>0</v>
      </c>
      <c r="O188" s="38"/>
      <c r="P188" s="39"/>
      <c r="Q188" s="37">
        <f>ROUND(ROUND(N188,4)*(1-O188),4)</f>
        <v>0</v>
      </c>
      <c r="R188" s="37">
        <f>ROUND(ROUND(Q188,4)*(1+P188),4)</f>
        <v>0</v>
      </c>
      <c r="S188" s="37">
        <f>ROUND($I188*R188,4)</f>
        <v>0</v>
      </c>
      <c r="T188" s="40"/>
      <c r="U188" s="40"/>
      <c r="V188" s="40"/>
      <c r="W188" s="41"/>
    </row>
    <row r="189" spans="1:23" ht="51.75" thickBot="1">
      <c r="A189" s="56" t="s">
        <v>781</v>
      </c>
      <c r="B189" s="9">
        <v>3</v>
      </c>
      <c r="C189" s="42" t="s">
        <v>1305</v>
      </c>
      <c r="D189" s="42" t="s">
        <v>1303</v>
      </c>
      <c r="E189" s="42" t="s">
        <v>300</v>
      </c>
      <c r="F189" s="42" t="s">
        <v>258</v>
      </c>
      <c r="G189" s="42" t="s">
        <v>781</v>
      </c>
      <c r="H189" s="43" t="s">
        <v>785</v>
      </c>
      <c r="I189" s="44">
        <v>100</v>
      </c>
      <c r="J189" s="60"/>
      <c r="K189" s="9">
        <v>1</v>
      </c>
      <c r="L189" s="45"/>
      <c r="M189" s="46"/>
      <c r="N189" s="47">
        <f>IF(M189&gt;0,ROUND(L189/M189,4),0)</f>
        <v>0</v>
      </c>
      <c r="O189" s="48"/>
      <c r="P189" s="49"/>
      <c r="Q189" s="47">
        <f>ROUND(ROUND(N189,4)*(1-O189),4)</f>
        <v>0</v>
      </c>
      <c r="R189" s="47">
        <f>ROUND(ROUND(Q189,4)*(1+P189),4)</f>
        <v>0</v>
      </c>
      <c r="S189" s="47">
        <f>ROUND($I189*R189,4)</f>
        <v>0</v>
      </c>
      <c r="T189" s="50"/>
      <c r="U189" s="50"/>
      <c r="V189" s="50"/>
      <c r="W189" s="51"/>
    </row>
    <row r="190" spans="18:19" ht="13.5" thickBot="1">
      <c r="R190" s="61" t="s">
        <v>792</v>
      </c>
      <c r="S190" s="62">
        <f>SUM(S187:S189)</f>
        <v>0</v>
      </c>
    </row>
    <row r="192" ht="13.5" thickBot="1"/>
    <row r="193" spans="1:23" ht="13.5" thickBot="1">
      <c r="A193" s="52" t="s">
        <v>753</v>
      </c>
      <c r="B193" s="57" t="s">
        <v>142</v>
      </c>
      <c r="C193" s="18" t="s">
        <v>1306</v>
      </c>
      <c r="D193" s="18"/>
      <c r="E193" s="18"/>
      <c r="F193" s="18"/>
      <c r="G193" s="18"/>
      <c r="H193" s="18" t="s">
        <v>756</v>
      </c>
      <c r="I193" s="18"/>
      <c r="J193" s="4"/>
      <c r="K193" s="3"/>
      <c r="L193" s="18" t="s">
        <v>1307</v>
      </c>
      <c r="M193" s="18"/>
      <c r="N193" s="18"/>
      <c r="O193" s="18"/>
      <c r="P193" s="18"/>
      <c r="Q193" s="18"/>
      <c r="R193" s="18"/>
      <c r="S193" s="18"/>
      <c r="T193" s="18"/>
      <c r="U193" s="18"/>
      <c r="V193" s="18"/>
      <c r="W193" s="4"/>
    </row>
    <row r="194" spans="1:23" ht="51.75" thickBot="1">
      <c r="A194" s="53" t="s">
        <v>758</v>
      </c>
      <c r="B194" s="19" t="s">
        <v>759</v>
      </c>
      <c r="C194" s="20" t="s">
        <v>760</v>
      </c>
      <c r="D194" s="20" t="s">
        <v>761</v>
      </c>
      <c r="E194" s="20" t="s">
        <v>762</v>
      </c>
      <c r="F194" s="20" t="s">
        <v>763</v>
      </c>
      <c r="G194" s="20" t="s">
        <v>764</v>
      </c>
      <c r="H194" s="20" t="s">
        <v>765</v>
      </c>
      <c r="I194" s="20" t="s">
        <v>766</v>
      </c>
      <c r="J194" s="21" t="s">
        <v>767</v>
      </c>
      <c r="K194" s="19" t="s">
        <v>768</v>
      </c>
      <c r="L194" s="20" t="s">
        <v>769</v>
      </c>
      <c r="M194" s="20" t="s">
        <v>770</v>
      </c>
      <c r="N194" s="20" t="s">
        <v>771</v>
      </c>
      <c r="O194" s="20" t="s">
        <v>772</v>
      </c>
      <c r="P194" s="20" t="s">
        <v>773</v>
      </c>
      <c r="Q194" s="20" t="s">
        <v>774</v>
      </c>
      <c r="R194" s="20" t="s">
        <v>775</v>
      </c>
      <c r="S194" s="20" t="s">
        <v>776</v>
      </c>
      <c r="T194" s="20" t="s">
        <v>777</v>
      </c>
      <c r="U194" s="20" t="s">
        <v>778</v>
      </c>
      <c r="V194" s="20" t="s">
        <v>779</v>
      </c>
      <c r="W194" s="21" t="s">
        <v>780</v>
      </c>
    </row>
    <row r="195" spans="1:23" ht="25.5">
      <c r="A195" s="54" t="s">
        <v>1308</v>
      </c>
      <c r="B195" s="5">
        <v>1</v>
      </c>
      <c r="C195" s="22" t="s">
        <v>1309</v>
      </c>
      <c r="D195" s="22" t="s">
        <v>1310</v>
      </c>
      <c r="E195" s="22" t="s">
        <v>300</v>
      </c>
      <c r="F195" s="22" t="s">
        <v>258</v>
      </c>
      <c r="G195" s="22" t="s">
        <v>781</v>
      </c>
      <c r="H195" s="23" t="s">
        <v>785</v>
      </c>
      <c r="I195" s="24">
        <v>4675</v>
      </c>
      <c r="J195" s="58"/>
      <c r="K195" s="5">
        <v>1</v>
      </c>
      <c r="L195" s="25"/>
      <c r="M195" s="26"/>
      <c r="N195" s="27">
        <f>IF(M195&gt;0,ROUND(L195/M195,4),0)</f>
        <v>0</v>
      </c>
      <c r="O195" s="28"/>
      <c r="P195" s="29"/>
      <c r="Q195" s="27">
        <f>ROUND(ROUND(N195,4)*(1-O195),4)</f>
        <v>0</v>
      </c>
      <c r="R195" s="27">
        <f>ROUND(ROUND(Q195,4)*(1+P195),4)</f>
        <v>0</v>
      </c>
      <c r="S195" s="27">
        <f>ROUND($I195*R195,4)</f>
        <v>0</v>
      </c>
      <c r="T195" s="30"/>
      <c r="U195" s="30"/>
      <c r="V195" s="30"/>
      <c r="W195" s="31"/>
    </row>
    <row r="196" spans="1:23" ht="26.25" thickBot="1">
      <c r="A196" s="56" t="s">
        <v>781</v>
      </c>
      <c r="B196" s="9">
        <v>2</v>
      </c>
      <c r="C196" s="42" t="s">
        <v>1311</v>
      </c>
      <c r="D196" s="42" t="s">
        <v>360</v>
      </c>
      <c r="E196" s="42" t="s">
        <v>300</v>
      </c>
      <c r="F196" s="42" t="s">
        <v>258</v>
      </c>
      <c r="G196" s="42" t="s">
        <v>781</v>
      </c>
      <c r="H196" s="43" t="s">
        <v>785</v>
      </c>
      <c r="I196" s="44">
        <v>2725</v>
      </c>
      <c r="J196" s="60"/>
      <c r="K196" s="9">
        <v>1</v>
      </c>
      <c r="L196" s="45"/>
      <c r="M196" s="46"/>
      <c r="N196" s="47">
        <f>IF(M196&gt;0,ROUND(L196/M196,4),0)</f>
        <v>0</v>
      </c>
      <c r="O196" s="48"/>
      <c r="P196" s="49"/>
      <c r="Q196" s="47">
        <f>ROUND(ROUND(N196,4)*(1-O196),4)</f>
        <v>0</v>
      </c>
      <c r="R196" s="47">
        <f>ROUND(ROUND(Q196,4)*(1+P196),4)</f>
        <v>0</v>
      </c>
      <c r="S196" s="47">
        <f>ROUND($I196*R196,4)</f>
        <v>0</v>
      </c>
      <c r="T196" s="50"/>
      <c r="U196" s="50"/>
      <c r="V196" s="50"/>
      <c r="W196" s="51"/>
    </row>
    <row r="197" spans="18:19" ht="13.5" thickBot="1">
      <c r="R197" s="61" t="s">
        <v>792</v>
      </c>
      <c r="S197" s="62">
        <f>SUM(S195:S196)</f>
        <v>0</v>
      </c>
    </row>
    <row r="199" ht="13.5" thickBot="1"/>
    <row r="200" spans="1:23" ht="13.5" thickBot="1">
      <c r="A200" s="52" t="s">
        <v>753</v>
      </c>
      <c r="B200" s="57" t="s">
        <v>147</v>
      </c>
      <c r="C200" s="18" t="s">
        <v>361</v>
      </c>
      <c r="D200" s="18"/>
      <c r="E200" s="18"/>
      <c r="F200" s="18"/>
      <c r="G200" s="18"/>
      <c r="H200" s="18" t="s">
        <v>756</v>
      </c>
      <c r="I200" s="18"/>
      <c r="J200" s="4"/>
      <c r="K200" s="3"/>
      <c r="L200" s="18" t="s">
        <v>362</v>
      </c>
      <c r="M200" s="18"/>
      <c r="N200" s="18"/>
      <c r="O200" s="18"/>
      <c r="P200" s="18"/>
      <c r="Q200" s="18"/>
      <c r="R200" s="18"/>
      <c r="S200" s="18"/>
      <c r="T200" s="18"/>
      <c r="U200" s="18"/>
      <c r="V200" s="18"/>
      <c r="W200" s="4"/>
    </row>
    <row r="201" spans="1:23" ht="51.75" thickBot="1">
      <c r="A201" s="53" t="s">
        <v>758</v>
      </c>
      <c r="B201" s="19" t="s">
        <v>759</v>
      </c>
      <c r="C201" s="20" t="s">
        <v>760</v>
      </c>
      <c r="D201" s="20" t="s">
        <v>761</v>
      </c>
      <c r="E201" s="20" t="s">
        <v>762</v>
      </c>
      <c r="F201" s="20" t="s">
        <v>763</v>
      </c>
      <c r="G201" s="20" t="s">
        <v>764</v>
      </c>
      <c r="H201" s="20" t="s">
        <v>765</v>
      </c>
      <c r="I201" s="20" t="s">
        <v>766</v>
      </c>
      <c r="J201" s="21" t="s">
        <v>767</v>
      </c>
      <c r="K201" s="19" t="s">
        <v>768</v>
      </c>
      <c r="L201" s="20" t="s">
        <v>769</v>
      </c>
      <c r="M201" s="20" t="s">
        <v>770</v>
      </c>
      <c r="N201" s="20" t="s">
        <v>771</v>
      </c>
      <c r="O201" s="20" t="s">
        <v>772</v>
      </c>
      <c r="P201" s="20" t="s">
        <v>773</v>
      </c>
      <c r="Q201" s="20" t="s">
        <v>774</v>
      </c>
      <c r="R201" s="20" t="s">
        <v>775</v>
      </c>
      <c r="S201" s="20" t="s">
        <v>776</v>
      </c>
      <c r="T201" s="20" t="s">
        <v>777</v>
      </c>
      <c r="U201" s="20" t="s">
        <v>778</v>
      </c>
      <c r="V201" s="20" t="s">
        <v>779</v>
      </c>
      <c r="W201" s="21" t="s">
        <v>780</v>
      </c>
    </row>
    <row r="202" spans="1:23" ht="25.5">
      <c r="A202" s="54" t="s">
        <v>363</v>
      </c>
      <c r="B202" s="5">
        <v>1</v>
      </c>
      <c r="C202" s="22" t="s">
        <v>364</v>
      </c>
      <c r="D202" s="22" t="s">
        <v>365</v>
      </c>
      <c r="E202" s="22" t="s">
        <v>300</v>
      </c>
      <c r="F202" s="22" t="s">
        <v>258</v>
      </c>
      <c r="G202" s="22" t="s">
        <v>781</v>
      </c>
      <c r="H202" s="23" t="s">
        <v>785</v>
      </c>
      <c r="I202" s="24">
        <v>550</v>
      </c>
      <c r="J202" s="58"/>
      <c r="K202" s="5">
        <v>1</v>
      </c>
      <c r="L202" s="25"/>
      <c r="M202" s="26"/>
      <c r="N202" s="27">
        <f>IF(M202&gt;0,ROUND(L202/M202,4),0)</f>
        <v>0</v>
      </c>
      <c r="O202" s="28"/>
      <c r="P202" s="29"/>
      <c r="Q202" s="27">
        <f>ROUND(ROUND(N202,4)*(1-O202),4)</f>
        <v>0</v>
      </c>
      <c r="R202" s="27">
        <f>ROUND(ROUND(Q202,4)*(1+P202),4)</f>
        <v>0</v>
      </c>
      <c r="S202" s="27">
        <f>ROUND($I202*R202,4)</f>
        <v>0</v>
      </c>
      <c r="T202" s="30"/>
      <c r="U202" s="30"/>
      <c r="V202" s="30"/>
      <c r="W202" s="31"/>
    </row>
    <row r="203" spans="1:23" ht="25.5">
      <c r="A203" s="55" t="s">
        <v>781</v>
      </c>
      <c r="B203" s="7">
        <v>2</v>
      </c>
      <c r="C203" s="32" t="s">
        <v>366</v>
      </c>
      <c r="D203" s="32" t="s">
        <v>365</v>
      </c>
      <c r="E203" s="32" t="s">
        <v>300</v>
      </c>
      <c r="F203" s="32" t="s">
        <v>258</v>
      </c>
      <c r="G203" s="32" t="s">
        <v>781</v>
      </c>
      <c r="H203" s="33" t="s">
        <v>785</v>
      </c>
      <c r="I203" s="34">
        <v>510</v>
      </c>
      <c r="J203" s="59"/>
      <c r="K203" s="7">
        <v>1</v>
      </c>
      <c r="L203" s="35"/>
      <c r="M203" s="36"/>
      <c r="N203" s="37">
        <f>IF(M203&gt;0,ROUND(L203/M203,4),0)</f>
        <v>0</v>
      </c>
      <c r="O203" s="38"/>
      <c r="P203" s="39"/>
      <c r="Q203" s="37">
        <f>ROUND(ROUND(N203,4)*(1-O203),4)</f>
        <v>0</v>
      </c>
      <c r="R203" s="37">
        <f>ROUND(ROUND(Q203,4)*(1+P203),4)</f>
        <v>0</v>
      </c>
      <c r="S203" s="37">
        <f>ROUND($I203*R203,4)</f>
        <v>0</v>
      </c>
      <c r="T203" s="40"/>
      <c r="U203" s="40"/>
      <c r="V203" s="40"/>
      <c r="W203" s="41"/>
    </row>
    <row r="204" spans="1:23" ht="26.25" thickBot="1">
      <c r="A204" s="56" t="s">
        <v>781</v>
      </c>
      <c r="B204" s="9">
        <v>3</v>
      </c>
      <c r="C204" s="42" t="s">
        <v>367</v>
      </c>
      <c r="D204" s="42" t="s">
        <v>365</v>
      </c>
      <c r="E204" s="42" t="s">
        <v>300</v>
      </c>
      <c r="F204" s="42" t="s">
        <v>258</v>
      </c>
      <c r="G204" s="42" t="s">
        <v>781</v>
      </c>
      <c r="H204" s="43" t="s">
        <v>785</v>
      </c>
      <c r="I204" s="44">
        <v>380</v>
      </c>
      <c r="J204" s="60"/>
      <c r="K204" s="9">
        <v>1</v>
      </c>
      <c r="L204" s="45"/>
      <c r="M204" s="46"/>
      <c r="N204" s="47">
        <f>IF(M204&gt;0,ROUND(L204/M204,4),0)</f>
        <v>0</v>
      </c>
      <c r="O204" s="48"/>
      <c r="P204" s="49"/>
      <c r="Q204" s="47">
        <f>ROUND(ROUND(N204,4)*(1-O204),4)</f>
        <v>0</v>
      </c>
      <c r="R204" s="47">
        <f>ROUND(ROUND(Q204,4)*(1+P204),4)</f>
        <v>0</v>
      </c>
      <c r="S204" s="47">
        <f>ROUND($I204*R204,4)</f>
        <v>0</v>
      </c>
      <c r="T204" s="50"/>
      <c r="U204" s="50"/>
      <c r="V204" s="50"/>
      <c r="W204" s="51"/>
    </row>
    <row r="205" spans="18:19" ht="13.5" thickBot="1">
      <c r="R205" s="61" t="s">
        <v>792</v>
      </c>
      <c r="S205" s="62">
        <f>SUM(S202:S204)</f>
        <v>0</v>
      </c>
    </row>
    <row r="207" ht="13.5" thickBot="1"/>
    <row r="208" spans="1:23" ht="13.5" thickBot="1">
      <c r="A208" s="52" t="s">
        <v>753</v>
      </c>
      <c r="B208" s="57" t="s">
        <v>155</v>
      </c>
      <c r="C208" s="18" t="s">
        <v>368</v>
      </c>
      <c r="D208" s="18"/>
      <c r="E208" s="18"/>
      <c r="F208" s="18"/>
      <c r="G208" s="18"/>
      <c r="H208" s="18" t="s">
        <v>756</v>
      </c>
      <c r="I208" s="18"/>
      <c r="J208" s="4"/>
      <c r="K208" s="3"/>
      <c r="L208" s="18" t="s">
        <v>369</v>
      </c>
      <c r="M208" s="18"/>
      <c r="N208" s="18"/>
      <c r="O208" s="18"/>
      <c r="P208" s="18"/>
      <c r="Q208" s="18"/>
      <c r="R208" s="18"/>
      <c r="S208" s="18"/>
      <c r="T208" s="18"/>
      <c r="U208" s="18"/>
      <c r="V208" s="18"/>
      <c r="W208" s="4"/>
    </row>
    <row r="209" spans="1:23" ht="51.75" thickBot="1">
      <c r="A209" s="53" t="s">
        <v>758</v>
      </c>
      <c r="B209" s="19" t="s">
        <v>759</v>
      </c>
      <c r="C209" s="20" t="s">
        <v>760</v>
      </c>
      <c r="D209" s="20" t="s">
        <v>761</v>
      </c>
      <c r="E209" s="20" t="s">
        <v>762</v>
      </c>
      <c r="F209" s="20" t="s">
        <v>763</v>
      </c>
      <c r="G209" s="20" t="s">
        <v>764</v>
      </c>
      <c r="H209" s="20" t="s">
        <v>765</v>
      </c>
      <c r="I209" s="20" t="s">
        <v>766</v>
      </c>
      <c r="J209" s="21" t="s">
        <v>767</v>
      </c>
      <c r="K209" s="19" t="s">
        <v>768</v>
      </c>
      <c r="L209" s="20" t="s">
        <v>769</v>
      </c>
      <c r="M209" s="20" t="s">
        <v>770</v>
      </c>
      <c r="N209" s="20" t="s">
        <v>771</v>
      </c>
      <c r="O209" s="20" t="s">
        <v>772</v>
      </c>
      <c r="P209" s="20" t="s">
        <v>773</v>
      </c>
      <c r="Q209" s="20" t="s">
        <v>774</v>
      </c>
      <c r="R209" s="20" t="s">
        <v>775</v>
      </c>
      <c r="S209" s="20" t="s">
        <v>776</v>
      </c>
      <c r="T209" s="20" t="s">
        <v>777</v>
      </c>
      <c r="U209" s="20" t="s">
        <v>778</v>
      </c>
      <c r="V209" s="20" t="s">
        <v>779</v>
      </c>
      <c r="W209" s="21" t="s">
        <v>780</v>
      </c>
    </row>
    <row r="210" spans="1:23" ht="51">
      <c r="A210" s="54" t="s">
        <v>370</v>
      </c>
      <c r="B210" s="5">
        <v>1</v>
      </c>
      <c r="C210" s="22" t="s">
        <v>371</v>
      </c>
      <c r="D210" s="22" t="s">
        <v>372</v>
      </c>
      <c r="E210" s="22" t="s">
        <v>300</v>
      </c>
      <c r="F210" s="22" t="s">
        <v>258</v>
      </c>
      <c r="G210" s="22" t="s">
        <v>781</v>
      </c>
      <c r="H210" s="23" t="s">
        <v>785</v>
      </c>
      <c r="I210" s="24">
        <v>12</v>
      </c>
      <c r="J210" s="58"/>
      <c r="K210" s="5">
        <v>1</v>
      </c>
      <c r="L210" s="25"/>
      <c r="M210" s="26"/>
      <c r="N210" s="27">
        <f>IF(M210&gt;0,ROUND(L210/M210,4),0)</f>
        <v>0</v>
      </c>
      <c r="O210" s="28"/>
      <c r="P210" s="29"/>
      <c r="Q210" s="27">
        <f>ROUND(ROUND(N210,4)*(1-O210),4)</f>
        <v>0</v>
      </c>
      <c r="R210" s="27">
        <f>ROUND(ROUND(Q210,4)*(1+P210),4)</f>
        <v>0</v>
      </c>
      <c r="S210" s="27">
        <f>ROUND($I210*R210,4)</f>
        <v>0</v>
      </c>
      <c r="T210" s="30"/>
      <c r="U210" s="30"/>
      <c r="V210" s="30"/>
      <c r="W210" s="31"/>
    </row>
    <row r="211" spans="1:23" ht="51">
      <c r="A211" s="55" t="s">
        <v>781</v>
      </c>
      <c r="B211" s="7">
        <v>2</v>
      </c>
      <c r="C211" s="32" t="s">
        <v>373</v>
      </c>
      <c r="D211" s="32" t="s">
        <v>372</v>
      </c>
      <c r="E211" s="32" t="s">
        <v>300</v>
      </c>
      <c r="F211" s="32" t="s">
        <v>258</v>
      </c>
      <c r="G211" s="32" t="s">
        <v>781</v>
      </c>
      <c r="H211" s="33" t="s">
        <v>785</v>
      </c>
      <c r="I211" s="34">
        <v>12</v>
      </c>
      <c r="J211" s="59"/>
      <c r="K211" s="7">
        <v>1</v>
      </c>
      <c r="L211" s="35"/>
      <c r="M211" s="36"/>
      <c r="N211" s="37">
        <f>IF(M211&gt;0,ROUND(L211/M211,4),0)</f>
        <v>0</v>
      </c>
      <c r="O211" s="38"/>
      <c r="P211" s="39"/>
      <c r="Q211" s="37">
        <f>ROUND(ROUND(N211,4)*(1-O211),4)</f>
        <v>0</v>
      </c>
      <c r="R211" s="37">
        <f>ROUND(ROUND(Q211,4)*(1+P211),4)</f>
        <v>0</v>
      </c>
      <c r="S211" s="37">
        <f>ROUND($I211*R211,4)</f>
        <v>0</v>
      </c>
      <c r="T211" s="40"/>
      <c r="U211" s="40"/>
      <c r="V211" s="40"/>
      <c r="W211" s="41"/>
    </row>
    <row r="212" spans="1:23" ht="51.75" thickBot="1">
      <c r="A212" s="56" t="s">
        <v>781</v>
      </c>
      <c r="B212" s="9">
        <v>3</v>
      </c>
      <c r="C212" s="42" t="s">
        <v>374</v>
      </c>
      <c r="D212" s="42" t="s">
        <v>372</v>
      </c>
      <c r="E212" s="42" t="s">
        <v>300</v>
      </c>
      <c r="F212" s="42" t="s">
        <v>258</v>
      </c>
      <c r="G212" s="42" t="s">
        <v>781</v>
      </c>
      <c r="H212" s="43" t="s">
        <v>785</v>
      </c>
      <c r="I212" s="44">
        <v>12</v>
      </c>
      <c r="J212" s="60"/>
      <c r="K212" s="9">
        <v>1</v>
      </c>
      <c r="L212" s="45"/>
      <c r="M212" s="46"/>
      <c r="N212" s="47">
        <f>IF(M212&gt;0,ROUND(L212/M212,4),0)</f>
        <v>0</v>
      </c>
      <c r="O212" s="48"/>
      <c r="P212" s="49"/>
      <c r="Q212" s="47">
        <f>ROUND(ROUND(N212,4)*(1-O212),4)</f>
        <v>0</v>
      </c>
      <c r="R212" s="47">
        <f>ROUND(ROUND(Q212,4)*(1+P212),4)</f>
        <v>0</v>
      </c>
      <c r="S212" s="47">
        <f>ROUND($I212*R212,4)</f>
        <v>0</v>
      </c>
      <c r="T212" s="50"/>
      <c r="U212" s="50"/>
      <c r="V212" s="50"/>
      <c r="W212" s="51"/>
    </row>
    <row r="213" spans="18:19" ht="13.5" thickBot="1">
      <c r="R213" s="61" t="s">
        <v>792</v>
      </c>
      <c r="S213" s="62">
        <f>SUM(S210:S212)</f>
        <v>0</v>
      </c>
    </row>
    <row r="215" ht="13.5" thickBot="1"/>
    <row r="216" spans="1:23" ht="13.5" thickBot="1">
      <c r="A216" s="52" t="s">
        <v>753</v>
      </c>
      <c r="B216" s="57" t="s">
        <v>164</v>
      </c>
      <c r="C216" s="18" t="s">
        <v>375</v>
      </c>
      <c r="D216" s="18"/>
      <c r="E216" s="18"/>
      <c r="F216" s="18"/>
      <c r="G216" s="18"/>
      <c r="H216" s="18" t="s">
        <v>756</v>
      </c>
      <c r="I216" s="18"/>
      <c r="J216" s="4"/>
      <c r="K216" s="3"/>
      <c r="L216" s="18" t="s">
        <v>376</v>
      </c>
      <c r="M216" s="18"/>
      <c r="N216" s="18"/>
      <c r="O216" s="18"/>
      <c r="P216" s="18"/>
      <c r="Q216" s="18"/>
      <c r="R216" s="18"/>
      <c r="S216" s="18"/>
      <c r="T216" s="18"/>
      <c r="U216" s="18"/>
      <c r="V216" s="18"/>
      <c r="W216" s="4"/>
    </row>
    <row r="217" spans="1:23" ht="51.75" thickBot="1">
      <c r="A217" s="53" t="s">
        <v>758</v>
      </c>
      <c r="B217" s="19" t="s">
        <v>759</v>
      </c>
      <c r="C217" s="20" t="s">
        <v>760</v>
      </c>
      <c r="D217" s="20" t="s">
        <v>761</v>
      </c>
      <c r="E217" s="20" t="s">
        <v>762</v>
      </c>
      <c r="F217" s="20" t="s">
        <v>763</v>
      </c>
      <c r="G217" s="20" t="s">
        <v>764</v>
      </c>
      <c r="H217" s="20" t="s">
        <v>765</v>
      </c>
      <c r="I217" s="20" t="s">
        <v>766</v>
      </c>
      <c r="J217" s="21" t="s">
        <v>767</v>
      </c>
      <c r="K217" s="19" t="s">
        <v>768</v>
      </c>
      <c r="L217" s="20" t="s">
        <v>769</v>
      </c>
      <c r="M217" s="20" t="s">
        <v>770</v>
      </c>
      <c r="N217" s="20" t="s">
        <v>771</v>
      </c>
      <c r="O217" s="20" t="s">
        <v>772</v>
      </c>
      <c r="P217" s="20" t="s">
        <v>773</v>
      </c>
      <c r="Q217" s="20" t="s">
        <v>774</v>
      </c>
      <c r="R217" s="20" t="s">
        <v>775</v>
      </c>
      <c r="S217" s="20" t="s">
        <v>776</v>
      </c>
      <c r="T217" s="20" t="s">
        <v>777</v>
      </c>
      <c r="U217" s="20" t="s">
        <v>778</v>
      </c>
      <c r="V217" s="20" t="s">
        <v>779</v>
      </c>
      <c r="W217" s="21" t="s">
        <v>780</v>
      </c>
    </row>
    <row r="218" spans="1:23" ht="51">
      <c r="A218" s="54" t="s">
        <v>377</v>
      </c>
      <c r="B218" s="5">
        <v>1</v>
      </c>
      <c r="C218" s="22" t="s">
        <v>378</v>
      </c>
      <c r="D218" s="22" t="s">
        <v>379</v>
      </c>
      <c r="E218" s="22" t="s">
        <v>380</v>
      </c>
      <c r="F218" s="22" t="s">
        <v>258</v>
      </c>
      <c r="G218" s="22" t="s">
        <v>781</v>
      </c>
      <c r="H218" s="23" t="s">
        <v>785</v>
      </c>
      <c r="I218" s="24">
        <v>25</v>
      </c>
      <c r="J218" s="58"/>
      <c r="K218" s="5">
        <v>1</v>
      </c>
      <c r="L218" s="25"/>
      <c r="M218" s="26"/>
      <c r="N218" s="27">
        <f>IF(M218&gt;0,ROUND(L218/M218,4),0)</f>
        <v>0</v>
      </c>
      <c r="O218" s="28"/>
      <c r="P218" s="29"/>
      <c r="Q218" s="27">
        <f>ROUND(ROUND(N218,4)*(1-O218),4)</f>
        <v>0</v>
      </c>
      <c r="R218" s="27">
        <f>ROUND(ROUND(Q218,4)*(1+P218),4)</f>
        <v>0</v>
      </c>
      <c r="S218" s="27">
        <f>ROUND($I218*R218,4)</f>
        <v>0</v>
      </c>
      <c r="T218" s="30"/>
      <c r="U218" s="30"/>
      <c r="V218" s="30"/>
      <c r="W218" s="31"/>
    </row>
    <row r="219" spans="1:23" ht="51.75" thickBot="1">
      <c r="A219" s="56" t="s">
        <v>781</v>
      </c>
      <c r="B219" s="9">
        <v>2</v>
      </c>
      <c r="C219" s="42" t="s">
        <v>381</v>
      </c>
      <c r="D219" s="42" t="s">
        <v>379</v>
      </c>
      <c r="E219" s="42" t="s">
        <v>380</v>
      </c>
      <c r="F219" s="42" t="s">
        <v>258</v>
      </c>
      <c r="G219" s="42" t="s">
        <v>781</v>
      </c>
      <c r="H219" s="43" t="s">
        <v>785</v>
      </c>
      <c r="I219" s="44">
        <v>10</v>
      </c>
      <c r="J219" s="60"/>
      <c r="K219" s="9">
        <v>1</v>
      </c>
      <c r="L219" s="45"/>
      <c r="M219" s="46"/>
      <c r="N219" s="47">
        <f>IF(M219&gt;0,ROUND(L219/M219,4),0)</f>
        <v>0</v>
      </c>
      <c r="O219" s="48"/>
      <c r="P219" s="49"/>
      <c r="Q219" s="47">
        <f>ROUND(ROUND(N219,4)*(1-O219),4)</f>
        <v>0</v>
      </c>
      <c r="R219" s="47">
        <f>ROUND(ROUND(Q219,4)*(1+P219),4)</f>
        <v>0</v>
      </c>
      <c r="S219" s="47">
        <f>ROUND($I219*R219,4)</f>
        <v>0</v>
      </c>
      <c r="T219" s="50"/>
      <c r="U219" s="50"/>
      <c r="V219" s="50"/>
      <c r="W219" s="51"/>
    </row>
    <row r="220" spans="18:19" ht="13.5" thickBot="1">
      <c r="R220" s="61" t="s">
        <v>792</v>
      </c>
      <c r="S220" s="62">
        <f>SUM(S218:S219)</f>
        <v>0</v>
      </c>
    </row>
    <row r="222" ht="13.5" thickBot="1"/>
    <row r="223" spans="1:23" ht="13.5" thickBot="1">
      <c r="A223" s="52" t="s">
        <v>753</v>
      </c>
      <c r="B223" s="57" t="s">
        <v>168</v>
      </c>
      <c r="C223" s="18" t="s">
        <v>382</v>
      </c>
      <c r="D223" s="18"/>
      <c r="E223" s="18"/>
      <c r="F223" s="18"/>
      <c r="G223" s="18"/>
      <c r="H223" s="18" t="s">
        <v>756</v>
      </c>
      <c r="I223" s="18"/>
      <c r="J223" s="4"/>
      <c r="K223" s="3"/>
      <c r="L223" s="18" t="s">
        <v>383</v>
      </c>
      <c r="M223" s="18"/>
      <c r="N223" s="18"/>
      <c r="O223" s="18"/>
      <c r="P223" s="18"/>
      <c r="Q223" s="18"/>
      <c r="R223" s="18"/>
      <c r="S223" s="18"/>
      <c r="T223" s="18"/>
      <c r="U223" s="18"/>
      <c r="V223" s="18"/>
      <c r="W223" s="4"/>
    </row>
    <row r="224" spans="1:23" ht="51.75" thickBot="1">
      <c r="A224" s="53" t="s">
        <v>758</v>
      </c>
      <c r="B224" s="19" t="s">
        <v>759</v>
      </c>
      <c r="C224" s="20" t="s">
        <v>760</v>
      </c>
      <c r="D224" s="20" t="s">
        <v>761</v>
      </c>
      <c r="E224" s="20" t="s">
        <v>762</v>
      </c>
      <c r="F224" s="20" t="s">
        <v>763</v>
      </c>
      <c r="G224" s="20" t="s">
        <v>764</v>
      </c>
      <c r="H224" s="20" t="s">
        <v>765</v>
      </c>
      <c r="I224" s="20" t="s">
        <v>766</v>
      </c>
      <c r="J224" s="21" t="s">
        <v>767</v>
      </c>
      <c r="K224" s="19" t="s">
        <v>768</v>
      </c>
      <c r="L224" s="20" t="s">
        <v>769</v>
      </c>
      <c r="M224" s="20" t="s">
        <v>770</v>
      </c>
      <c r="N224" s="20" t="s">
        <v>771</v>
      </c>
      <c r="O224" s="20" t="s">
        <v>772</v>
      </c>
      <c r="P224" s="20" t="s">
        <v>773</v>
      </c>
      <c r="Q224" s="20" t="s">
        <v>774</v>
      </c>
      <c r="R224" s="20" t="s">
        <v>775</v>
      </c>
      <c r="S224" s="20" t="s">
        <v>776</v>
      </c>
      <c r="T224" s="20" t="s">
        <v>777</v>
      </c>
      <c r="U224" s="20" t="s">
        <v>778</v>
      </c>
      <c r="V224" s="20" t="s">
        <v>779</v>
      </c>
      <c r="W224" s="21" t="s">
        <v>780</v>
      </c>
    </row>
    <row r="225" spans="1:23" ht="63.75">
      <c r="A225" s="54" t="s">
        <v>384</v>
      </c>
      <c r="B225" s="5">
        <v>1</v>
      </c>
      <c r="C225" s="22" t="s">
        <v>385</v>
      </c>
      <c r="D225" s="22" t="s">
        <v>386</v>
      </c>
      <c r="E225" s="22" t="s">
        <v>380</v>
      </c>
      <c r="F225" s="22" t="s">
        <v>258</v>
      </c>
      <c r="G225" s="22" t="s">
        <v>781</v>
      </c>
      <c r="H225" s="23" t="s">
        <v>785</v>
      </c>
      <c r="I225" s="24">
        <v>80</v>
      </c>
      <c r="J225" s="58"/>
      <c r="K225" s="5">
        <v>1</v>
      </c>
      <c r="L225" s="25"/>
      <c r="M225" s="26"/>
      <c r="N225" s="27">
        <f>IF(M225&gt;0,ROUND(L225/M225,4),0)</f>
        <v>0</v>
      </c>
      <c r="O225" s="28"/>
      <c r="P225" s="29"/>
      <c r="Q225" s="27">
        <f>ROUND(ROUND(N225,4)*(1-O225),4)</f>
        <v>0</v>
      </c>
      <c r="R225" s="27">
        <f>ROUND(ROUND(Q225,4)*(1+P225),4)</f>
        <v>0</v>
      </c>
      <c r="S225" s="27">
        <f>ROUND($I225*R225,4)</f>
        <v>0</v>
      </c>
      <c r="T225" s="30"/>
      <c r="U225" s="30"/>
      <c r="V225" s="30"/>
      <c r="W225" s="31"/>
    </row>
    <row r="226" spans="1:23" ht="64.5" thickBot="1">
      <c r="A226" s="56" t="s">
        <v>781</v>
      </c>
      <c r="B226" s="9">
        <v>2</v>
      </c>
      <c r="C226" s="42" t="s">
        <v>387</v>
      </c>
      <c r="D226" s="42" t="s">
        <v>386</v>
      </c>
      <c r="E226" s="42" t="s">
        <v>380</v>
      </c>
      <c r="F226" s="42" t="s">
        <v>258</v>
      </c>
      <c r="G226" s="42" t="s">
        <v>781</v>
      </c>
      <c r="H226" s="43" t="s">
        <v>785</v>
      </c>
      <c r="I226" s="44">
        <v>20</v>
      </c>
      <c r="J226" s="60"/>
      <c r="K226" s="9">
        <v>1</v>
      </c>
      <c r="L226" s="45"/>
      <c r="M226" s="46"/>
      <c r="N226" s="47">
        <f>IF(M226&gt;0,ROUND(L226/M226,4),0)</f>
        <v>0</v>
      </c>
      <c r="O226" s="48"/>
      <c r="P226" s="49"/>
      <c r="Q226" s="47">
        <f>ROUND(ROUND(N226,4)*(1-O226),4)</f>
        <v>0</v>
      </c>
      <c r="R226" s="47">
        <f>ROUND(ROUND(Q226,4)*(1+P226),4)</f>
        <v>0</v>
      </c>
      <c r="S226" s="47">
        <f>ROUND($I226*R226,4)</f>
        <v>0</v>
      </c>
      <c r="T226" s="50"/>
      <c r="U226" s="50"/>
      <c r="V226" s="50"/>
      <c r="W226" s="51"/>
    </row>
    <row r="227" spans="18:19" ht="13.5" thickBot="1">
      <c r="R227" s="61" t="s">
        <v>792</v>
      </c>
      <c r="S227" s="62">
        <f>SUM(S225:S226)</f>
        <v>0</v>
      </c>
    </row>
    <row r="229" ht="13.5" thickBot="1"/>
    <row r="230" spans="1:23" ht="13.5" thickBot="1">
      <c r="A230" s="52" t="s">
        <v>753</v>
      </c>
      <c r="B230" s="57" t="s">
        <v>173</v>
      </c>
      <c r="C230" s="18" t="s">
        <v>388</v>
      </c>
      <c r="D230" s="18"/>
      <c r="E230" s="18"/>
      <c r="F230" s="18"/>
      <c r="G230" s="18"/>
      <c r="H230" s="18" t="s">
        <v>756</v>
      </c>
      <c r="I230" s="18"/>
      <c r="J230" s="4"/>
      <c r="K230" s="3"/>
      <c r="L230" s="18" t="s">
        <v>389</v>
      </c>
      <c r="M230" s="18"/>
      <c r="N230" s="18"/>
      <c r="O230" s="18"/>
      <c r="P230" s="18"/>
      <c r="Q230" s="18"/>
      <c r="R230" s="18"/>
      <c r="S230" s="18"/>
      <c r="T230" s="18"/>
      <c r="U230" s="18"/>
      <c r="V230" s="18"/>
      <c r="W230" s="4"/>
    </row>
    <row r="231" spans="1:23" ht="51.75" thickBot="1">
      <c r="A231" s="53" t="s">
        <v>758</v>
      </c>
      <c r="B231" s="19" t="s">
        <v>759</v>
      </c>
      <c r="C231" s="20" t="s">
        <v>760</v>
      </c>
      <c r="D231" s="20" t="s">
        <v>761</v>
      </c>
      <c r="E231" s="20" t="s">
        <v>762</v>
      </c>
      <c r="F231" s="20" t="s">
        <v>763</v>
      </c>
      <c r="G231" s="20" t="s">
        <v>764</v>
      </c>
      <c r="H231" s="20" t="s">
        <v>765</v>
      </c>
      <c r="I231" s="20" t="s">
        <v>766</v>
      </c>
      <c r="J231" s="21" t="s">
        <v>767</v>
      </c>
      <c r="K231" s="19" t="s">
        <v>768</v>
      </c>
      <c r="L231" s="20" t="s">
        <v>769</v>
      </c>
      <c r="M231" s="20" t="s">
        <v>770</v>
      </c>
      <c r="N231" s="20" t="s">
        <v>771</v>
      </c>
      <c r="O231" s="20" t="s">
        <v>772</v>
      </c>
      <c r="P231" s="20" t="s">
        <v>773</v>
      </c>
      <c r="Q231" s="20" t="s">
        <v>774</v>
      </c>
      <c r="R231" s="20" t="s">
        <v>775</v>
      </c>
      <c r="S231" s="20" t="s">
        <v>776</v>
      </c>
      <c r="T231" s="20" t="s">
        <v>777</v>
      </c>
      <c r="U231" s="20" t="s">
        <v>778</v>
      </c>
      <c r="V231" s="20" t="s">
        <v>779</v>
      </c>
      <c r="W231" s="21" t="s">
        <v>780</v>
      </c>
    </row>
    <row r="232" spans="1:23" ht="38.25">
      <c r="A232" s="54" t="s">
        <v>390</v>
      </c>
      <c r="B232" s="5">
        <v>1</v>
      </c>
      <c r="C232" s="22" t="s">
        <v>391</v>
      </c>
      <c r="D232" s="22" t="s">
        <v>392</v>
      </c>
      <c r="E232" s="22" t="s">
        <v>300</v>
      </c>
      <c r="F232" s="22" t="s">
        <v>258</v>
      </c>
      <c r="G232" s="22" t="s">
        <v>781</v>
      </c>
      <c r="H232" s="23" t="s">
        <v>785</v>
      </c>
      <c r="I232" s="24">
        <v>10</v>
      </c>
      <c r="J232" s="58"/>
      <c r="K232" s="5">
        <v>1</v>
      </c>
      <c r="L232" s="25"/>
      <c r="M232" s="26"/>
      <c r="N232" s="27">
        <f>IF(M232&gt;0,ROUND(L232/M232,4),0)</f>
        <v>0</v>
      </c>
      <c r="O232" s="28"/>
      <c r="P232" s="29"/>
      <c r="Q232" s="27">
        <f>ROUND(ROUND(N232,4)*(1-O232),4)</f>
        <v>0</v>
      </c>
      <c r="R232" s="27">
        <f>ROUND(ROUND(Q232,4)*(1+P232),4)</f>
        <v>0</v>
      </c>
      <c r="S232" s="27">
        <f>ROUND($I232*R232,4)</f>
        <v>0</v>
      </c>
      <c r="T232" s="30"/>
      <c r="U232" s="30"/>
      <c r="V232" s="30"/>
      <c r="W232" s="31"/>
    </row>
    <row r="233" spans="1:23" ht="38.25">
      <c r="A233" s="55" t="s">
        <v>781</v>
      </c>
      <c r="B233" s="7">
        <v>2</v>
      </c>
      <c r="C233" s="32" t="s">
        <v>393</v>
      </c>
      <c r="D233" s="32" t="s">
        <v>392</v>
      </c>
      <c r="E233" s="32" t="s">
        <v>300</v>
      </c>
      <c r="F233" s="32" t="s">
        <v>258</v>
      </c>
      <c r="G233" s="32" t="s">
        <v>781</v>
      </c>
      <c r="H233" s="33" t="s">
        <v>785</v>
      </c>
      <c r="I233" s="34">
        <v>10</v>
      </c>
      <c r="J233" s="59"/>
      <c r="K233" s="7">
        <v>1</v>
      </c>
      <c r="L233" s="35"/>
      <c r="M233" s="36"/>
      <c r="N233" s="37">
        <f>IF(M233&gt;0,ROUND(L233/M233,4),0)</f>
        <v>0</v>
      </c>
      <c r="O233" s="38"/>
      <c r="P233" s="39"/>
      <c r="Q233" s="37">
        <f>ROUND(ROUND(N233,4)*(1-O233),4)</f>
        <v>0</v>
      </c>
      <c r="R233" s="37">
        <f>ROUND(ROUND(Q233,4)*(1+P233),4)</f>
        <v>0</v>
      </c>
      <c r="S233" s="37">
        <f>ROUND($I233*R233,4)</f>
        <v>0</v>
      </c>
      <c r="T233" s="40"/>
      <c r="U233" s="40"/>
      <c r="V233" s="40"/>
      <c r="W233" s="41"/>
    </row>
    <row r="234" spans="1:23" ht="38.25">
      <c r="A234" s="55" t="s">
        <v>781</v>
      </c>
      <c r="B234" s="7">
        <v>3</v>
      </c>
      <c r="C234" s="32" t="s">
        <v>394</v>
      </c>
      <c r="D234" s="32" t="s">
        <v>392</v>
      </c>
      <c r="E234" s="32" t="s">
        <v>300</v>
      </c>
      <c r="F234" s="32" t="s">
        <v>258</v>
      </c>
      <c r="G234" s="32" t="s">
        <v>781</v>
      </c>
      <c r="H234" s="33" t="s">
        <v>785</v>
      </c>
      <c r="I234" s="34">
        <v>10</v>
      </c>
      <c r="J234" s="59"/>
      <c r="K234" s="7">
        <v>1</v>
      </c>
      <c r="L234" s="35"/>
      <c r="M234" s="36"/>
      <c r="N234" s="37">
        <f>IF(M234&gt;0,ROUND(L234/M234,4),0)</f>
        <v>0</v>
      </c>
      <c r="O234" s="38"/>
      <c r="P234" s="39"/>
      <c r="Q234" s="37">
        <f>ROUND(ROUND(N234,4)*(1-O234),4)</f>
        <v>0</v>
      </c>
      <c r="R234" s="37">
        <f>ROUND(ROUND(Q234,4)*(1+P234),4)</f>
        <v>0</v>
      </c>
      <c r="S234" s="37">
        <f>ROUND($I234*R234,4)</f>
        <v>0</v>
      </c>
      <c r="T234" s="40"/>
      <c r="U234" s="40"/>
      <c r="V234" s="40"/>
      <c r="W234" s="41"/>
    </row>
    <row r="235" spans="1:23" ht="39" thickBot="1">
      <c r="A235" s="56" t="s">
        <v>781</v>
      </c>
      <c r="B235" s="9">
        <v>4</v>
      </c>
      <c r="C235" s="42" t="s">
        <v>395</v>
      </c>
      <c r="D235" s="42" t="s">
        <v>392</v>
      </c>
      <c r="E235" s="42" t="s">
        <v>300</v>
      </c>
      <c r="F235" s="42" t="s">
        <v>258</v>
      </c>
      <c r="G235" s="42" t="s">
        <v>781</v>
      </c>
      <c r="H235" s="43" t="s">
        <v>785</v>
      </c>
      <c r="I235" s="44">
        <v>10</v>
      </c>
      <c r="J235" s="60"/>
      <c r="K235" s="9">
        <v>1</v>
      </c>
      <c r="L235" s="45"/>
      <c r="M235" s="46"/>
      <c r="N235" s="47">
        <f>IF(M235&gt;0,ROUND(L235/M235,4),0)</f>
        <v>0</v>
      </c>
      <c r="O235" s="48"/>
      <c r="P235" s="49"/>
      <c r="Q235" s="47">
        <f>ROUND(ROUND(N235,4)*(1-O235),4)</f>
        <v>0</v>
      </c>
      <c r="R235" s="47">
        <f>ROUND(ROUND(Q235,4)*(1+P235),4)</f>
        <v>0</v>
      </c>
      <c r="S235" s="47">
        <f>ROUND($I235*R235,4)</f>
        <v>0</v>
      </c>
      <c r="T235" s="50"/>
      <c r="U235" s="50"/>
      <c r="V235" s="50"/>
      <c r="W235" s="51"/>
    </row>
    <row r="236" spans="18:19" ht="13.5" thickBot="1">
      <c r="R236" s="61" t="s">
        <v>792</v>
      </c>
      <c r="S236" s="62">
        <f>SUM(S232:S235)</f>
        <v>0</v>
      </c>
    </row>
    <row r="238" ht="13.5" thickBot="1"/>
    <row r="239" spans="1:23" ht="13.5" thickBot="1">
      <c r="A239" s="52" t="s">
        <v>753</v>
      </c>
      <c r="B239" s="57" t="s">
        <v>181</v>
      </c>
      <c r="C239" s="18" t="s">
        <v>396</v>
      </c>
      <c r="D239" s="18"/>
      <c r="E239" s="18"/>
      <c r="F239" s="18"/>
      <c r="G239" s="18"/>
      <c r="H239" s="18" t="s">
        <v>756</v>
      </c>
      <c r="I239" s="18"/>
      <c r="J239" s="4"/>
      <c r="K239" s="3"/>
      <c r="L239" s="18" t="s">
        <v>397</v>
      </c>
      <c r="M239" s="18"/>
      <c r="N239" s="18"/>
      <c r="O239" s="18"/>
      <c r="P239" s="18"/>
      <c r="Q239" s="18"/>
      <c r="R239" s="18"/>
      <c r="S239" s="18"/>
      <c r="T239" s="18"/>
      <c r="U239" s="18"/>
      <c r="V239" s="18"/>
      <c r="W239" s="4"/>
    </row>
    <row r="240" spans="1:23" ht="51.75" thickBot="1">
      <c r="A240" s="53" t="s">
        <v>758</v>
      </c>
      <c r="B240" s="19" t="s">
        <v>759</v>
      </c>
      <c r="C240" s="20" t="s">
        <v>760</v>
      </c>
      <c r="D240" s="20" t="s">
        <v>761</v>
      </c>
      <c r="E240" s="20" t="s">
        <v>762</v>
      </c>
      <c r="F240" s="20" t="s">
        <v>763</v>
      </c>
      <c r="G240" s="20" t="s">
        <v>764</v>
      </c>
      <c r="H240" s="20" t="s">
        <v>765</v>
      </c>
      <c r="I240" s="20" t="s">
        <v>766</v>
      </c>
      <c r="J240" s="21" t="s">
        <v>767</v>
      </c>
      <c r="K240" s="19" t="s">
        <v>768</v>
      </c>
      <c r="L240" s="20" t="s">
        <v>769</v>
      </c>
      <c r="M240" s="20" t="s">
        <v>770</v>
      </c>
      <c r="N240" s="20" t="s">
        <v>771</v>
      </c>
      <c r="O240" s="20" t="s">
        <v>772</v>
      </c>
      <c r="P240" s="20" t="s">
        <v>773</v>
      </c>
      <c r="Q240" s="20" t="s">
        <v>774</v>
      </c>
      <c r="R240" s="20" t="s">
        <v>775</v>
      </c>
      <c r="S240" s="20" t="s">
        <v>776</v>
      </c>
      <c r="T240" s="20" t="s">
        <v>777</v>
      </c>
      <c r="U240" s="20" t="s">
        <v>778</v>
      </c>
      <c r="V240" s="20" t="s">
        <v>779</v>
      </c>
      <c r="W240" s="21" t="s">
        <v>780</v>
      </c>
    </row>
    <row r="241" spans="1:23" ht="38.25">
      <c r="A241" s="54" t="s">
        <v>398</v>
      </c>
      <c r="B241" s="5">
        <v>1</v>
      </c>
      <c r="C241" s="22" t="s">
        <v>399</v>
      </c>
      <c r="D241" s="22" t="s">
        <v>400</v>
      </c>
      <c r="E241" s="22" t="s">
        <v>300</v>
      </c>
      <c r="F241" s="22" t="s">
        <v>258</v>
      </c>
      <c r="G241" s="22" t="s">
        <v>781</v>
      </c>
      <c r="H241" s="23" t="s">
        <v>785</v>
      </c>
      <c r="I241" s="24">
        <v>20</v>
      </c>
      <c r="J241" s="58"/>
      <c r="K241" s="5">
        <v>1</v>
      </c>
      <c r="L241" s="25"/>
      <c r="M241" s="26"/>
      <c r="N241" s="27">
        <f>IF(M241&gt;0,ROUND(L241/M241,4),0)</f>
        <v>0</v>
      </c>
      <c r="O241" s="28"/>
      <c r="P241" s="29"/>
      <c r="Q241" s="27">
        <f>ROUND(ROUND(N241,4)*(1-O241),4)</f>
        <v>0</v>
      </c>
      <c r="R241" s="27">
        <f>ROUND(ROUND(Q241,4)*(1+P241),4)</f>
        <v>0</v>
      </c>
      <c r="S241" s="27">
        <f>ROUND($I241*R241,4)</f>
        <v>0</v>
      </c>
      <c r="T241" s="30"/>
      <c r="U241" s="30"/>
      <c r="V241" s="30"/>
      <c r="W241" s="31"/>
    </row>
    <row r="242" spans="1:23" ht="39" thickBot="1">
      <c r="A242" s="56" t="s">
        <v>781</v>
      </c>
      <c r="B242" s="9">
        <v>2</v>
      </c>
      <c r="C242" s="42" t="s">
        <v>401</v>
      </c>
      <c r="D242" s="42" t="s">
        <v>400</v>
      </c>
      <c r="E242" s="42" t="s">
        <v>300</v>
      </c>
      <c r="F242" s="42" t="s">
        <v>258</v>
      </c>
      <c r="G242" s="42" t="s">
        <v>781</v>
      </c>
      <c r="H242" s="43" t="s">
        <v>785</v>
      </c>
      <c r="I242" s="44">
        <v>30</v>
      </c>
      <c r="J242" s="60"/>
      <c r="K242" s="9">
        <v>1</v>
      </c>
      <c r="L242" s="45"/>
      <c r="M242" s="46"/>
      <c r="N242" s="47">
        <f>IF(M242&gt;0,ROUND(L242/M242,4),0)</f>
        <v>0</v>
      </c>
      <c r="O242" s="48"/>
      <c r="P242" s="49"/>
      <c r="Q242" s="47">
        <f>ROUND(ROUND(N242,4)*(1-O242),4)</f>
        <v>0</v>
      </c>
      <c r="R242" s="47">
        <f>ROUND(ROUND(Q242,4)*(1+P242),4)</f>
        <v>0</v>
      </c>
      <c r="S242" s="47">
        <f>ROUND($I242*R242,4)</f>
        <v>0</v>
      </c>
      <c r="T242" s="50"/>
      <c r="U242" s="50"/>
      <c r="V242" s="50"/>
      <c r="W242" s="51"/>
    </row>
    <row r="243" spans="18:19" ht="13.5" thickBot="1">
      <c r="R243" s="61" t="s">
        <v>792</v>
      </c>
      <c r="S243" s="62">
        <f>SUM(S241:S242)</f>
        <v>0</v>
      </c>
    </row>
    <row r="245" ht="13.5" thickBot="1"/>
    <row r="246" spans="1:23" ht="13.5" thickBot="1">
      <c r="A246" s="52" t="s">
        <v>753</v>
      </c>
      <c r="B246" s="57" t="s">
        <v>192</v>
      </c>
      <c r="C246" s="18" t="s">
        <v>402</v>
      </c>
      <c r="D246" s="18"/>
      <c r="E246" s="18"/>
      <c r="F246" s="18"/>
      <c r="G246" s="18"/>
      <c r="H246" s="18" t="s">
        <v>756</v>
      </c>
      <c r="I246" s="18"/>
      <c r="J246" s="4"/>
      <c r="K246" s="3"/>
      <c r="L246" s="18" t="s">
        <v>403</v>
      </c>
      <c r="M246" s="18"/>
      <c r="N246" s="18"/>
      <c r="O246" s="18"/>
      <c r="P246" s="18"/>
      <c r="Q246" s="18"/>
      <c r="R246" s="18"/>
      <c r="S246" s="18"/>
      <c r="T246" s="18"/>
      <c r="U246" s="18"/>
      <c r="V246" s="18"/>
      <c r="W246" s="4"/>
    </row>
    <row r="247" spans="1:23" ht="51.75" thickBot="1">
      <c r="A247" s="53" t="s">
        <v>758</v>
      </c>
      <c r="B247" s="19" t="s">
        <v>759</v>
      </c>
      <c r="C247" s="20" t="s">
        <v>760</v>
      </c>
      <c r="D247" s="20" t="s">
        <v>761</v>
      </c>
      <c r="E247" s="20" t="s">
        <v>762</v>
      </c>
      <c r="F247" s="20" t="s">
        <v>763</v>
      </c>
      <c r="G247" s="20" t="s">
        <v>764</v>
      </c>
      <c r="H247" s="20" t="s">
        <v>765</v>
      </c>
      <c r="I247" s="20" t="s">
        <v>766</v>
      </c>
      <c r="J247" s="21" t="s">
        <v>767</v>
      </c>
      <c r="K247" s="19" t="s">
        <v>768</v>
      </c>
      <c r="L247" s="20" t="s">
        <v>769</v>
      </c>
      <c r="M247" s="20" t="s">
        <v>770</v>
      </c>
      <c r="N247" s="20" t="s">
        <v>771</v>
      </c>
      <c r="O247" s="20" t="s">
        <v>772</v>
      </c>
      <c r="P247" s="20" t="s">
        <v>773</v>
      </c>
      <c r="Q247" s="20" t="s">
        <v>774</v>
      </c>
      <c r="R247" s="20" t="s">
        <v>775</v>
      </c>
      <c r="S247" s="20" t="s">
        <v>776</v>
      </c>
      <c r="T247" s="20" t="s">
        <v>777</v>
      </c>
      <c r="U247" s="20" t="s">
        <v>778</v>
      </c>
      <c r="V247" s="20" t="s">
        <v>779</v>
      </c>
      <c r="W247" s="21" t="s">
        <v>780</v>
      </c>
    </row>
    <row r="248" spans="1:23" ht="89.25">
      <c r="A248" s="54" t="s">
        <v>404</v>
      </c>
      <c r="B248" s="5">
        <v>1</v>
      </c>
      <c r="C248" s="22" t="s">
        <v>405</v>
      </c>
      <c r="D248" s="22" t="s">
        <v>406</v>
      </c>
      <c r="E248" s="22" t="s">
        <v>407</v>
      </c>
      <c r="F248" s="22" t="s">
        <v>408</v>
      </c>
      <c r="G248" s="22" t="s">
        <v>781</v>
      </c>
      <c r="H248" s="23" t="s">
        <v>785</v>
      </c>
      <c r="I248" s="24">
        <v>50</v>
      </c>
      <c r="J248" s="58"/>
      <c r="K248" s="5">
        <v>1</v>
      </c>
      <c r="L248" s="25"/>
      <c r="M248" s="26"/>
      <c r="N248" s="27">
        <f>IF(M248&gt;0,ROUND(L248/M248,4),0)</f>
        <v>0</v>
      </c>
      <c r="O248" s="28"/>
      <c r="P248" s="29"/>
      <c r="Q248" s="27">
        <f>ROUND(ROUND(N248,4)*(1-O248),4)</f>
        <v>0</v>
      </c>
      <c r="R248" s="27">
        <f>ROUND(ROUND(Q248,4)*(1+P248),4)</f>
        <v>0</v>
      </c>
      <c r="S248" s="27">
        <f>ROUND($I248*R248,4)</f>
        <v>0</v>
      </c>
      <c r="T248" s="30"/>
      <c r="U248" s="30"/>
      <c r="V248" s="30"/>
      <c r="W248" s="31"/>
    </row>
    <row r="249" spans="1:23" ht="89.25">
      <c r="A249" s="55" t="s">
        <v>781</v>
      </c>
      <c r="B249" s="7">
        <v>2</v>
      </c>
      <c r="C249" s="32" t="s">
        <v>409</v>
      </c>
      <c r="D249" s="32" t="s">
        <v>406</v>
      </c>
      <c r="E249" s="32" t="s">
        <v>407</v>
      </c>
      <c r="F249" s="32" t="s">
        <v>408</v>
      </c>
      <c r="G249" s="32" t="s">
        <v>781</v>
      </c>
      <c r="H249" s="33" t="s">
        <v>785</v>
      </c>
      <c r="I249" s="34">
        <v>85</v>
      </c>
      <c r="J249" s="59"/>
      <c r="K249" s="7">
        <v>1</v>
      </c>
      <c r="L249" s="35"/>
      <c r="M249" s="36"/>
      <c r="N249" s="37">
        <f>IF(M249&gt;0,ROUND(L249/M249,4),0)</f>
        <v>0</v>
      </c>
      <c r="O249" s="38"/>
      <c r="P249" s="39"/>
      <c r="Q249" s="37">
        <f>ROUND(ROUND(N249,4)*(1-O249),4)</f>
        <v>0</v>
      </c>
      <c r="R249" s="37">
        <f>ROUND(ROUND(Q249,4)*(1+P249),4)</f>
        <v>0</v>
      </c>
      <c r="S249" s="37">
        <f>ROUND($I249*R249,4)</f>
        <v>0</v>
      </c>
      <c r="T249" s="40"/>
      <c r="U249" s="40"/>
      <c r="V249" s="40"/>
      <c r="W249" s="41"/>
    </row>
    <row r="250" spans="1:23" ht="89.25">
      <c r="A250" s="55" t="s">
        <v>781</v>
      </c>
      <c r="B250" s="7">
        <v>3</v>
      </c>
      <c r="C250" s="32" t="s">
        <v>410</v>
      </c>
      <c r="D250" s="32" t="s">
        <v>406</v>
      </c>
      <c r="E250" s="32" t="s">
        <v>407</v>
      </c>
      <c r="F250" s="32" t="s">
        <v>408</v>
      </c>
      <c r="G250" s="32" t="s">
        <v>781</v>
      </c>
      <c r="H250" s="33" t="s">
        <v>785</v>
      </c>
      <c r="I250" s="34">
        <v>10</v>
      </c>
      <c r="J250" s="59"/>
      <c r="K250" s="7">
        <v>1</v>
      </c>
      <c r="L250" s="35"/>
      <c r="M250" s="36"/>
      <c r="N250" s="37">
        <f>IF(M250&gt;0,ROUND(L250/M250,4),0)</f>
        <v>0</v>
      </c>
      <c r="O250" s="38"/>
      <c r="P250" s="39"/>
      <c r="Q250" s="37">
        <f>ROUND(ROUND(N250,4)*(1-O250),4)</f>
        <v>0</v>
      </c>
      <c r="R250" s="37">
        <f>ROUND(ROUND(Q250,4)*(1+P250),4)</f>
        <v>0</v>
      </c>
      <c r="S250" s="37">
        <f>ROUND($I250*R250,4)</f>
        <v>0</v>
      </c>
      <c r="T250" s="40"/>
      <c r="U250" s="40"/>
      <c r="V250" s="40"/>
      <c r="W250" s="41"/>
    </row>
    <row r="251" spans="1:23" ht="90" thickBot="1">
      <c r="A251" s="56" t="s">
        <v>781</v>
      </c>
      <c r="B251" s="9">
        <v>4</v>
      </c>
      <c r="C251" s="42" t="s">
        <v>411</v>
      </c>
      <c r="D251" s="42" t="s">
        <v>406</v>
      </c>
      <c r="E251" s="42" t="s">
        <v>407</v>
      </c>
      <c r="F251" s="42" t="s">
        <v>408</v>
      </c>
      <c r="G251" s="42" t="s">
        <v>781</v>
      </c>
      <c r="H251" s="43" t="s">
        <v>785</v>
      </c>
      <c r="I251" s="44">
        <v>25</v>
      </c>
      <c r="J251" s="60"/>
      <c r="K251" s="9">
        <v>1</v>
      </c>
      <c r="L251" s="45"/>
      <c r="M251" s="46"/>
      <c r="N251" s="47">
        <f>IF(M251&gt;0,ROUND(L251/M251,4),0)</f>
        <v>0</v>
      </c>
      <c r="O251" s="48"/>
      <c r="P251" s="49"/>
      <c r="Q251" s="47">
        <f>ROUND(ROUND(N251,4)*(1-O251),4)</f>
        <v>0</v>
      </c>
      <c r="R251" s="47">
        <f>ROUND(ROUND(Q251,4)*(1+P251),4)</f>
        <v>0</v>
      </c>
      <c r="S251" s="47">
        <f>ROUND($I251*R251,4)</f>
        <v>0</v>
      </c>
      <c r="T251" s="50"/>
      <c r="U251" s="50"/>
      <c r="V251" s="50"/>
      <c r="W251" s="51"/>
    </row>
    <row r="252" spans="18:19" ht="13.5" thickBot="1">
      <c r="R252" s="61" t="s">
        <v>792</v>
      </c>
      <c r="S252" s="62">
        <f>SUM(S248:S251)</f>
        <v>0</v>
      </c>
    </row>
    <row r="254" ht="13.5" thickBot="1"/>
    <row r="255" spans="1:23" ht="13.5" thickBot="1">
      <c r="A255" s="52" t="s">
        <v>753</v>
      </c>
      <c r="B255" s="57" t="s">
        <v>201</v>
      </c>
      <c r="C255" s="18" t="s">
        <v>412</v>
      </c>
      <c r="D255" s="18"/>
      <c r="E255" s="18"/>
      <c r="F255" s="18"/>
      <c r="G255" s="18"/>
      <c r="H255" s="18" t="s">
        <v>756</v>
      </c>
      <c r="I255" s="18"/>
      <c r="J255" s="4"/>
      <c r="K255" s="3"/>
      <c r="L255" s="18" t="s">
        <v>413</v>
      </c>
      <c r="M255" s="18"/>
      <c r="N255" s="18"/>
      <c r="O255" s="18"/>
      <c r="P255" s="18"/>
      <c r="Q255" s="18"/>
      <c r="R255" s="18"/>
      <c r="S255" s="18"/>
      <c r="T255" s="18"/>
      <c r="U255" s="18"/>
      <c r="V255" s="18"/>
      <c r="W255" s="4"/>
    </row>
    <row r="256" spans="1:23" ht="51.75" thickBot="1">
      <c r="A256" s="53" t="s">
        <v>758</v>
      </c>
      <c r="B256" s="19" t="s">
        <v>759</v>
      </c>
      <c r="C256" s="20" t="s">
        <v>760</v>
      </c>
      <c r="D256" s="20" t="s">
        <v>761</v>
      </c>
      <c r="E256" s="20" t="s">
        <v>762</v>
      </c>
      <c r="F256" s="20" t="s">
        <v>763</v>
      </c>
      <c r="G256" s="20" t="s">
        <v>764</v>
      </c>
      <c r="H256" s="20" t="s">
        <v>765</v>
      </c>
      <c r="I256" s="20" t="s">
        <v>766</v>
      </c>
      <c r="J256" s="21" t="s">
        <v>767</v>
      </c>
      <c r="K256" s="19" t="s">
        <v>768</v>
      </c>
      <c r="L256" s="20" t="s">
        <v>769</v>
      </c>
      <c r="M256" s="20" t="s">
        <v>770</v>
      </c>
      <c r="N256" s="20" t="s">
        <v>771</v>
      </c>
      <c r="O256" s="20" t="s">
        <v>772</v>
      </c>
      <c r="P256" s="20" t="s">
        <v>773</v>
      </c>
      <c r="Q256" s="20" t="s">
        <v>774</v>
      </c>
      <c r="R256" s="20" t="s">
        <v>775</v>
      </c>
      <c r="S256" s="20" t="s">
        <v>776</v>
      </c>
      <c r="T256" s="20" t="s">
        <v>777</v>
      </c>
      <c r="U256" s="20" t="s">
        <v>778</v>
      </c>
      <c r="V256" s="20" t="s">
        <v>779</v>
      </c>
      <c r="W256" s="21" t="s">
        <v>780</v>
      </c>
    </row>
    <row r="257" spans="1:23" ht="77.25" thickBot="1">
      <c r="A257" s="73" t="s">
        <v>414</v>
      </c>
      <c r="B257" s="74">
        <v>1</v>
      </c>
      <c r="C257" s="63" t="s">
        <v>415</v>
      </c>
      <c r="D257" s="63" t="s">
        <v>416</v>
      </c>
      <c r="E257" s="63" t="s">
        <v>417</v>
      </c>
      <c r="F257" s="63" t="s">
        <v>781</v>
      </c>
      <c r="G257" s="63" t="s">
        <v>781</v>
      </c>
      <c r="H257" s="64" t="s">
        <v>785</v>
      </c>
      <c r="I257" s="65">
        <v>100</v>
      </c>
      <c r="J257" s="75"/>
      <c r="K257" s="74">
        <v>1</v>
      </c>
      <c r="L257" s="66"/>
      <c r="M257" s="67"/>
      <c r="N257" s="68">
        <f>IF(M257&gt;0,ROUND(L257/M257,4),0)</f>
        <v>0</v>
      </c>
      <c r="O257" s="69"/>
      <c r="P257" s="70"/>
      <c r="Q257" s="68">
        <f>ROUND(ROUND(N257,4)*(1-O257),4)</f>
        <v>0</v>
      </c>
      <c r="R257" s="68">
        <f>ROUND(ROUND(Q257,4)*(1+P257),4)</f>
        <v>0</v>
      </c>
      <c r="S257" s="68">
        <f>ROUND($I257*R257,4)</f>
        <v>0</v>
      </c>
      <c r="T257" s="71"/>
      <c r="U257" s="71"/>
      <c r="V257" s="71"/>
      <c r="W257" s="72"/>
    </row>
    <row r="258" spans="18:19" ht="13.5" thickBot="1">
      <c r="R258" s="61" t="s">
        <v>792</v>
      </c>
      <c r="S258" s="62">
        <f>SUM(S257:S257)</f>
        <v>0</v>
      </c>
    </row>
    <row r="260" ht="13.5" thickBot="1"/>
    <row r="261" spans="1:23" ht="13.5" thickBot="1">
      <c r="A261" s="52" t="s">
        <v>753</v>
      </c>
      <c r="B261" s="57" t="s">
        <v>213</v>
      </c>
      <c r="C261" s="18" t="s">
        <v>418</v>
      </c>
      <c r="D261" s="18"/>
      <c r="E261" s="18"/>
      <c r="F261" s="18"/>
      <c r="G261" s="18"/>
      <c r="H261" s="18" t="s">
        <v>756</v>
      </c>
      <c r="I261" s="18"/>
      <c r="J261" s="4"/>
      <c r="K261" s="3"/>
      <c r="L261" s="18" t="s">
        <v>419</v>
      </c>
      <c r="M261" s="18"/>
      <c r="N261" s="18"/>
      <c r="O261" s="18"/>
      <c r="P261" s="18"/>
      <c r="Q261" s="18"/>
      <c r="R261" s="18"/>
      <c r="S261" s="18"/>
      <c r="T261" s="18"/>
      <c r="U261" s="18"/>
      <c r="V261" s="18"/>
      <c r="W261" s="4"/>
    </row>
    <row r="262" spans="1:23" ht="51.75" thickBot="1">
      <c r="A262" s="53" t="s">
        <v>758</v>
      </c>
      <c r="B262" s="19" t="s">
        <v>759</v>
      </c>
      <c r="C262" s="20" t="s">
        <v>760</v>
      </c>
      <c r="D262" s="20" t="s">
        <v>761</v>
      </c>
      <c r="E262" s="20" t="s">
        <v>762</v>
      </c>
      <c r="F262" s="20" t="s">
        <v>763</v>
      </c>
      <c r="G262" s="20" t="s">
        <v>764</v>
      </c>
      <c r="H262" s="20" t="s">
        <v>765</v>
      </c>
      <c r="I262" s="20" t="s">
        <v>766</v>
      </c>
      <c r="J262" s="21" t="s">
        <v>767</v>
      </c>
      <c r="K262" s="19" t="s">
        <v>768</v>
      </c>
      <c r="L262" s="20" t="s">
        <v>769</v>
      </c>
      <c r="M262" s="20" t="s">
        <v>770</v>
      </c>
      <c r="N262" s="20" t="s">
        <v>771</v>
      </c>
      <c r="O262" s="20" t="s">
        <v>772</v>
      </c>
      <c r="P262" s="20" t="s">
        <v>773</v>
      </c>
      <c r="Q262" s="20" t="s">
        <v>774</v>
      </c>
      <c r="R262" s="20" t="s">
        <v>775</v>
      </c>
      <c r="S262" s="20" t="s">
        <v>776</v>
      </c>
      <c r="T262" s="20" t="s">
        <v>777</v>
      </c>
      <c r="U262" s="20" t="s">
        <v>778</v>
      </c>
      <c r="V262" s="20" t="s">
        <v>779</v>
      </c>
      <c r="W262" s="21" t="s">
        <v>780</v>
      </c>
    </row>
    <row r="263" spans="1:23" ht="140.25">
      <c r="A263" s="54" t="s">
        <v>781</v>
      </c>
      <c r="B263" s="5">
        <v>1</v>
      </c>
      <c r="C263" s="22" t="s">
        <v>420</v>
      </c>
      <c r="D263" s="22" t="s">
        <v>421</v>
      </c>
      <c r="E263" s="22" t="s">
        <v>300</v>
      </c>
      <c r="F263" s="22" t="s">
        <v>258</v>
      </c>
      <c r="G263" s="22" t="s">
        <v>781</v>
      </c>
      <c r="H263" s="23" t="s">
        <v>785</v>
      </c>
      <c r="I263" s="24">
        <v>125</v>
      </c>
      <c r="J263" s="58"/>
      <c r="K263" s="5">
        <v>1</v>
      </c>
      <c r="L263" s="25"/>
      <c r="M263" s="26"/>
      <c r="N263" s="27">
        <f>IF(M263&gt;0,ROUND(L263/M263,4),0)</f>
        <v>0</v>
      </c>
      <c r="O263" s="28"/>
      <c r="P263" s="29"/>
      <c r="Q263" s="27">
        <f>ROUND(ROUND(N263,4)*(1-O263),4)</f>
        <v>0</v>
      </c>
      <c r="R263" s="27">
        <f>ROUND(ROUND(Q263,4)*(1+P263),4)</f>
        <v>0</v>
      </c>
      <c r="S263" s="27">
        <f>ROUND($I263*R263,4)</f>
        <v>0</v>
      </c>
      <c r="T263" s="30"/>
      <c r="U263" s="30"/>
      <c r="V263" s="30"/>
      <c r="W263" s="31"/>
    </row>
    <row r="264" spans="1:23" ht="140.25">
      <c r="A264" s="55" t="s">
        <v>781</v>
      </c>
      <c r="B264" s="7">
        <v>2</v>
      </c>
      <c r="C264" s="32" t="s">
        <v>422</v>
      </c>
      <c r="D264" s="32" t="s">
        <v>421</v>
      </c>
      <c r="E264" s="32" t="s">
        <v>300</v>
      </c>
      <c r="F264" s="32" t="s">
        <v>258</v>
      </c>
      <c r="G264" s="32" t="s">
        <v>781</v>
      </c>
      <c r="H264" s="33" t="s">
        <v>785</v>
      </c>
      <c r="I264" s="34">
        <v>275</v>
      </c>
      <c r="J264" s="59"/>
      <c r="K264" s="7">
        <v>1</v>
      </c>
      <c r="L264" s="35"/>
      <c r="M264" s="36"/>
      <c r="N264" s="37">
        <f>IF(M264&gt;0,ROUND(L264/M264,4),0)</f>
        <v>0</v>
      </c>
      <c r="O264" s="38"/>
      <c r="P264" s="39"/>
      <c r="Q264" s="37">
        <f>ROUND(ROUND(N264,4)*(1-O264),4)</f>
        <v>0</v>
      </c>
      <c r="R264" s="37">
        <f>ROUND(ROUND(Q264,4)*(1+P264),4)</f>
        <v>0</v>
      </c>
      <c r="S264" s="37">
        <f>ROUND($I264*R264,4)</f>
        <v>0</v>
      </c>
      <c r="T264" s="40"/>
      <c r="U264" s="40"/>
      <c r="V264" s="40"/>
      <c r="W264" s="41"/>
    </row>
    <row r="265" spans="1:23" ht="140.25">
      <c r="A265" s="55" t="s">
        <v>781</v>
      </c>
      <c r="B265" s="7">
        <v>3</v>
      </c>
      <c r="C265" s="32" t="s">
        <v>423</v>
      </c>
      <c r="D265" s="32" t="s">
        <v>421</v>
      </c>
      <c r="E265" s="32" t="s">
        <v>300</v>
      </c>
      <c r="F265" s="32" t="s">
        <v>258</v>
      </c>
      <c r="G265" s="32" t="s">
        <v>781</v>
      </c>
      <c r="H265" s="33" t="s">
        <v>785</v>
      </c>
      <c r="I265" s="34">
        <v>50</v>
      </c>
      <c r="J265" s="59"/>
      <c r="K265" s="7">
        <v>1</v>
      </c>
      <c r="L265" s="35"/>
      <c r="M265" s="36"/>
      <c r="N265" s="37">
        <f>IF(M265&gt;0,ROUND(L265/M265,4),0)</f>
        <v>0</v>
      </c>
      <c r="O265" s="38"/>
      <c r="P265" s="39"/>
      <c r="Q265" s="37">
        <f>ROUND(ROUND(N265,4)*(1-O265),4)</f>
        <v>0</v>
      </c>
      <c r="R265" s="37">
        <f>ROUND(ROUND(Q265,4)*(1+P265),4)</f>
        <v>0</v>
      </c>
      <c r="S265" s="37">
        <f>ROUND($I265*R265,4)</f>
        <v>0</v>
      </c>
      <c r="T265" s="40"/>
      <c r="U265" s="40"/>
      <c r="V265" s="40"/>
      <c r="W265" s="41"/>
    </row>
    <row r="266" spans="1:23" ht="141" thickBot="1">
      <c r="A266" s="56" t="s">
        <v>781</v>
      </c>
      <c r="B266" s="9">
        <v>4</v>
      </c>
      <c r="C266" s="42" t="s">
        <v>424</v>
      </c>
      <c r="D266" s="42" t="s">
        <v>421</v>
      </c>
      <c r="E266" s="42" t="s">
        <v>300</v>
      </c>
      <c r="F266" s="42" t="s">
        <v>781</v>
      </c>
      <c r="G266" s="42" t="s">
        <v>781</v>
      </c>
      <c r="H266" s="43" t="s">
        <v>785</v>
      </c>
      <c r="I266" s="44">
        <v>10</v>
      </c>
      <c r="J266" s="60"/>
      <c r="K266" s="9">
        <v>1</v>
      </c>
      <c r="L266" s="45"/>
      <c r="M266" s="46"/>
      <c r="N266" s="47">
        <f>IF(M266&gt;0,ROUND(L266/M266,4),0)</f>
        <v>0</v>
      </c>
      <c r="O266" s="48"/>
      <c r="P266" s="49"/>
      <c r="Q266" s="47">
        <f>ROUND(ROUND(N266,4)*(1-O266),4)</f>
        <v>0</v>
      </c>
      <c r="R266" s="47">
        <f>ROUND(ROUND(Q266,4)*(1+P266),4)</f>
        <v>0</v>
      </c>
      <c r="S266" s="47">
        <f>ROUND($I266*R266,4)</f>
        <v>0</v>
      </c>
      <c r="T266" s="50"/>
      <c r="U266" s="50"/>
      <c r="V266" s="50"/>
      <c r="W266" s="51"/>
    </row>
    <row r="267" spans="18:19" ht="13.5" thickBot="1">
      <c r="R267" s="61" t="s">
        <v>792</v>
      </c>
      <c r="S267" s="62">
        <f>SUM(S263:S266)</f>
        <v>0</v>
      </c>
    </row>
    <row r="269" ht="13.5" thickBot="1"/>
    <row r="270" spans="1:23" ht="13.5" thickBot="1">
      <c r="A270" s="52" t="s">
        <v>753</v>
      </c>
      <c r="B270" s="57" t="s">
        <v>220</v>
      </c>
      <c r="C270" s="18" t="s">
        <v>425</v>
      </c>
      <c r="D270" s="18"/>
      <c r="E270" s="18"/>
      <c r="F270" s="18"/>
      <c r="G270" s="18"/>
      <c r="H270" s="18" t="s">
        <v>756</v>
      </c>
      <c r="I270" s="18"/>
      <c r="J270" s="4"/>
      <c r="K270" s="3"/>
      <c r="L270" s="18" t="s">
        <v>426</v>
      </c>
      <c r="M270" s="18"/>
      <c r="N270" s="18"/>
      <c r="O270" s="18"/>
      <c r="P270" s="18"/>
      <c r="Q270" s="18"/>
      <c r="R270" s="18"/>
      <c r="S270" s="18"/>
      <c r="T270" s="18"/>
      <c r="U270" s="18"/>
      <c r="V270" s="18"/>
      <c r="W270" s="4"/>
    </row>
    <row r="271" spans="1:23" ht="51.75" thickBot="1">
      <c r="A271" s="53" t="s">
        <v>758</v>
      </c>
      <c r="B271" s="19" t="s">
        <v>759</v>
      </c>
      <c r="C271" s="20" t="s">
        <v>760</v>
      </c>
      <c r="D271" s="20" t="s">
        <v>761</v>
      </c>
      <c r="E271" s="20" t="s">
        <v>762</v>
      </c>
      <c r="F271" s="20" t="s">
        <v>763</v>
      </c>
      <c r="G271" s="20" t="s">
        <v>764</v>
      </c>
      <c r="H271" s="20" t="s">
        <v>765</v>
      </c>
      <c r="I271" s="20" t="s">
        <v>766</v>
      </c>
      <c r="J271" s="21" t="s">
        <v>767</v>
      </c>
      <c r="K271" s="19" t="s">
        <v>768</v>
      </c>
      <c r="L271" s="20" t="s">
        <v>769</v>
      </c>
      <c r="M271" s="20" t="s">
        <v>770</v>
      </c>
      <c r="N271" s="20" t="s">
        <v>771</v>
      </c>
      <c r="O271" s="20" t="s">
        <v>772</v>
      </c>
      <c r="P271" s="20" t="s">
        <v>773</v>
      </c>
      <c r="Q271" s="20" t="s">
        <v>774</v>
      </c>
      <c r="R271" s="20" t="s">
        <v>775</v>
      </c>
      <c r="S271" s="20" t="s">
        <v>776</v>
      </c>
      <c r="T271" s="20" t="s">
        <v>777</v>
      </c>
      <c r="U271" s="20" t="s">
        <v>778</v>
      </c>
      <c r="V271" s="20" t="s">
        <v>779</v>
      </c>
      <c r="W271" s="21" t="s">
        <v>780</v>
      </c>
    </row>
    <row r="272" spans="1:23" ht="102">
      <c r="A272" s="54" t="s">
        <v>427</v>
      </c>
      <c r="B272" s="5">
        <v>1</v>
      </c>
      <c r="C272" s="22" t="s">
        <v>428</v>
      </c>
      <c r="D272" s="22" t="s">
        <v>429</v>
      </c>
      <c r="E272" s="22" t="s">
        <v>300</v>
      </c>
      <c r="F272" s="22" t="s">
        <v>258</v>
      </c>
      <c r="G272" s="22" t="s">
        <v>781</v>
      </c>
      <c r="H272" s="23" t="s">
        <v>785</v>
      </c>
      <c r="I272" s="24">
        <v>25</v>
      </c>
      <c r="J272" s="58"/>
      <c r="K272" s="5">
        <v>1</v>
      </c>
      <c r="L272" s="25"/>
      <c r="M272" s="26"/>
      <c r="N272" s="27">
        <f>IF(M272&gt;0,ROUND(L272/M272,4),0)</f>
        <v>0</v>
      </c>
      <c r="O272" s="28"/>
      <c r="P272" s="29"/>
      <c r="Q272" s="27">
        <f>ROUND(ROUND(N272,4)*(1-O272),4)</f>
        <v>0</v>
      </c>
      <c r="R272" s="27">
        <f>ROUND(ROUND(Q272,4)*(1+P272),4)</f>
        <v>0</v>
      </c>
      <c r="S272" s="27">
        <f>ROUND($I272*R272,4)</f>
        <v>0</v>
      </c>
      <c r="T272" s="30"/>
      <c r="U272" s="30"/>
      <c r="V272" s="30"/>
      <c r="W272" s="31"/>
    </row>
    <row r="273" spans="1:23" ht="102.75" thickBot="1">
      <c r="A273" s="56" t="s">
        <v>781</v>
      </c>
      <c r="B273" s="9">
        <v>2</v>
      </c>
      <c r="C273" s="42" t="s">
        <v>430</v>
      </c>
      <c r="D273" s="42" t="s">
        <v>429</v>
      </c>
      <c r="E273" s="42" t="s">
        <v>300</v>
      </c>
      <c r="F273" s="42" t="s">
        <v>258</v>
      </c>
      <c r="G273" s="42" t="s">
        <v>781</v>
      </c>
      <c r="H273" s="43" t="s">
        <v>785</v>
      </c>
      <c r="I273" s="44">
        <v>25</v>
      </c>
      <c r="J273" s="60"/>
      <c r="K273" s="9">
        <v>1</v>
      </c>
      <c r="L273" s="45"/>
      <c r="M273" s="46"/>
      <c r="N273" s="47">
        <f>IF(M273&gt;0,ROUND(L273/M273,4),0)</f>
        <v>0</v>
      </c>
      <c r="O273" s="48"/>
      <c r="P273" s="49"/>
      <c r="Q273" s="47">
        <f>ROUND(ROUND(N273,4)*(1-O273),4)</f>
        <v>0</v>
      </c>
      <c r="R273" s="47">
        <f>ROUND(ROUND(Q273,4)*(1+P273),4)</f>
        <v>0</v>
      </c>
      <c r="S273" s="47">
        <f>ROUND($I273*R273,4)</f>
        <v>0</v>
      </c>
      <c r="T273" s="50"/>
      <c r="U273" s="50"/>
      <c r="V273" s="50"/>
      <c r="W273" s="51"/>
    </row>
    <row r="274" spans="18:19" ht="13.5" thickBot="1">
      <c r="R274" s="61" t="s">
        <v>792</v>
      </c>
      <c r="S274" s="62">
        <f>SUM(S272:S273)</f>
        <v>0</v>
      </c>
    </row>
    <row r="276" ht="13.5" thickBot="1"/>
    <row r="277" spans="1:23" ht="13.5" thickBot="1">
      <c r="A277" s="52" t="s">
        <v>753</v>
      </c>
      <c r="B277" s="57" t="s">
        <v>233</v>
      </c>
      <c r="C277" s="18" t="s">
        <v>431</v>
      </c>
      <c r="D277" s="18"/>
      <c r="E277" s="18"/>
      <c r="F277" s="18"/>
      <c r="G277" s="18"/>
      <c r="H277" s="18" t="s">
        <v>756</v>
      </c>
      <c r="I277" s="18"/>
      <c r="J277" s="4"/>
      <c r="K277" s="3"/>
      <c r="L277" s="18" t="s">
        <v>432</v>
      </c>
      <c r="M277" s="18"/>
      <c r="N277" s="18"/>
      <c r="O277" s="18"/>
      <c r="P277" s="18"/>
      <c r="Q277" s="18"/>
      <c r="R277" s="18"/>
      <c r="S277" s="18"/>
      <c r="T277" s="18"/>
      <c r="U277" s="18"/>
      <c r="V277" s="18"/>
      <c r="W277" s="4"/>
    </row>
    <row r="278" spans="1:23" ht="51.75" thickBot="1">
      <c r="A278" s="53" t="s">
        <v>758</v>
      </c>
      <c r="B278" s="19" t="s">
        <v>759</v>
      </c>
      <c r="C278" s="20" t="s">
        <v>760</v>
      </c>
      <c r="D278" s="20" t="s">
        <v>761</v>
      </c>
      <c r="E278" s="20" t="s">
        <v>762</v>
      </c>
      <c r="F278" s="20" t="s">
        <v>763</v>
      </c>
      <c r="G278" s="20" t="s">
        <v>764</v>
      </c>
      <c r="H278" s="20" t="s">
        <v>765</v>
      </c>
      <c r="I278" s="20" t="s">
        <v>766</v>
      </c>
      <c r="J278" s="21" t="s">
        <v>767</v>
      </c>
      <c r="K278" s="19" t="s">
        <v>768</v>
      </c>
      <c r="L278" s="20" t="s">
        <v>769</v>
      </c>
      <c r="M278" s="20" t="s">
        <v>770</v>
      </c>
      <c r="N278" s="20" t="s">
        <v>771</v>
      </c>
      <c r="O278" s="20" t="s">
        <v>772</v>
      </c>
      <c r="P278" s="20" t="s">
        <v>773</v>
      </c>
      <c r="Q278" s="20" t="s">
        <v>774</v>
      </c>
      <c r="R278" s="20" t="s">
        <v>775</v>
      </c>
      <c r="S278" s="20" t="s">
        <v>776</v>
      </c>
      <c r="T278" s="20" t="s">
        <v>777</v>
      </c>
      <c r="U278" s="20" t="s">
        <v>778</v>
      </c>
      <c r="V278" s="20" t="s">
        <v>779</v>
      </c>
      <c r="W278" s="21" t="s">
        <v>780</v>
      </c>
    </row>
    <row r="279" spans="1:23" ht="38.25">
      <c r="A279" s="54" t="s">
        <v>433</v>
      </c>
      <c r="B279" s="5">
        <v>1</v>
      </c>
      <c r="C279" s="22" t="s">
        <v>434</v>
      </c>
      <c r="D279" s="22" t="s">
        <v>435</v>
      </c>
      <c r="E279" s="22" t="s">
        <v>300</v>
      </c>
      <c r="F279" s="22" t="s">
        <v>258</v>
      </c>
      <c r="G279" s="22" t="s">
        <v>781</v>
      </c>
      <c r="H279" s="23" t="s">
        <v>785</v>
      </c>
      <c r="I279" s="24">
        <v>140</v>
      </c>
      <c r="J279" s="58"/>
      <c r="K279" s="5">
        <v>1</v>
      </c>
      <c r="L279" s="25"/>
      <c r="M279" s="26"/>
      <c r="N279" s="27">
        <f>IF(M279&gt;0,ROUND(L279/M279,4),0)</f>
        <v>0</v>
      </c>
      <c r="O279" s="28"/>
      <c r="P279" s="29"/>
      <c r="Q279" s="27">
        <f>ROUND(ROUND(N279,4)*(1-O279),4)</f>
        <v>0</v>
      </c>
      <c r="R279" s="27">
        <f>ROUND(ROUND(Q279,4)*(1+P279),4)</f>
        <v>0</v>
      </c>
      <c r="S279" s="27">
        <f>ROUND($I279*R279,4)</f>
        <v>0</v>
      </c>
      <c r="T279" s="30"/>
      <c r="U279" s="30"/>
      <c r="V279" s="30"/>
      <c r="W279" s="31"/>
    </row>
    <row r="280" spans="1:23" ht="38.25">
      <c r="A280" s="55" t="s">
        <v>433</v>
      </c>
      <c r="B280" s="7">
        <v>2</v>
      </c>
      <c r="C280" s="32" t="s">
        <v>436</v>
      </c>
      <c r="D280" s="32" t="s">
        <v>435</v>
      </c>
      <c r="E280" s="32" t="s">
        <v>300</v>
      </c>
      <c r="F280" s="32" t="s">
        <v>258</v>
      </c>
      <c r="G280" s="32" t="s">
        <v>781</v>
      </c>
      <c r="H280" s="33" t="s">
        <v>785</v>
      </c>
      <c r="I280" s="34">
        <v>310</v>
      </c>
      <c r="J280" s="59"/>
      <c r="K280" s="7">
        <v>1</v>
      </c>
      <c r="L280" s="35"/>
      <c r="M280" s="36"/>
      <c r="N280" s="37">
        <f>IF(M280&gt;0,ROUND(L280/M280,4),0)</f>
        <v>0</v>
      </c>
      <c r="O280" s="38"/>
      <c r="P280" s="39"/>
      <c r="Q280" s="37">
        <f>ROUND(ROUND(N280,4)*(1-O280),4)</f>
        <v>0</v>
      </c>
      <c r="R280" s="37">
        <f>ROUND(ROUND(Q280,4)*(1+P280),4)</f>
        <v>0</v>
      </c>
      <c r="S280" s="37">
        <f>ROUND($I280*R280,4)</f>
        <v>0</v>
      </c>
      <c r="T280" s="40"/>
      <c r="U280" s="40"/>
      <c r="V280" s="40"/>
      <c r="W280" s="41"/>
    </row>
    <row r="281" spans="1:23" ht="39" thickBot="1">
      <c r="A281" s="56" t="s">
        <v>781</v>
      </c>
      <c r="B281" s="9">
        <v>3</v>
      </c>
      <c r="C281" s="42" t="s">
        <v>437</v>
      </c>
      <c r="D281" s="42" t="s">
        <v>435</v>
      </c>
      <c r="E281" s="42" t="s">
        <v>300</v>
      </c>
      <c r="F281" s="42" t="s">
        <v>258</v>
      </c>
      <c r="G281" s="42" t="s">
        <v>781</v>
      </c>
      <c r="H281" s="43" t="s">
        <v>785</v>
      </c>
      <c r="I281" s="44">
        <v>70</v>
      </c>
      <c r="J281" s="60"/>
      <c r="K281" s="9">
        <v>1</v>
      </c>
      <c r="L281" s="45"/>
      <c r="M281" s="46"/>
      <c r="N281" s="47">
        <f>IF(M281&gt;0,ROUND(L281/M281,4),0)</f>
        <v>0</v>
      </c>
      <c r="O281" s="48"/>
      <c r="P281" s="49"/>
      <c r="Q281" s="47">
        <f>ROUND(ROUND(N281,4)*(1-O281),4)</f>
        <v>0</v>
      </c>
      <c r="R281" s="47">
        <f>ROUND(ROUND(Q281,4)*(1+P281),4)</f>
        <v>0</v>
      </c>
      <c r="S281" s="47">
        <f>ROUND($I281*R281,4)</f>
        <v>0</v>
      </c>
      <c r="T281" s="50"/>
      <c r="U281" s="50"/>
      <c r="V281" s="50"/>
      <c r="W281" s="51"/>
    </row>
    <row r="282" spans="18:19" ht="13.5" thickBot="1">
      <c r="R282" s="61" t="s">
        <v>792</v>
      </c>
      <c r="S282" s="62">
        <f>SUM(S279:S281)</f>
        <v>0</v>
      </c>
    </row>
    <row r="284" ht="13.5" thickBot="1"/>
    <row r="285" spans="1:23" ht="13.5" thickBot="1">
      <c r="A285" s="52" t="s">
        <v>753</v>
      </c>
      <c r="B285" s="57" t="s">
        <v>248</v>
      </c>
      <c r="C285" s="18" t="s">
        <v>438</v>
      </c>
      <c r="D285" s="18"/>
      <c r="E285" s="18"/>
      <c r="F285" s="18"/>
      <c r="G285" s="18"/>
      <c r="H285" s="18" t="s">
        <v>756</v>
      </c>
      <c r="I285" s="18"/>
      <c r="J285" s="4"/>
      <c r="K285" s="3"/>
      <c r="L285" s="18" t="s">
        <v>439</v>
      </c>
      <c r="M285" s="18"/>
      <c r="N285" s="18"/>
      <c r="O285" s="18"/>
      <c r="P285" s="18"/>
      <c r="Q285" s="18"/>
      <c r="R285" s="18"/>
      <c r="S285" s="18"/>
      <c r="T285" s="18"/>
      <c r="U285" s="18"/>
      <c r="V285" s="18"/>
      <c r="W285" s="4"/>
    </row>
    <row r="286" spans="1:23" ht="51.75" thickBot="1">
      <c r="A286" s="53" t="s">
        <v>758</v>
      </c>
      <c r="B286" s="19" t="s">
        <v>759</v>
      </c>
      <c r="C286" s="20" t="s">
        <v>760</v>
      </c>
      <c r="D286" s="20" t="s">
        <v>761</v>
      </c>
      <c r="E286" s="20" t="s">
        <v>762</v>
      </c>
      <c r="F286" s="20" t="s">
        <v>763</v>
      </c>
      <c r="G286" s="20" t="s">
        <v>764</v>
      </c>
      <c r="H286" s="20" t="s">
        <v>765</v>
      </c>
      <c r="I286" s="20" t="s">
        <v>766</v>
      </c>
      <c r="J286" s="21" t="s">
        <v>767</v>
      </c>
      <c r="K286" s="19" t="s">
        <v>768</v>
      </c>
      <c r="L286" s="20" t="s">
        <v>769</v>
      </c>
      <c r="M286" s="20" t="s">
        <v>770</v>
      </c>
      <c r="N286" s="20" t="s">
        <v>771</v>
      </c>
      <c r="O286" s="20" t="s">
        <v>772</v>
      </c>
      <c r="P286" s="20" t="s">
        <v>773</v>
      </c>
      <c r="Q286" s="20" t="s">
        <v>774</v>
      </c>
      <c r="R286" s="20" t="s">
        <v>775</v>
      </c>
      <c r="S286" s="20" t="s">
        <v>776</v>
      </c>
      <c r="T286" s="20" t="s">
        <v>777</v>
      </c>
      <c r="U286" s="20" t="s">
        <v>778</v>
      </c>
      <c r="V286" s="20" t="s">
        <v>779</v>
      </c>
      <c r="W286" s="21" t="s">
        <v>780</v>
      </c>
    </row>
    <row r="287" spans="1:23" ht="89.25">
      <c r="A287" s="54" t="s">
        <v>781</v>
      </c>
      <c r="B287" s="5">
        <v>1</v>
      </c>
      <c r="C287" s="22" t="s">
        <v>440</v>
      </c>
      <c r="D287" s="22" t="s">
        <v>441</v>
      </c>
      <c r="E287" s="22" t="s">
        <v>781</v>
      </c>
      <c r="F287" s="22" t="s">
        <v>781</v>
      </c>
      <c r="G287" s="22" t="s">
        <v>781</v>
      </c>
      <c r="H287" s="23" t="s">
        <v>785</v>
      </c>
      <c r="I287" s="24">
        <v>850</v>
      </c>
      <c r="J287" s="58"/>
      <c r="K287" s="5">
        <v>1</v>
      </c>
      <c r="L287" s="25"/>
      <c r="M287" s="26"/>
      <c r="N287" s="27">
        <f>IF(M287&gt;0,ROUND(L287/M287,4),0)</f>
        <v>0</v>
      </c>
      <c r="O287" s="28"/>
      <c r="P287" s="29"/>
      <c r="Q287" s="27">
        <f>ROUND(ROUND(N287,4)*(1-O287),4)</f>
        <v>0</v>
      </c>
      <c r="R287" s="27">
        <f>ROUND(ROUND(Q287,4)*(1+P287),4)</f>
        <v>0</v>
      </c>
      <c r="S287" s="27">
        <f>ROUND($I287*R287,4)</f>
        <v>0</v>
      </c>
      <c r="T287" s="30"/>
      <c r="U287" s="30"/>
      <c r="V287" s="30"/>
      <c r="W287" s="31"/>
    </row>
    <row r="288" spans="1:23" ht="89.25">
      <c r="A288" s="55" t="s">
        <v>781</v>
      </c>
      <c r="B288" s="7">
        <v>2</v>
      </c>
      <c r="C288" s="32" t="s">
        <v>442</v>
      </c>
      <c r="D288" s="32" t="s">
        <v>441</v>
      </c>
      <c r="E288" s="32" t="s">
        <v>781</v>
      </c>
      <c r="F288" s="32" t="s">
        <v>781</v>
      </c>
      <c r="G288" s="32" t="s">
        <v>781</v>
      </c>
      <c r="H288" s="33" t="s">
        <v>785</v>
      </c>
      <c r="I288" s="34">
        <v>23</v>
      </c>
      <c r="J288" s="59"/>
      <c r="K288" s="7">
        <v>1</v>
      </c>
      <c r="L288" s="35"/>
      <c r="M288" s="36"/>
      <c r="N288" s="37">
        <f>IF(M288&gt;0,ROUND(L288/M288,4),0)</f>
        <v>0</v>
      </c>
      <c r="O288" s="38"/>
      <c r="P288" s="39"/>
      <c r="Q288" s="37">
        <f>ROUND(ROUND(N288,4)*(1-O288),4)</f>
        <v>0</v>
      </c>
      <c r="R288" s="37">
        <f>ROUND(ROUND(Q288,4)*(1+P288),4)</f>
        <v>0</v>
      </c>
      <c r="S288" s="37">
        <f>ROUND($I288*R288,4)</f>
        <v>0</v>
      </c>
      <c r="T288" s="40"/>
      <c r="U288" s="40"/>
      <c r="V288" s="40"/>
      <c r="W288" s="41"/>
    </row>
    <row r="289" spans="1:23" ht="64.5" thickBot="1">
      <c r="A289" s="56" t="s">
        <v>781</v>
      </c>
      <c r="B289" s="9">
        <v>3</v>
      </c>
      <c r="C289" s="42" t="s">
        <v>443</v>
      </c>
      <c r="D289" s="42" t="s">
        <v>444</v>
      </c>
      <c r="E289" s="42" t="s">
        <v>781</v>
      </c>
      <c r="F289" s="42" t="s">
        <v>781</v>
      </c>
      <c r="G289" s="42" t="s">
        <v>781</v>
      </c>
      <c r="H289" s="43" t="s">
        <v>785</v>
      </c>
      <c r="I289" s="44">
        <v>155</v>
      </c>
      <c r="J289" s="60"/>
      <c r="K289" s="9">
        <v>1</v>
      </c>
      <c r="L289" s="45"/>
      <c r="M289" s="46"/>
      <c r="N289" s="47">
        <f>IF(M289&gt;0,ROUND(L289/M289,4),0)</f>
        <v>0</v>
      </c>
      <c r="O289" s="48"/>
      <c r="P289" s="49"/>
      <c r="Q289" s="47">
        <f>ROUND(ROUND(N289,4)*(1-O289),4)</f>
        <v>0</v>
      </c>
      <c r="R289" s="47">
        <f>ROUND(ROUND(Q289,4)*(1+P289),4)</f>
        <v>0</v>
      </c>
      <c r="S289" s="47">
        <f>ROUND($I289*R289,4)</f>
        <v>0</v>
      </c>
      <c r="T289" s="50"/>
      <c r="U289" s="50"/>
      <c r="V289" s="50"/>
      <c r="W289" s="51"/>
    </row>
    <row r="290" spans="18:19" ht="13.5" thickBot="1">
      <c r="R290" s="61" t="s">
        <v>792</v>
      </c>
      <c r="S290" s="62">
        <f>SUM(S287:S289)</f>
        <v>0</v>
      </c>
    </row>
    <row r="292" ht="13.5" thickBot="1"/>
    <row r="293" spans="1:23" ht="13.5" thickBot="1">
      <c r="A293" s="52" t="s">
        <v>753</v>
      </c>
      <c r="B293" s="57" t="s">
        <v>253</v>
      </c>
      <c r="C293" s="18" t="s">
        <v>445</v>
      </c>
      <c r="D293" s="18"/>
      <c r="E293" s="18"/>
      <c r="F293" s="18"/>
      <c r="G293" s="18"/>
      <c r="H293" s="18" t="s">
        <v>756</v>
      </c>
      <c r="I293" s="18"/>
      <c r="J293" s="4"/>
      <c r="K293" s="3"/>
      <c r="L293" s="18" t="s">
        <v>446</v>
      </c>
      <c r="M293" s="18"/>
      <c r="N293" s="18"/>
      <c r="O293" s="18"/>
      <c r="P293" s="18"/>
      <c r="Q293" s="18"/>
      <c r="R293" s="18"/>
      <c r="S293" s="18"/>
      <c r="T293" s="18"/>
      <c r="U293" s="18"/>
      <c r="V293" s="18"/>
      <c r="W293" s="4"/>
    </row>
    <row r="294" spans="1:23" ht="51.75" thickBot="1">
      <c r="A294" s="53" t="s">
        <v>758</v>
      </c>
      <c r="B294" s="19" t="s">
        <v>759</v>
      </c>
      <c r="C294" s="20" t="s">
        <v>760</v>
      </c>
      <c r="D294" s="20" t="s">
        <v>761</v>
      </c>
      <c r="E294" s="20" t="s">
        <v>762</v>
      </c>
      <c r="F294" s="20" t="s">
        <v>763</v>
      </c>
      <c r="G294" s="20" t="s">
        <v>764</v>
      </c>
      <c r="H294" s="20" t="s">
        <v>765</v>
      </c>
      <c r="I294" s="20" t="s">
        <v>766</v>
      </c>
      <c r="J294" s="21" t="s">
        <v>767</v>
      </c>
      <c r="K294" s="19" t="s">
        <v>768</v>
      </c>
      <c r="L294" s="20" t="s">
        <v>769</v>
      </c>
      <c r="M294" s="20" t="s">
        <v>770</v>
      </c>
      <c r="N294" s="20" t="s">
        <v>771</v>
      </c>
      <c r="O294" s="20" t="s">
        <v>772</v>
      </c>
      <c r="P294" s="20" t="s">
        <v>773</v>
      </c>
      <c r="Q294" s="20" t="s">
        <v>774</v>
      </c>
      <c r="R294" s="20" t="s">
        <v>775</v>
      </c>
      <c r="S294" s="20" t="s">
        <v>776</v>
      </c>
      <c r="T294" s="20" t="s">
        <v>777</v>
      </c>
      <c r="U294" s="20" t="s">
        <v>778</v>
      </c>
      <c r="V294" s="20" t="s">
        <v>779</v>
      </c>
      <c r="W294" s="21" t="s">
        <v>780</v>
      </c>
    </row>
    <row r="295" spans="1:23" ht="115.5" thickBot="1">
      <c r="A295" s="73" t="s">
        <v>447</v>
      </c>
      <c r="B295" s="74">
        <v>1</v>
      </c>
      <c r="C295" s="63" t="s">
        <v>448</v>
      </c>
      <c r="D295" s="63" t="s">
        <v>449</v>
      </c>
      <c r="E295" s="63" t="s">
        <v>450</v>
      </c>
      <c r="F295" s="63" t="s">
        <v>781</v>
      </c>
      <c r="G295" s="63" t="s">
        <v>781</v>
      </c>
      <c r="H295" s="64" t="s">
        <v>785</v>
      </c>
      <c r="I295" s="65">
        <v>50</v>
      </c>
      <c r="J295" s="75"/>
      <c r="K295" s="74">
        <v>1</v>
      </c>
      <c r="L295" s="66"/>
      <c r="M295" s="67"/>
      <c r="N295" s="68">
        <f>IF(M295&gt;0,ROUND(L295/M295,4),0)</f>
        <v>0</v>
      </c>
      <c r="O295" s="69"/>
      <c r="P295" s="70"/>
      <c r="Q295" s="68">
        <f>ROUND(ROUND(N295,4)*(1-O295),4)</f>
        <v>0</v>
      </c>
      <c r="R295" s="68">
        <f>ROUND(ROUND(Q295,4)*(1+P295),4)</f>
        <v>0</v>
      </c>
      <c r="S295" s="68">
        <f>ROUND($I295*R295,4)</f>
        <v>0</v>
      </c>
      <c r="T295" s="71"/>
      <c r="U295" s="71"/>
      <c r="V295" s="71"/>
      <c r="W295" s="72"/>
    </row>
    <row r="296" spans="18:19" ht="13.5" thickBot="1">
      <c r="R296" s="61" t="s">
        <v>792</v>
      </c>
      <c r="S296" s="62">
        <f>SUM(S295:S295)</f>
        <v>0</v>
      </c>
    </row>
    <row r="298" ht="13.5" thickBot="1"/>
    <row r="299" spans="1:23" ht="13.5" thickBot="1">
      <c r="A299" s="52" t="s">
        <v>753</v>
      </c>
      <c r="B299" s="57" t="s">
        <v>269</v>
      </c>
      <c r="C299" s="18" t="s">
        <v>451</v>
      </c>
      <c r="D299" s="18"/>
      <c r="E299" s="18"/>
      <c r="F299" s="18"/>
      <c r="G299" s="18"/>
      <c r="H299" s="18" t="s">
        <v>756</v>
      </c>
      <c r="I299" s="18"/>
      <c r="J299" s="4"/>
      <c r="K299" s="3"/>
      <c r="L299" s="18" t="s">
        <v>452</v>
      </c>
      <c r="M299" s="18"/>
      <c r="N299" s="18"/>
      <c r="O299" s="18"/>
      <c r="P299" s="18"/>
      <c r="Q299" s="18"/>
      <c r="R299" s="18"/>
      <c r="S299" s="18"/>
      <c r="T299" s="18"/>
      <c r="U299" s="18"/>
      <c r="V299" s="18"/>
      <c r="W299" s="4"/>
    </row>
    <row r="300" spans="1:23" ht="51.75" thickBot="1">
      <c r="A300" s="53" t="s">
        <v>758</v>
      </c>
      <c r="B300" s="19" t="s">
        <v>759</v>
      </c>
      <c r="C300" s="20" t="s">
        <v>760</v>
      </c>
      <c r="D300" s="20" t="s">
        <v>761</v>
      </c>
      <c r="E300" s="20" t="s">
        <v>762</v>
      </c>
      <c r="F300" s="20" t="s">
        <v>763</v>
      </c>
      <c r="G300" s="20" t="s">
        <v>764</v>
      </c>
      <c r="H300" s="20" t="s">
        <v>765</v>
      </c>
      <c r="I300" s="20" t="s">
        <v>766</v>
      </c>
      <c r="J300" s="21" t="s">
        <v>767</v>
      </c>
      <c r="K300" s="19" t="s">
        <v>768</v>
      </c>
      <c r="L300" s="20" t="s">
        <v>769</v>
      </c>
      <c r="M300" s="20" t="s">
        <v>770</v>
      </c>
      <c r="N300" s="20" t="s">
        <v>771</v>
      </c>
      <c r="O300" s="20" t="s">
        <v>772</v>
      </c>
      <c r="P300" s="20" t="s">
        <v>773</v>
      </c>
      <c r="Q300" s="20" t="s">
        <v>774</v>
      </c>
      <c r="R300" s="20" t="s">
        <v>775</v>
      </c>
      <c r="S300" s="20" t="s">
        <v>776</v>
      </c>
      <c r="T300" s="20" t="s">
        <v>777</v>
      </c>
      <c r="U300" s="20" t="s">
        <v>778</v>
      </c>
      <c r="V300" s="20" t="s">
        <v>779</v>
      </c>
      <c r="W300" s="21" t="s">
        <v>780</v>
      </c>
    </row>
    <row r="301" spans="1:23" ht="76.5">
      <c r="A301" s="54" t="s">
        <v>781</v>
      </c>
      <c r="B301" s="5">
        <v>1</v>
      </c>
      <c r="C301" s="22" t="s">
        <v>453</v>
      </c>
      <c r="D301" s="22" t="s">
        <v>454</v>
      </c>
      <c r="E301" s="22" t="s">
        <v>455</v>
      </c>
      <c r="F301" s="22" t="s">
        <v>456</v>
      </c>
      <c r="G301" s="22" t="s">
        <v>781</v>
      </c>
      <c r="H301" s="23" t="s">
        <v>785</v>
      </c>
      <c r="I301" s="24">
        <v>75</v>
      </c>
      <c r="J301" s="58"/>
      <c r="K301" s="5">
        <v>1</v>
      </c>
      <c r="L301" s="25"/>
      <c r="M301" s="26"/>
      <c r="N301" s="27">
        <f>IF(M301&gt;0,ROUND(L301/M301,4),0)</f>
        <v>0</v>
      </c>
      <c r="O301" s="28"/>
      <c r="P301" s="29"/>
      <c r="Q301" s="27">
        <f>ROUND(ROUND(N301,4)*(1-O301),4)</f>
        <v>0</v>
      </c>
      <c r="R301" s="27">
        <f>ROUND(ROUND(Q301,4)*(1+P301),4)</f>
        <v>0</v>
      </c>
      <c r="S301" s="27">
        <f>ROUND($I301*R301,4)</f>
        <v>0</v>
      </c>
      <c r="T301" s="30"/>
      <c r="U301" s="30"/>
      <c r="V301" s="30"/>
      <c r="W301" s="31"/>
    </row>
    <row r="302" spans="1:23" ht="76.5">
      <c r="A302" s="55" t="s">
        <v>781</v>
      </c>
      <c r="B302" s="7">
        <v>2</v>
      </c>
      <c r="C302" s="32" t="s">
        <v>457</v>
      </c>
      <c r="D302" s="32" t="s">
        <v>454</v>
      </c>
      <c r="E302" s="32" t="s">
        <v>455</v>
      </c>
      <c r="F302" s="32" t="s">
        <v>456</v>
      </c>
      <c r="G302" s="32" t="s">
        <v>781</v>
      </c>
      <c r="H302" s="33" t="s">
        <v>785</v>
      </c>
      <c r="I302" s="34">
        <v>50</v>
      </c>
      <c r="J302" s="59"/>
      <c r="K302" s="7">
        <v>1</v>
      </c>
      <c r="L302" s="35"/>
      <c r="M302" s="36"/>
      <c r="N302" s="37">
        <f>IF(M302&gt;0,ROUND(L302/M302,4),0)</f>
        <v>0</v>
      </c>
      <c r="O302" s="38"/>
      <c r="P302" s="39"/>
      <c r="Q302" s="37">
        <f>ROUND(ROUND(N302,4)*(1-O302),4)</f>
        <v>0</v>
      </c>
      <c r="R302" s="37">
        <f>ROUND(ROUND(Q302,4)*(1+P302),4)</f>
        <v>0</v>
      </c>
      <c r="S302" s="37">
        <f>ROUND($I302*R302,4)</f>
        <v>0</v>
      </c>
      <c r="T302" s="40"/>
      <c r="U302" s="40"/>
      <c r="V302" s="40"/>
      <c r="W302" s="41"/>
    </row>
    <row r="303" spans="1:23" ht="76.5">
      <c r="A303" s="55" t="s">
        <v>781</v>
      </c>
      <c r="B303" s="7">
        <v>3</v>
      </c>
      <c r="C303" s="32" t="s">
        <v>458</v>
      </c>
      <c r="D303" s="32" t="s">
        <v>454</v>
      </c>
      <c r="E303" s="32" t="s">
        <v>455</v>
      </c>
      <c r="F303" s="32" t="s">
        <v>456</v>
      </c>
      <c r="G303" s="32" t="s">
        <v>781</v>
      </c>
      <c r="H303" s="33" t="s">
        <v>785</v>
      </c>
      <c r="I303" s="34">
        <v>30</v>
      </c>
      <c r="J303" s="59"/>
      <c r="K303" s="7">
        <v>1</v>
      </c>
      <c r="L303" s="35"/>
      <c r="M303" s="36"/>
      <c r="N303" s="37">
        <f>IF(M303&gt;0,ROUND(L303/M303,4),0)</f>
        <v>0</v>
      </c>
      <c r="O303" s="38"/>
      <c r="P303" s="39"/>
      <c r="Q303" s="37">
        <f>ROUND(ROUND(N303,4)*(1-O303),4)</f>
        <v>0</v>
      </c>
      <c r="R303" s="37">
        <f>ROUND(ROUND(Q303,4)*(1+P303),4)</f>
        <v>0</v>
      </c>
      <c r="S303" s="37">
        <f>ROUND($I303*R303,4)</f>
        <v>0</v>
      </c>
      <c r="T303" s="40"/>
      <c r="U303" s="40"/>
      <c r="V303" s="40"/>
      <c r="W303" s="41"/>
    </row>
    <row r="304" spans="1:23" ht="76.5">
      <c r="A304" s="55" t="s">
        <v>781</v>
      </c>
      <c r="B304" s="7">
        <v>4</v>
      </c>
      <c r="C304" s="32" t="s">
        <v>459</v>
      </c>
      <c r="D304" s="32" t="s">
        <v>454</v>
      </c>
      <c r="E304" s="32" t="s">
        <v>455</v>
      </c>
      <c r="F304" s="32" t="s">
        <v>456</v>
      </c>
      <c r="G304" s="32" t="s">
        <v>781</v>
      </c>
      <c r="H304" s="33" t="s">
        <v>785</v>
      </c>
      <c r="I304" s="34">
        <v>10</v>
      </c>
      <c r="J304" s="59"/>
      <c r="K304" s="7">
        <v>1</v>
      </c>
      <c r="L304" s="35"/>
      <c r="M304" s="36"/>
      <c r="N304" s="37">
        <f>IF(M304&gt;0,ROUND(L304/M304,4),0)</f>
        <v>0</v>
      </c>
      <c r="O304" s="38"/>
      <c r="P304" s="39"/>
      <c r="Q304" s="37">
        <f>ROUND(ROUND(N304,4)*(1-O304),4)</f>
        <v>0</v>
      </c>
      <c r="R304" s="37">
        <f>ROUND(ROUND(Q304,4)*(1+P304),4)</f>
        <v>0</v>
      </c>
      <c r="S304" s="37">
        <f>ROUND($I304*R304,4)</f>
        <v>0</v>
      </c>
      <c r="T304" s="40"/>
      <c r="U304" s="40"/>
      <c r="V304" s="40"/>
      <c r="W304" s="41"/>
    </row>
    <row r="305" spans="1:23" ht="51.75" thickBot="1">
      <c r="A305" s="56" t="s">
        <v>781</v>
      </c>
      <c r="B305" s="9">
        <v>5</v>
      </c>
      <c r="C305" s="42" t="s">
        <v>460</v>
      </c>
      <c r="D305" s="42" t="s">
        <v>461</v>
      </c>
      <c r="E305" s="42" t="s">
        <v>455</v>
      </c>
      <c r="F305" s="42" t="s">
        <v>456</v>
      </c>
      <c r="G305" s="42" t="s">
        <v>781</v>
      </c>
      <c r="H305" s="43" t="s">
        <v>785</v>
      </c>
      <c r="I305" s="44">
        <v>20</v>
      </c>
      <c r="J305" s="60"/>
      <c r="K305" s="9">
        <v>1</v>
      </c>
      <c r="L305" s="45"/>
      <c r="M305" s="46"/>
      <c r="N305" s="47">
        <f>IF(M305&gt;0,ROUND(L305/M305,4),0)</f>
        <v>0</v>
      </c>
      <c r="O305" s="48"/>
      <c r="P305" s="49"/>
      <c r="Q305" s="47">
        <f>ROUND(ROUND(N305,4)*(1-O305),4)</f>
        <v>0</v>
      </c>
      <c r="R305" s="47">
        <f>ROUND(ROUND(Q305,4)*(1+P305),4)</f>
        <v>0</v>
      </c>
      <c r="S305" s="47">
        <f>ROUND($I305*R305,4)</f>
        <v>0</v>
      </c>
      <c r="T305" s="50"/>
      <c r="U305" s="50"/>
      <c r="V305" s="50"/>
      <c r="W305" s="51"/>
    </row>
    <row r="306" spans="18:19" ht="13.5" thickBot="1">
      <c r="R306" s="61" t="s">
        <v>792</v>
      </c>
      <c r="S306" s="62">
        <f>SUM(S301:S305)</f>
        <v>0</v>
      </c>
    </row>
    <row r="308" ht="13.5" thickBot="1"/>
    <row r="309" spans="1:23" ht="13.5" thickBot="1">
      <c r="A309" s="52" t="s">
        <v>753</v>
      </c>
      <c r="B309" s="57" t="s">
        <v>285</v>
      </c>
      <c r="C309" s="18" t="s">
        <v>462</v>
      </c>
      <c r="D309" s="18"/>
      <c r="E309" s="18"/>
      <c r="F309" s="18"/>
      <c r="G309" s="18"/>
      <c r="H309" s="18" t="s">
        <v>756</v>
      </c>
      <c r="I309" s="18"/>
      <c r="J309" s="4"/>
      <c r="K309" s="3"/>
      <c r="L309" s="18" t="s">
        <v>463</v>
      </c>
      <c r="M309" s="18"/>
      <c r="N309" s="18"/>
      <c r="O309" s="18"/>
      <c r="P309" s="18"/>
      <c r="Q309" s="18"/>
      <c r="R309" s="18"/>
      <c r="S309" s="18"/>
      <c r="T309" s="18"/>
      <c r="U309" s="18"/>
      <c r="V309" s="18"/>
      <c r="W309" s="4"/>
    </row>
    <row r="310" spans="1:23" ht="51.75" thickBot="1">
      <c r="A310" s="53" t="s">
        <v>758</v>
      </c>
      <c r="B310" s="19" t="s">
        <v>759</v>
      </c>
      <c r="C310" s="20" t="s">
        <v>760</v>
      </c>
      <c r="D310" s="20" t="s">
        <v>761</v>
      </c>
      <c r="E310" s="20" t="s">
        <v>762</v>
      </c>
      <c r="F310" s="20" t="s">
        <v>763</v>
      </c>
      <c r="G310" s="20" t="s">
        <v>764</v>
      </c>
      <c r="H310" s="20" t="s">
        <v>765</v>
      </c>
      <c r="I310" s="20" t="s">
        <v>766</v>
      </c>
      <c r="J310" s="21" t="s">
        <v>767</v>
      </c>
      <c r="K310" s="19" t="s">
        <v>768</v>
      </c>
      <c r="L310" s="20" t="s">
        <v>769</v>
      </c>
      <c r="M310" s="20" t="s">
        <v>770</v>
      </c>
      <c r="N310" s="20" t="s">
        <v>771</v>
      </c>
      <c r="O310" s="20" t="s">
        <v>772</v>
      </c>
      <c r="P310" s="20" t="s">
        <v>773</v>
      </c>
      <c r="Q310" s="20" t="s">
        <v>774</v>
      </c>
      <c r="R310" s="20" t="s">
        <v>775</v>
      </c>
      <c r="S310" s="20" t="s">
        <v>776</v>
      </c>
      <c r="T310" s="20" t="s">
        <v>777</v>
      </c>
      <c r="U310" s="20" t="s">
        <v>778</v>
      </c>
      <c r="V310" s="20" t="s">
        <v>779</v>
      </c>
      <c r="W310" s="21" t="s">
        <v>780</v>
      </c>
    </row>
    <row r="311" spans="1:23" ht="12.75">
      <c r="A311" s="54" t="s">
        <v>464</v>
      </c>
      <c r="B311" s="5">
        <v>1</v>
      </c>
      <c r="C311" s="22" t="s">
        <v>465</v>
      </c>
      <c r="D311" s="22" t="s">
        <v>781</v>
      </c>
      <c r="E311" s="22" t="s">
        <v>781</v>
      </c>
      <c r="F311" s="22" t="s">
        <v>781</v>
      </c>
      <c r="G311" s="22" t="s">
        <v>781</v>
      </c>
      <c r="H311" s="23" t="s">
        <v>785</v>
      </c>
      <c r="I311" s="24">
        <v>120</v>
      </c>
      <c r="J311" s="58"/>
      <c r="K311" s="5">
        <v>1</v>
      </c>
      <c r="L311" s="25"/>
      <c r="M311" s="26"/>
      <c r="N311" s="27">
        <f>IF(M311&gt;0,ROUND(L311/M311,4),0)</f>
        <v>0</v>
      </c>
      <c r="O311" s="28"/>
      <c r="P311" s="29"/>
      <c r="Q311" s="27">
        <f>ROUND(ROUND(N311,4)*(1-O311),4)</f>
        <v>0</v>
      </c>
      <c r="R311" s="27">
        <f>ROUND(ROUND(Q311,4)*(1+P311),4)</f>
        <v>0</v>
      </c>
      <c r="S311" s="27">
        <f>ROUND($I311*R311,4)</f>
        <v>0</v>
      </c>
      <c r="T311" s="30"/>
      <c r="U311" s="30"/>
      <c r="V311" s="30"/>
      <c r="W311" s="31"/>
    </row>
    <row r="312" spans="1:23" ht="13.5" thickBot="1">
      <c r="A312" s="56" t="s">
        <v>781</v>
      </c>
      <c r="B312" s="9">
        <v>2</v>
      </c>
      <c r="C312" s="42" t="s">
        <v>466</v>
      </c>
      <c r="D312" s="42" t="s">
        <v>781</v>
      </c>
      <c r="E312" s="42" t="s">
        <v>781</v>
      </c>
      <c r="F312" s="42" t="s">
        <v>781</v>
      </c>
      <c r="G312" s="42" t="s">
        <v>781</v>
      </c>
      <c r="H312" s="43" t="s">
        <v>785</v>
      </c>
      <c r="I312" s="44">
        <v>10</v>
      </c>
      <c r="J312" s="60"/>
      <c r="K312" s="9">
        <v>1</v>
      </c>
      <c r="L312" s="45"/>
      <c r="M312" s="46"/>
      <c r="N312" s="47">
        <f>IF(M312&gt;0,ROUND(L312/M312,4),0)</f>
        <v>0</v>
      </c>
      <c r="O312" s="48"/>
      <c r="P312" s="49"/>
      <c r="Q312" s="47">
        <f>ROUND(ROUND(N312,4)*(1-O312),4)</f>
        <v>0</v>
      </c>
      <c r="R312" s="47">
        <f>ROUND(ROUND(Q312,4)*(1+P312),4)</f>
        <v>0</v>
      </c>
      <c r="S312" s="47">
        <f>ROUND($I312*R312,4)</f>
        <v>0</v>
      </c>
      <c r="T312" s="50"/>
      <c r="U312" s="50"/>
      <c r="V312" s="50"/>
      <c r="W312" s="51"/>
    </row>
    <row r="313" spans="18:19" ht="13.5" thickBot="1">
      <c r="R313" s="61" t="s">
        <v>792</v>
      </c>
      <c r="S313" s="62">
        <f>SUM(S311:S312)</f>
        <v>0</v>
      </c>
    </row>
    <row r="315" ht="13.5" thickBot="1"/>
    <row r="316" spans="1:23" ht="13.5" thickBot="1">
      <c r="A316" s="52" t="s">
        <v>753</v>
      </c>
      <c r="B316" s="57" t="s">
        <v>467</v>
      </c>
      <c r="C316" s="18" t="s">
        <v>468</v>
      </c>
      <c r="D316" s="18"/>
      <c r="E316" s="18"/>
      <c r="F316" s="18"/>
      <c r="G316" s="18"/>
      <c r="H316" s="18" t="s">
        <v>756</v>
      </c>
      <c r="I316" s="18"/>
      <c r="J316" s="4"/>
      <c r="K316" s="3"/>
      <c r="L316" s="18" t="s">
        <v>469</v>
      </c>
      <c r="M316" s="18"/>
      <c r="N316" s="18"/>
      <c r="O316" s="18"/>
      <c r="P316" s="18"/>
      <c r="Q316" s="18"/>
      <c r="R316" s="18"/>
      <c r="S316" s="18"/>
      <c r="T316" s="18"/>
      <c r="U316" s="18"/>
      <c r="V316" s="18"/>
      <c r="W316" s="4"/>
    </row>
    <row r="317" spans="1:23" ht="51.75" thickBot="1">
      <c r="A317" s="53" t="s">
        <v>758</v>
      </c>
      <c r="B317" s="19" t="s">
        <v>759</v>
      </c>
      <c r="C317" s="20" t="s">
        <v>760</v>
      </c>
      <c r="D317" s="20" t="s">
        <v>761</v>
      </c>
      <c r="E317" s="20" t="s">
        <v>762</v>
      </c>
      <c r="F317" s="20" t="s">
        <v>763</v>
      </c>
      <c r="G317" s="20" t="s">
        <v>764</v>
      </c>
      <c r="H317" s="20" t="s">
        <v>765</v>
      </c>
      <c r="I317" s="20" t="s">
        <v>766</v>
      </c>
      <c r="J317" s="21" t="s">
        <v>767</v>
      </c>
      <c r="K317" s="19" t="s">
        <v>768</v>
      </c>
      <c r="L317" s="20" t="s">
        <v>769</v>
      </c>
      <c r="M317" s="20" t="s">
        <v>770</v>
      </c>
      <c r="N317" s="20" t="s">
        <v>771</v>
      </c>
      <c r="O317" s="20" t="s">
        <v>772</v>
      </c>
      <c r="P317" s="20" t="s">
        <v>773</v>
      </c>
      <c r="Q317" s="20" t="s">
        <v>774</v>
      </c>
      <c r="R317" s="20" t="s">
        <v>775</v>
      </c>
      <c r="S317" s="20" t="s">
        <v>776</v>
      </c>
      <c r="T317" s="20" t="s">
        <v>777</v>
      </c>
      <c r="U317" s="20" t="s">
        <v>778</v>
      </c>
      <c r="V317" s="20" t="s">
        <v>779</v>
      </c>
      <c r="W317" s="21" t="s">
        <v>780</v>
      </c>
    </row>
    <row r="318" spans="1:23" ht="38.25">
      <c r="A318" s="54" t="s">
        <v>470</v>
      </c>
      <c r="B318" s="5">
        <v>1</v>
      </c>
      <c r="C318" s="22" t="s">
        <v>471</v>
      </c>
      <c r="D318" s="22" t="s">
        <v>472</v>
      </c>
      <c r="E318" s="22" t="s">
        <v>781</v>
      </c>
      <c r="F318" s="22" t="s">
        <v>781</v>
      </c>
      <c r="G318" s="22" t="s">
        <v>781</v>
      </c>
      <c r="H318" s="23" t="s">
        <v>785</v>
      </c>
      <c r="I318" s="24">
        <v>100</v>
      </c>
      <c r="J318" s="58"/>
      <c r="K318" s="5">
        <v>1</v>
      </c>
      <c r="L318" s="25"/>
      <c r="M318" s="26"/>
      <c r="N318" s="27">
        <f>IF(M318&gt;0,ROUND(L318/M318,4),0)</f>
        <v>0</v>
      </c>
      <c r="O318" s="28"/>
      <c r="P318" s="29"/>
      <c r="Q318" s="27">
        <f>ROUND(ROUND(N318,4)*(1-O318),4)</f>
        <v>0</v>
      </c>
      <c r="R318" s="27">
        <f>ROUND(ROUND(Q318,4)*(1+P318),4)</f>
        <v>0</v>
      </c>
      <c r="S318" s="27">
        <f>ROUND($I318*R318,4)</f>
        <v>0</v>
      </c>
      <c r="T318" s="30"/>
      <c r="U318" s="30"/>
      <c r="V318" s="30"/>
      <c r="W318" s="31"/>
    </row>
    <row r="319" spans="1:23" ht="39" thickBot="1">
      <c r="A319" s="56" t="s">
        <v>781</v>
      </c>
      <c r="B319" s="9">
        <v>2</v>
      </c>
      <c r="C319" s="42" t="s">
        <v>473</v>
      </c>
      <c r="D319" s="42" t="s">
        <v>472</v>
      </c>
      <c r="E319" s="42" t="s">
        <v>781</v>
      </c>
      <c r="F319" s="42" t="s">
        <v>781</v>
      </c>
      <c r="G319" s="42" t="s">
        <v>781</v>
      </c>
      <c r="H319" s="43" t="s">
        <v>785</v>
      </c>
      <c r="I319" s="44">
        <v>20</v>
      </c>
      <c r="J319" s="60"/>
      <c r="K319" s="9">
        <v>1</v>
      </c>
      <c r="L319" s="45"/>
      <c r="M319" s="46"/>
      <c r="N319" s="47">
        <f>IF(M319&gt;0,ROUND(L319/M319,4),0)</f>
        <v>0</v>
      </c>
      <c r="O319" s="48"/>
      <c r="P319" s="49"/>
      <c r="Q319" s="47">
        <f>ROUND(ROUND(N319,4)*(1-O319),4)</f>
        <v>0</v>
      </c>
      <c r="R319" s="47">
        <f>ROUND(ROUND(Q319,4)*(1+P319),4)</f>
        <v>0</v>
      </c>
      <c r="S319" s="47">
        <f>ROUND($I319*R319,4)</f>
        <v>0</v>
      </c>
      <c r="T319" s="50"/>
      <c r="U319" s="50"/>
      <c r="V319" s="50"/>
      <c r="W319" s="51"/>
    </row>
    <row r="320" spans="18:19" ht="13.5" thickBot="1">
      <c r="R320" s="61" t="s">
        <v>792</v>
      </c>
      <c r="S320" s="62">
        <f>SUM(S318:S319)</f>
        <v>0</v>
      </c>
    </row>
    <row r="322" ht="13.5" thickBot="1"/>
    <row r="323" spans="1:23" ht="13.5" thickBot="1">
      <c r="A323" s="52" t="s">
        <v>753</v>
      </c>
      <c r="B323" s="57" t="s">
        <v>474</v>
      </c>
      <c r="C323" s="18" t="s">
        <v>475</v>
      </c>
      <c r="D323" s="18"/>
      <c r="E323" s="18"/>
      <c r="F323" s="18"/>
      <c r="G323" s="18"/>
      <c r="H323" s="18" t="s">
        <v>756</v>
      </c>
      <c r="I323" s="18"/>
      <c r="J323" s="4"/>
      <c r="K323" s="3"/>
      <c r="L323" s="18" t="s">
        <v>476</v>
      </c>
      <c r="M323" s="18"/>
      <c r="N323" s="18"/>
      <c r="O323" s="18"/>
      <c r="P323" s="18"/>
      <c r="Q323" s="18"/>
      <c r="R323" s="18"/>
      <c r="S323" s="18"/>
      <c r="T323" s="18"/>
      <c r="U323" s="18"/>
      <c r="V323" s="18"/>
      <c r="W323" s="4"/>
    </row>
    <row r="324" spans="1:23" ht="51.75" thickBot="1">
      <c r="A324" s="53" t="s">
        <v>758</v>
      </c>
      <c r="B324" s="19" t="s">
        <v>759</v>
      </c>
      <c r="C324" s="20" t="s">
        <v>760</v>
      </c>
      <c r="D324" s="20" t="s">
        <v>761</v>
      </c>
      <c r="E324" s="20" t="s">
        <v>762</v>
      </c>
      <c r="F324" s="20" t="s">
        <v>763</v>
      </c>
      <c r="G324" s="20" t="s">
        <v>764</v>
      </c>
      <c r="H324" s="20" t="s">
        <v>765</v>
      </c>
      <c r="I324" s="20" t="s">
        <v>766</v>
      </c>
      <c r="J324" s="21" t="s">
        <v>767</v>
      </c>
      <c r="K324" s="19" t="s">
        <v>768</v>
      </c>
      <c r="L324" s="20" t="s">
        <v>769</v>
      </c>
      <c r="M324" s="20" t="s">
        <v>770</v>
      </c>
      <c r="N324" s="20" t="s">
        <v>771</v>
      </c>
      <c r="O324" s="20" t="s">
        <v>772</v>
      </c>
      <c r="P324" s="20" t="s">
        <v>773</v>
      </c>
      <c r="Q324" s="20" t="s">
        <v>774</v>
      </c>
      <c r="R324" s="20" t="s">
        <v>775</v>
      </c>
      <c r="S324" s="20" t="s">
        <v>776</v>
      </c>
      <c r="T324" s="20" t="s">
        <v>777</v>
      </c>
      <c r="U324" s="20" t="s">
        <v>778</v>
      </c>
      <c r="V324" s="20" t="s">
        <v>779</v>
      </c>
      <c r="W324" s="21" t="s">
        <v>780</v>
      </c>
    </row>
    <row r="325" spans="1:23" ht="51">
      <c r="A325" s="54" t="s">
        <v>477</v>
      </c>
      <c r="B325" s="5">
        <v>1</v>
      </c>
      <c r="C325" s="22" t="s">
        <v>478</v>
      </c>
      <c r="D325" s="22" t="s">
        <v>479</v>
      </c>
      <c r="E325" s="22" t="s">
        <v>480</v>
      </c>
      <c r="F325" s="22" t="s">
        <v>152</v>
      </c>
      <c r="G325" s="22" t="s">
        <v>481</v>
      </c>
      <c r="H325" s="23" t="s">
        <v>785</v>
      </c>
      <c r="I325" s="24">
        <v>150</v>
      </c>
      <c r="J325" s="58"/>
      <c r="K325" s="5">
        <v>1</v>
      </c>
      <c r="L325" s="25"/>
      <c r="M325" s="26"/>
      <c r="N325" s="27">
        <f>IF(M325&gt;0,ROUND(L325/M325,4),0)</f>
        <v>0</v>
      </c>
      <c r="O325" s="28"/>
      <c r="P325" s="29"/>
      <c r="Q325" s="27">
        <f>ROUND(ROUND(N325,4)*(1-O325),4)</f>
        <v>0</v>
      </c>
      <c r="R325" s="27">
        <f>ROUND(ROUND(Q325,4)*(1+P325),4)</f>
        <v>0</v>
      </c>
      <c r="S325" s="27">
        <f>ROUND($I325*R325,4)</f>
        <v>0</v>
      </c>
      <c r="T325" s="30"/>
      <c r="U325" s="30"/>
      <c r="V325" s="30"/>
      <c r="W325" s="31"/>
    </row>
    <row r="326" spans="1:23" ht="77.25" thickBot="1">
      <c r="A326" s="56" t="s">
        <v>781</v>
      </c>
      <c r="B326" s="9">
        <v>2</v>
      </c>
      <c r="C326" s="42" t="s">
        <v>482</v>
      </c>
      <c r="D326" s="42" t="s">
        <v>483</v>
      </c>
      <c r="E326" s="42" t="s">
        <v>484</v>
      </c>
      <c r="F326" s="42" t="s">
        <v>152</v>
      </c>
      <c r="G326" s="42" t="s">
        <v>481</v>
      </c>
      <c r="H326" s="43" t="s">
        <v>785</v>
      </c>
      <c r="I326" s="44">
        <v>50</v>
      </c>
      <c r="J326" s="60"/>
      <c r="K326" s="9">
        <v>1</v>
      </c>
      <c r="L326" s="45"/>
      <c r="M326" s="46"/>
      <c r="N326" s="47">
        <f>IF(M326&gt;0,ROUND(L326/M326,4),0)</f>
        <v>0</v>
      </c>
      <c r="O326" s="48"/>
      <c r="P326" s="49"/>
      <c r="Q326" s="47">
        <f>ROUND(ROUND(N326,4)*(1-O326),4)</f>
        <v>0</v>
      </c>
      <c r="R326" s="47">
        <f>ROUND(ROUND(Q326,4)*(1+P326),4)</f>
        <v>0</v>
      </c>
      <c r="S326" s="47">
        <f>ROUND($I326*R326,4)</f>
        <v>0</v>
      </c>
      <c r="T326" s="50"/>
      <c r="U326" s="50"/>
      <c r="V326" s="50"/>
      <c r="W326" s="51"/>
    </row>
    <row r="327" spans="18:19" ht="13.5" thickBot="1">
      <c r="R327" s="61" t="s">
        <v>792</v>
      </c>
      <c r="S327" s="62">
        <f>SUM(S325:S326)</f>
        <v>0</v>
      </c>
    </row>
    <row r="329" ht="13.5" thickBot="1"/>
    <row r="330" spans="1:23" ht="13.5" thickBot="1">
      <c r="A330" s="52" t="s">
        <v>753</v>
      </c>
      <c r="B330" s="57" t="s">
        <v>485</v>
      </c>
      <c r="C330" s="18" t="s">
        <v>486</v>
      </c>
      <c r="D330" s="18"/>
      <c r="E330" s="18"/>
      <c r="F330" s="18"/>
      <c r="G330" s="18"/>
      <c r="H330" s="18" t="s">
        <v>756</v>
      </c>
      <c r="I330" s="18"/>
      <c r="J330" s="4"/>
      <c r="K330" s="3"/>
      <c r="L330" s="18" t="s">
        <v>487</v>
      </c>
      <c r="M330" s="18"/>
      <c r="N330" s="18"/>
      <c r="O330" s="18"/>
      <c r="P330" s="18"/>
      <c r="Q330" s="18"/>
      <c r="R330" s="18"/>
      <c r="S330" s="18"/>
      <c r="T330" s="18"/>
      <c r="U330" s="18"/>
      <c r="V330" s="18"/>
      <c r="W330" s="4"/>
    </row>
    <row r="331" spans="1:23" ht="51.75" thickBot="1">
      <c r="A331" s="53" t="s">
        <v>758</v>
      </c>
      <c r="B331" s="19" t="s">
        <v>759</v>
      </c>
      <c r="C331" s="20" t="s">
        <v>760</v>
      </c>
      <c r="D331" s="20" t="s">
        <v>761</v>
      </c>
      <c r="E331" s="20" t="s">
        <v>762</v>
      </c>
      <c r="F331" s="20" t="s">
        <v>763</v>
      </c>
      <c r="G331" s="20" t="s">
        <v>764</v>
      </c>
      <c r="H331" s="20" t="s">
        <v>765</v>
      </c>
      <c r="I331" s="20" t="s">
        <v>766</v>
      </c>
      <c r="J331" s="21" t="s">
        <v>767</v>
      </c>
      <c r="K331" s="19" t="s">
        <v>768</v>
      </c>
      <c r="L331" s="20" t="s">
        <v>769</v>
      </c>
      <c r="M331" s="20" t="s">
        <v>770</v>
      </c>
      <c r="N331" s="20" t="s">
        <v>771</v>
      </c>
      <c r="O331" s="20" t="s">
        <v>772</v>
      </c>
      <c r="P331" s="20" t="s">
        <v>773</v>
      </c>
      <c r="Q331" s="20" t="s">
        <v>774</v>
      </c>
      <c r="R331" s="20" t="s">
        <v>775</v>
      </c>
      <c r="S331" s="20" t="s">
        <v>776</v>
      </c>
      <c r="T331" s="20" t="s">
        <v>777</v>
      </c>
      <c r="U331" s="20" t="s">
        <v>778</v>
      </c>
      <c r="V331" s="20" t="s">
        <v>779</v>
      </c>
      <c r="W331" s="21" t="s">
        <v>780</v>
      </c>
    </row>
    <row r="332" spans="1:23" ht="102">
      <c r="A332" s="54" t="s">
        <v>488</v>
      </c>
      <c r="B332" s="5">
        <v>1</v>
      </c>
      <c r="C332" s="22" t="s">
        <v>489</v>
      </c>
      <c r="D332" s="22" t="s">
        <v>490</v>
      </c>
      <c r="E332" s="22" t="s">
        <v>300</v>
      </c>
      <c r="F332" s="22" t="s">
        <v>1212</v>
      </c>
      <c r="G332" s="22" t="s">
        <v>491</v>
      </c>
      <c r="H332" s="23" t="s">
        <v>785</v>
      </c>
      <c r="I332" s="24">
        <v>50</v>
      </c>
      <c r="J332" s="58"/>
      <c r="K332" s="5">
        <v>1</v>
      </c>
      <c r="L332" s="25"/>
      <c r="M332" s="26"/>
      <c r="N332" s="27">
        <f>IF(M332&gt;0,ROUND(L332/M332,4),0)</f>
        <v>0</v>
      </c>
      <c r="O332" s="28"/>
      <c r="P332" s="29"/>
      <c r="Q332" s="27">
        <f>ROUND(ROUND(N332,4)*(1-O332),4)</f>
        <v>0</v>
      </c>
      <c r="R332" s="27">
        <f>ROUND(ROUND(Q332,4)*(1+P332),4)</f>
        <v>0</v>
      </c>
      <c r="S332" s="27">
        <f>ROUND($I332*R332,4)</f>
        <v>0</v>
      </c>
      <c r="T332" s="30"/>
      <c r="U332" s="30"/>
      <c r="V332" s="30"/>
      <c r="W332" s="31"/>
    </row>
    <row r="333" spans="1:23" ht="102.75" thickBot="1">
      <c r="A333" s="56" t="s">
        <v>488</v>
      </c>
      <c r="B333" s="9">
        <v>2</v>
      </c>
      <c r="C333" s="42" t="s">
        <v>492</v>
      </c>
      <c r="D333" s="42" t="s">
        <v>490</v>
      </c>
      <c r="E333" s="42" t="s">
        <v>300</v>
      </c>
      <c r="F333" s="42" t="s">
        <v>1212</v>
      </c>
      <c r="G333" s="42" t="s">
        <v>491</v>
      </c>
      <c r="H333" s="43" t="s">
        <v>785</v>
      </c>
      <c r="I333" s="44">
        <v>50</v>
      </c>
      <c r="J333" s="60"/>
      <c r="K333" s="9">
        <v>1</v>
      </c>
      <c r="L333" s="45"/>
      <c r="M333" s="46"/>
      <c r="N333" s="47">
        <f>IF(M333&gt;0,ROUND(L333/M333,4),0)</f>
        <v>0</v>
      </c>
      <c r="O333" s="48"/>
      <c r="P333" s="49"/>
      <c r="Q333" s="47">
        <f>ROUND(ROUND(N333,4)*(1-O333),4)</f>
        <v>0</v>
      </c>
      <c r="R333" s="47">
        <f>ROUND(ROUND(Q333,4)*(1+P333),4)</f>
        <v>0</v>
      </c>
      <c r="S333" s="47">
        <f>ROUND($I333*R333,4)</f>
        <v>0</v>
      </c>
      <c r="T333" s="50"/>
      <c r="U333" s="50"/>
      <c r="V333" s="50"/>
      <c r="W333" s="51"/>
    </row>
    <row r="334" spans="18:19" ht="13.5" thickBot="1">
      <c r="R334" s="61" t="s">
        <v>792</v>
      </c>
      <c r="S334" s="62">
        <f>SUM(S332:S333)</f>
        <v>0</v>
      </c>
    </row>
    <row r="336" ht="13.5" thickBot="1"/>
    <row r="337" spans="1:23" ht="13.5" thickBot="1">
      <c r="A337" s="52" t="s">
        <v>753</v>
      </c>
      <c r="B337" s="57" t="s">
        <v>493</v>
      </c>
      <c r="C337" s="18" t="s">
        <v>494</v>
      </c>
      <c r="D337" s="18"/>
      <c r="E337" s="18"/>
      <c r="F337" s="18"/>
      <c r="G337" s="18"/>
      <c r="H337" s="18" t="s">
        <v>756</v>
      </c>
      <c r="I337" s="18"/>
      <c r="J337" s="4"/>
      <c r="K337" s="3"/>
      <c r="L337" s="18" t="s">
        <v>495</v>
      </c>
      <c r="M337" s="18"/>
      <c r="N337" s="18"/>
      <c r="O337" s="18"/>
      <c r="P337" s="18"/>
      <c r="Q337" s="18"/>
      <c r="R337" s="18"/>
      <c r="S337" s="18"/>
      <c r="T337" s="18"/>
      <c r="U337" s="18"/>
      <c r="V337" s="18"/>
      <c r="W337" s="4"/>
    </row>
    <row r="338" spans="1:23" ht="51.75" thickBot="1">
      <c r="A338" s="53" t="s">
        <v>758</v>
      </c>
      <c r="B338" s="19" t="s">
        <v>759</v>
      </c>
      <c r="C338" s="20" t="s">
        <v>760</v>
      </c>
      <c r="D338" s="20" t="s">
        <v>761</v>
      </c>
      <c r="E338" s="20" t="s">
        <v>762</v>
      </c>
      <c r="F338" s="20" t="s">
        <v>763</v>
      </c>
      <c r="G338" s="20" t="s">
        <v>764</v>
      </c>
      <c r="H338" s="20" t="s">
        <v>765</v>
      </c>
      <c r="I338" s="20" t="s">
        <v>766</v>
      </c>
      <c r="J338" s="21" t="s">
        <v>767</v>
      </c>
      <c r="K338" s="19" t="s">
        <v>768</v>
      </c>
      <c r="L338" s="20" t="s">
        <v>769</v>
      </c>
      <c r="M338" s="20" t="s">
        <v>770</v>
      </c>
      <c r="N338" s="20" t="s">
        <v>771</v>
      </c>
      <c r="O338" s="20" t="s">
        <v>772</v>
      </c>
      <c r="P338" s="20" t="s">
        <v>773</v>
      </c>
      <c r="Q338" s="20" t="s">
        <v>774</v>
      </c>
      <c r="R338" s="20" t="s">
        <v>775</v>
      </c>
      <c r="S338" s="20" t="s">
        <v>776</v>
      </c>
      <c r="T338" s="20" t="s">
        <v>777</v>
      </c>
      <c r="U338" s="20" t="s">
        <v>778</v>
      </c>
      <c r="V338" s="20" t="s">
        <v>779</v>
      </c>
      <c r="W338" s="21" t="s">
        <v>780</v>
      </c>
    </row>
    <row r="339" spans="1:23" ht="25.5">
      <c r="A339" s="54" t="s">
        <v>496</v>
      </c>
      <c r="B339" s="5">
        <v>1</v>
      </c>
      <c r="C339" s="22" t="s">
        <v>497</v>
      </c>
      <c r="D339" s="22" t="s">
        <v>498</v>
      </c>
      <c r="E339" s="22" t="s">
        <v>499</v>
      </c>
      <c r="F339" s="22" t="s">
        <v>781</v>
      </c>
      <c r="G339" s="22" t="s">
        <v>781</v>
      </c>
      <c r="H339" s="23" t="s">
        <v>785</v>
      </c>
      <c r="I339" s="24">
        <v>1000</v>
      </c>
      <c r="J339" s="58"/>
      <c r="K339" s="5">
        <v>1</v>
      </c>
      <c r="L339" s="25"/>
      <c r="M339" s="26"/>
      <c r="N339" s="27">
        <f>IF(M339&gt;0,ROUND(L339/M339,4),0)</f>
        <v>0</v>
      </c>
      <c r="O339" s="28"/>
      <c r="P339" s="29"/>
      <c r="Q339" s="27">
        <f>ROUND(ROUND(N339,4)*(1-O339),4)</f>
        <v>0</v>
      </c>
      <c r="R339" s="27">
        <f>ROUND(ROUND(Q339,4)*(1+P339),4)</f>
        <v>0</v>
      </c>
      <c r="S339" s="27">
        <f>ROUND($I339*R339,4)</f>
        <v>0</v>
      </c>
      <c r="T339" s="30"/>
      <c r="U339" s="30"/>
      <c r="V339" s="30"/>
      <c r="W339" s="31"/>
    </row>
    <row r="340" spans="1:23" ht="26.25" thickBot="1">
      <c r="A340" s="56" t="s">
        <v>781</v>
      </c>
      <c r="B340" s="9">
        <v>2</v>
      </c>
      <c r="C340" s="42" t="s">
        <v>500</v>
      </c>
      <c r="D340" s="42" t="s">
        <v>498</v>
      </c>
      <c r="E340" s="42" t="s">
        <v>499</v>
      </c>
      <c r="F340" s="42" t="s">
        <v>781</v>
      </c>
      <c r="G340" s="42" t="s">
        <v>781</v>
      </c>
      <c r="H340" s="43" t="s">
        <v>785</v>
      </c>
      <c r="I340" s="44">
        <v>800</v>
      </c>
      <c r="J340" s="60"/>
      <c r="K340" s="9">
        <v>1</v>
      </c>
      <c r="L340" s="45"/>
      <c r="M340" s="46"/>
      <c r="N340" s="47">
        <f>IF(M340&gt;0,ROUND(L340/M340,4),0)</f>
        <v>0</v>
      </c>
      <c r="O340" s="48"/>
      <c r="P340" s="49"/>
      <c r="Q340" s="47">
        <f>ROUND(ROUND(N340,4)*(1-O340),4)</f>
        <v>0</v>
      </c>
      <c r="R340" s="47">
        <f>ROUND(ROUND(Q340,4)*(1+P340),4)</f>
        <v>0</v>
      </c>
      <c r="S340" s="47">
        <f>ROUND($I340*R340,4)</f>
        <v>0</v>
      </c>
      <c r="T340" s="50"/>
      <c r="U340" s="50"/>
      <c r="V340" s="50"/>
      <c r="W340" s="51"/>
    </row>
    <row r="341" spans="18:19" ht="13.5" thickBot="1">
      <c r="R341" s="61" t="s">
        <v>792</v>
      </c>
      <c r="S341" s="62">
        <f>SUM(S339:S340)</f>
        <v>0</v>
      </c>
    </row>
    <row r="343" ht="13.5" thickBot="1"/>
    <row r="344" spans="1:23" ht="13.5" thickBot="1">
      <c r="A344" s="52" t="s">
        <v>753</v>
      </c>
      <c r="B344" s="57" t="s">
        <v>501</v>
      </c>
      <c r="C344" s="18" t="s">
        <v>502</v>
      </c>
      <c r="D344" s="18"/>
      <c r="E344" s="18"/>
      <c r="F344" s="18"/>
      <c r="G344" s="18"/>
      <c r="H344" s="18" t="s">
        <v>756</v>
      </c>
      <c r="I344" s="18"/>
      <c r="J344" s="4"/>
      <c r="K344" s="3"/>
      <c r="L344" s="18" t="s">
        <v>503</v>
      </c>
      <c r="M344" s="18"/>
      <c r="N344" s="18"/>
      <c r="O344" s="18"/>
      <c r="P344" s="18"/>
      <c r="Q344" s="18"/>
      <c r="R344" s="18"/>
      <c r="S344" s="18"/>
      <c r="T344" s="18"/>
      <c r="U344" s="18"/>
      <c r="V344" s="18"/>
      <c r="W344" s="4"/>
    </row>
    <row r="345" spans="1:23" ht="51.75" thickBot="1">
      <c r="A345" s="53" t="s">
        <v>758</v>
      </c>
      <c r="B345" s="19" t="s">
        <v>759</v>
      </c>
      <c r="C345" s="20" t="s">
        <v>760</v>
      </c>
      <c r="D345" s="20" t="s">
        <v>761</v>
      </c>
      <c r="E345" s="20" t="s">
        <v>762</v>
      </c>
      <c r="F345" s="20" t="s">
        <v>763</v>
      </c>
      <c r="G345" s="20" t="s">
        <v>764</v>
      </c>
      <c r="H345" s="20" t="s">
        <v>765</v>
      </c>
      <c r="I345" s="20" t="s">
        <v>766</v>
      </c>
      <c r="J345" s="21" t="s">
        <v>767</v>
      </c>
      <c r="K345" s="19" t="s">
        <v>768</v>
      </c>
      <c r="L345" s="20" t="s">
        <v>769</v>
      </c>
      <c r="M345" s="20" t="s">
        <v>770</v>
      </c>
      <c r="N345" s="20" t="s">
        <v>771</v>
      </c>
      <c r="O345" s="20" t="s">
        <v>772</v>
      </c>
      <c r="P345" s="20" t="s">
        <v>773</v>
      </c>
      <c r="Q345" s="20" t="s">
        <v>774</v>
      </c>
      <c r="R345" s="20" t="s">
        <v>775</v>
      </c>
      <c r="S345" s="20" t="s">
        <v>776</v>
      </c>
      <c r="T345" s="20" t="s">
        <v>777</v>
      </c>
      <c r="U345" s="20" t="s">
        <v>778</v>
      </c>
      <c r="V345" s="20" t="s">
        <v>779</v>
      </c>
      <c r="W345" s="21" t="s">
        <v>780</v>
      </c>
    </row>
    <row r="346" spans="1:23" ht="166.5" thickBot="1">
      <c r="A346" s="73" t="s">
        <v>781</v>
      </c>
      <c r="B346" s="74">
        <v>1</v>
      </c>
      <c r="C346" s="63" t="s">
        <v>504</v>
      </c>
      <c r="D346" s="63" t="s">
        <v>505</v>
      </c>
      <c r="E346" s="63" t="s">
        <v>506</v>
      </c>
      <c r="F346" s="63" t="s">
        <v>507</v>
      </c>
      <c r="G346" s="63" t="s">
        <v>508</v>
      </c>
      <c r="H346" s="64" t="s">
        <v>785</v>
      </c>
      <c r="I346" s="65">
        <v>1000</v>
      </c>
      <c r="J346" s="75"/>
      <c r="K346" s="74">
        <v>1</v>
      </c>
      <c r="L346" s="66"/>
      <c r="M346" s="67"/>
      <c r="N346" s="68">
        <f>IF(M346&gt;0,ROUND(L346/M346,4),0)</f>
        <v>0</v>
      </c>
      <c r="O346" s="69"/>
      <c r="P346" s="70"/>
      <c r="Q346" s="68">
        <f>ROUND(ROUND(N346,4)*(1-O346),4)</f>
        <v>0</v>
      </c>
      <c r="R346" s="68">
        <f>ROUND(ROUND(Q346,4)*(1+P346),4)</f>
        <v>0</v>
      </c>
      <c r="S346" s="68">
        <f>ROUND($I346*R346,4)</f>
        <v>0</v>
      </c>
      <c r="T346" s="71"/>
      <c r="U346" s="71"/>
      <c r="V346" s="71"/>
      <c r="W346" s="72"/>
    </row>
    <row r="347" spans="18:19" ht="13.5" thickBot="1">
      <c r="R347" s="61" t="s">
        <v>792</v>
      </c>
      <c r="S347" s="62">
        <f>SUM(S346:S346)</f>
        <v>0</v>
      </c>
    </row>
    <row r="349" ht="13.5" thickBot="1"/>
    <row r="350" spans="1:23" ht="13.5" thickBot="1">
      <c r="A350" s="52" t="s">
        <v>753</v>
      </c>
      <c r="B350" s="57" t="s">
        <v>509</v>
      </c>
      <c r="C350" s="18" t="s">
        <v>510</v>
      </c>
      <c r="D350" s="18"/>
      <c r="E350" s="18"/>
      <c r="F350" s="18"/>
      <c r="G350" s="18"/>
      <c r="H350" s="18" t="s">
        <v>756</v>
      </c>
      <c r="I350" s="18"/>
      <c r="J350" s="4"/>
      <c r="K350" s="3"/>
      <c r="L350" s="18" t="s">
        <v>511</v>
      </c>
      <c r="M350" s="18"/>
      <c r="N350" s="18"/>
      <c r="O350" s="18"/>
      <c r="P350" s="18"/>
      <c r="Q350" s="18"/>
      <c r="R350" s="18"/>
      <c r="S350" s="18"/>
      <c r="T350" s="18"/>
      <c r="U350" s="18"/>
      <c r="V350" s="18"/>
      <c r="W350" s="4"/>
    </row>
    <row r="351" spans="1:23" ht="51.75" thickBot="1">
      <c r="A351" s="53" t="s">
        <v>758</v>
      </c>
      <c r="B351" s="19" t="s">
        <v>759</v>
      </c>
      <c r="C351" s="20" t="s">
        <v>760</v>
      </c>
      <c r="D351" s="20" t="s">
        <v>761</v>
      </c>
      <c r="E351" s="20" t="s">
        <v>762</v>
      </c>
      <c r="F351" s="20" t="s">
        <v>763</v>
      </c>
      <c r="G351" s="20" t="s">
        <v>764</v>
      </c>
      <c r="H351" s="20" t="s">
        <v>765</v>
      </c>
      <c r="I351" s="20" t="s">
        <v>766</v>
      </c>
      <c r="J351" s="21" t="s">
        <v>767</v>
      </c>
      <c r="K351" s="19" t="s">
        <v>768</v>
      </c>
      <c r="L351" s="20" t="s">
        <v>769</v>
      </c>
      <c r="M351" s="20" t="s">
        <v>770</v>
      </c>
      <c r="N351" s="20" t="s">
        <v>771</v>
      </c>
      <c r="O351" s="20" t="s">
        <v>772</v>
      </c>
      <c r="P351" s="20" t="s">
        <v>773</v>
      </c>
      <c r="Q351" s="20" t="s">
        <v>774</v>
      </c>
      <c r="R351" s="20" t="s">
        <v>775</v>
      </c>
      <c r="S351" s="20" t="s">
        <v>776</v>
      </c>
      <c r="T351" s="20" t="s">
        <v>777</v>
      </c>
      <c r="U351" s="20" t="s">
        <v>778</v>
      </c>
      <c r="V351" s="20" t="s">
        <v>779</v>
      </c>
      <c r="W351" s="21" t="s">
        <v>780</v>
      </c>
    </row>
    <row r="352" spans="1:23" ht="25.5">
      <c r="A352" s="54" t="s">
        <v>512</v>
      </c>
      <c r="B352" s="5">
        <v>1</v>
      </c>
      <c r="C352" s="22" t="s">
        <v>513</v>
      </c>
      <c r="D352" s="22" t="s">
        <v>514</v>
      </c>
      <c r="E352" s="22" t="s">
        <v>781</v>
      </c>
      <c r="F352" s="22" t="s">
        <v>781</v>
      </c>
      <c r="G352" s="22" t="s">
        <v>781</v>
      </c>
      <c r="H352" s="23" t="s">
        <v>785</v>
      </c>
      <c r="I352" s="24">
        <v>60</v>
      </c>
      <c r="J352" s="58"/>
      <c r="K352" s="5">
        <v>1</v>
      </c>
      <c r="L352" s="25"/>
      <c r="M352" s="26"/>
      <c r="N352" s="27">
        <f>IF(M352&gt;0,ROUND(L352/M352,4),0)</f>
        <v>0</v>
      </c>
      <c r="O352" s="28"/>
      <c r="P352" s="29"/>
      <c r="Q352" s="27">
        <f>ROUND(ROUND(N352,4)*(1-O352),4)</f>
        <v>0</v>
      </c>
      <c r="R352" s="27">
        <f>ROUND(ROUND(Q352,4)*(1+P352),4)</f>
        <v>0</v>
      </c>
      <c r="S352" s="27">
        <f>ROUND($I352*R352,4)</f>
        <v>0</v>
      </c>
      <c r="T352" s="30"/>
      <c r="U352" s="30"/>
      <c r="V352" s="30"/>
      <c r="W352" s="31"/>
    </row>
    <row r="353" spans="1:23" ht="25.5">
      <c r="A353" s="55" t="s">
        <v>781</v>
      </c>
      <c r="B353" s="7">
        <v>2</v>
      </c>
      <c r="C353" s="32" t="s">
        <v>515</v>
      </c>
      <c r="D353" s="32" t="s">
        <v>514</v>
      </c>
      <c r="E353" s="32" t="s">
        <v>781</v>
      </c>
      <c r="F353" s="32" t="s">
        <v>781</v>
      </c>
      <c r="G353" s="32" t="s">
        <v>781</v>
      </c>
      <c r="H353" s="33" t="s">
        <v>785</v>
      </c>
      <c r="I353" s="34">
        <v>50</v>
      </c>
      <c r="J353" s="59"/>
      <c r="K353" s="7">
        <v>1</v>
      </c>
      <c r="L353" s="35"/>
      <c r="M353" s="36"/>
      <c r="N353" s="37">
        <f>IF(M353&gt;0,ROUND(L353/M353,4),0)</f>
        <v>0</v>
      </c>
      <c r="O353" s="38"/>
      <c r="P353" s="39"/>
      <c r="Q353" s="37">
        <f>ROUND(ROUND(N353,4)*(1-O353),4)</f>
        <v>0</v>
      </c>
      <c r="R353" s="37">
        <f>ROUND(ROUND(Q353,4)*(1+P353),4)</f>
        <v>0</v>
      </c>
      <c r="S353" s="37">
        <f>ROUND($I353*R353,4)</f>
        <v>0</v>
      </c>
      <c r="T353" s="40"/>
      <c r="U353" s="40"/>
      <c r="V353" s="40"/>
      <c r="W353" s="41"/>
    </row>
    <row r="354" spans="1:23" ht="26.25" thickBot="1">
      <c r="A354" s="56" t="s">
        <v>781</v>
      </c>
      <c r="B354" s="9">
        <v>3</v>
      </c>
      <c r="C354" s="42" t="s">
        <v>516</v>
      </c>
      <c r="D354" s="42" t="s">
        <v>514</v>
      </c>
      <c r="E354" s="42" t="s">
        <v>781</v>
      </c>
      <c r="F354" s="42" t="s">
        <v>781</v>
      </c>
      <c r="G354" s="42" t="s">
        <v>781</v>
      </c>
      <c r="H354" s="43" t="s">
        <v>785</v>
      </c>
      <c r="I354" s="44">
        <v>50</v>
      </c>
      <c r="J354" s="60"/>
      <c r="K354" s="9">
        <v>1</v>
      </c>
      <c r="L354" s="45"/>
      <c r="M354" s="46"/>
      <c r="N354" s="47">
        <f>IF(M354&gt;0,ROUND(L354/M354,4),0)</f>
        <v>0</v>
      </c>
      <c r="O354" s="48"/>
      <c r="P354" s="49"/>
      <c r="Q354" s="47">
        <f>ROUND(ROUND(N354,4)*(1-O354),4)</f>
        <v>0</v>
      </c>
      <c r="R354" s="47">
        <f>ROUND(ROUND(Q354,4)*(1+P354),4)</f>
        <v>0</v>
      </c>
      <c r="S354" s="47">
        <f>ROUND($I354*R354,4)</f>
        <v>0</v>
      </c>
      <c r="T354" s="50"/>
      <c r="U354" s="50"/>
      <c r="V354" s="50"/>
      <c r="W354" s="51"/>
    </row>
    <row r="355" spans="18:19" ht="13.5" thickBot="1">
      <c r="R355" s="61" t="s">
        <v>792</v>
      </c>
      <c r="S355" s="62">
        <f>SUM(S352:S354)</f>
        <v>0</v>
      </c>
    </row>
    <row r="357" ht="13.5" thickBot="1"/>
    <row r="358" spans="1:23" ht="13.5" thickBot="1">
      <c r="A358" s="52" t="s">
        <v>753</v>
      </c>
      <c r="B358" s="57" t="s">
        <v>517</v>
      </c>
      <c r="C358" s="18" t="s">
        <v>518</v>
      </c>
      <c r="D358" s="18"/>
      <c r="E358" s="18"/>
      <c r="F358" s="18"/>
      <c r="G358" s="18"/>
      <c r="H358" s="18" t="s">
        <v>756</v>
      </c>
      <c r="I358" s="18"/>
      <c r="J358" s="4"/>
      <c r="K358" s="3"/>
      <c r="L358" s="18" t="s">
        <v>519</v>
      </c>
      <c r="M358" s="18"/>
      <c r="N358" s="18"/>
      <c r="O358" s="18"/>
      <c r="P358" s="18"/>
      <c r="Q358" s="18"/>
      <c r="R358" s="18"/>
      <c r="S358" s="18"/>
      <c r="T358" s="18"/>
      <c r="U358" s="18"/>
      <c r="V358" s="18"/>
      <c r="W358" s="4"/>
    </row>
    <row r="359" spans="1:23" ht="51.75" thickBot="1">
      <c r="A359" s="53" t="s">
        <v>758</v>
      </c>
      <c r="B359" s="19" t="s">
        <v>759</v>
      </c>
      <c r="C359" s="20" t="s">
        <v>760</v>
      </c>
      <c r="D359" s="20" t="s">
        <v>761</v>
      </c>
      <c r="E359" s="20" t="s">
        <v>762</v>
      </c>
      <c r="F359" s="20" t="s">
        <v>763</v>
      </c>
      <c r="G359" s="20" t="s">
        <v>764</v>
      </c>
      <c r="H359" s="20" t="s">
        <v>765</v>
      </c>
      <c r="I359" s="20" t="s">
        <v>766</v>
      </c>
      <c r="J359" s="21" t="s">
        <v>767</v>
      </c>
      <c r="K359" s="19" t="s">
        <v>768</v>
      </c>
      <c r="L359" s="20" t="s">
        <v>769</v>
      </c>
      <c r="M359" s="20" t="s">
        <v>770</v>
      </c>
      <c r="N359" s="20" t="s">
        <v>771</v>
      </c>
      <c r="O359" s="20" t="s">
        <v>772</v>
      </c>
      <c r="P359" s="20" t="s">
        <v>773</v>
      </c>
      <c r="Q359" s="20" t="s">
        <v>774</v>
      </c>
      <c r="R359" s="20" t="s">
        <v>775</v>
      </c>
      <c r="S359" s="20" t="s">
        <v>776</v>
      </c>
      <c r="T359" s="20" t="s">
        <v>777</v>
      </c>
      <c r="U359" s="20" t="s">
        <v>778</v>
      </c>
      <c r="V359" s="20" t="s">
        <v>779</v>
      </c>
      <c r="W359" s="21" t="s">
        <v>780</v>
      </c>
    </row>
    <row r="360" spans="1:23" ht="77.25" thickBot="1">
      <c r="A360" s="73" t="s">
        <v>520</v>
      </c>
      <c r="B360" s="74">
        <v>1</v>
      </c>
      <c r="C360" s="63" t="s">
        <v>521</v>
      </c>
      <c r="D360" s="63" t="s">
        <v>522</v>
      </c>
      <c r="E360" s="63" t="s">
        <v>523</v>
      </c>
      <c r="F360" s="63" t="s">
        <v>781</v>
      </c>
      <c r="G360" s="63" t="s">
        <v>781</v>
      </c>
      <c r="H360" s="64" t="s">
        <v>785</v>
      </c>
      <c r="I360" s="65">
        <v>20</v>
      </c>
      <c r="J360" s="75"/>
      <c r="K360" s="74">
        <v>1</v>
      </c>
      <c r="L360" s="66"/>
      <c r="M360" s="67"/>
      <c r="N360" s="68">
        <f>IF(M360&gt;0,ROUND(L360/M360,4),0)</f>
        <v>0</v>
      </c>
      <c r="O360" s="69"/>
      <c r="P360" s="70"/>
      <c r="Q360" s="68">
        <f>ROUND(ROUND(N360,4)*(1-O360),4)</f>
        <v>0</v>
      </c>
      <c r="R360" s="68">
        <f>ROUND(ROUND(Q360,4)*(1+P360),4)</f>
        <v>0</v>
      </c>
      <c r="S360" s="68">
        <f>ROUND($I360*R360,4)</f>
        <v>0</v>
      </c>
      <c r="T360" s="71"/>
      <c r="U360" s="71"/>
      <c r="V360" s="71"/>
      <c r="W360" s="72"/>
    </row>
    <row r="361" spans="18:19" ht="13.5" thickBot="1">
      <c r="R361" s="61" t="s">
        <v>792</v>
      </c>
      <c r="S361" s="62">
        <f>SUM(S360:S360)</f>
        <v>0</v>
      </c>
    </row>
    <row r="363" ht="13.5" thickBot="1"/>
    <row r="364" spans="1:23" ht="13.5" thickBot="1">
      <c r="A364" s="52" t="s">
        <v>753</v>
      </c>
      <c r="B364" s="57" t="s">
        <v>524</v>
      </c>
      <c r="C364" s="18" t="s">
        <v>525</v>
      </c>
      <c r="D364" s="18"/>
      <c r="E364" s="18"/>
      <c r="F364" s="18"/>
      <c r="G364" s="18"/>
      <c r="H364" s="18" t="s">
        <v>756</v>
      </c>
      <c r="I364" s="18"/>
      <c r="J364" s="4"/>
      <c r="K364" s="3"/>
      <c r="L364" s="18" t="s">
        <v>526</v>
      </c>
      <c r="M364" s="18"/>
      <c r="N364" s="18"/>
      <c r="O364" s="18"/>
      <c r="P364" s="18"/>
      <c r="Q364" s="18"/>
      <c r="R364" s="18"/>
      <c r="S364" s="18"/>
      <c r="T364" s="18"/>
      <c r="U364" s="18"/>
      <c r="V364" s="18"/>
      <c r="W364" s="4"/>
    </row>
    <row r="365" spans="1:23" ht="51.75" thickBot="1">
      <c r="A365" s="53" t="s">
        <v>758</v>
      </c>
      <c r="B365" s="19" t="s">
        <v>759</v>
      </c>
      <c r="C365" s="20" t="s">
        <v>760</v>
      </c>
      <c r="D365" s="20" t="s">
        <v>761</v>
      </c>
      <c r="E365" s="20" t="s">
        <v>762</v>
      </c>
      <c r="F365" s="20" t="s">
        <v>763</v>
      </c>
      <c r="G365" s="20" t="s">
        <v>764</v>
      </c>
      <c r="H365" s="20" t="s">
        <v>765</v>
      </c>
      <c r="I365" s="20" t="s">
        <v>766</v>
      </c>
      <c r="J365" s="21" t="s">
        <v>767</v>
      </c>
      <c r="K365" s="19" t="s">
        <v>768</v>
      </c>
      <c r="L365" s="20" t="s">
        <v>769</v>
      </c>
      <c r="M365" s="20" t="s">
        <v>770</v>
      </c>
      <c r="N365" s="20" t="s">
        <v>771</v>
      </c>
      <c r="O365" s="20" t="s">
        <v>772</v>
      </c>
      <c r="P365" s="20" t="s">
        <v>773</v>
      </c>
      <c r="Q365" s="20" t="s">
        <v>774</v>
      </c>
      <c r="R365" s="20" t="s">
        <v>775</v>
      </c>
      <c r="S365" s="20" t="s">
        <v>776</v>
      </c>
      <c r="T365" s="20" t="s">
        <v>777</v>
      </c>
      <c r="U365" s="20" t="s">
        <v>778</v>
      </c>
      <c r="V365" s="20" t="s">
        <v>779</v>
      </c>
      <c r="W365" s="21" t="s">
        <v>780</v>
      </c>
    </row>
    <row r="366" spans="1:23" ht="63.75">
      <c r="A366" s="54" t="s">
        <v>781</v>
      </c>
      <c r="B366" s="5">
        <v>1</v>
      </c>
      <c r="C366" s="22" t="s">
        <v>527</v>
      </c>
      <c r="D366" s="22" t="s">
        <v>528</v>
      </c>
      <c r="E366" s="22" t="s">
        <v>529</v>
      </c>
      <c r="F366" s="22" t="s">
        <v>781</v>
      </c>
      <c r="G366" s="22" t="s">
        <v>781</v>
      </c>
      <c r="H366" s="23" t="s">
        <v>785</v>
      </c>
      <c r="I366" s="24">
        <v>1000</v>
      </c>
      <c r="J366" s="58"/>
      <c r="K366" s="5">
        <v>1</v>
      </c>
      <c r="L366" s="25"/>
      <c r="M366" s="26"/>
      <c r="N366" s="27">
        <f>IF(M366&gt;0,ROUND(L366/M366,4),0)</f>
        <v>0</v>
      </c>
      <c r="O366" s="28"/>
      <c r="P366" s="29"/>
      <c r="Q366" s="27">
        <f>ROUND(ROUND(N366,4)*(1-O366),4)</f>
        <v>0</v>
      </c>
      <c r="R366" s="27">
        <f>ROUND(ROUND(Q366,4)*(1+P366),4)</f>
        <v>0</v>
      </c>
      <c r="S366" s="27">
        <f>ROUND($I366*R366,4)</f>
        <v>0</v>
      </c>
      <c r="T366" s="30"/>
      <c r="U366" s="30"/>
      <c r="V366" s="30"/>
      <c r="W366" s="31"/>
    </row>
    <row r="367" spans="1:23" ht="63.75">
      <c r="A367" s="55" t="s">
        <v>781</v>
      </c>
      <c r="B367" s="7">
        <v>2</v>
      </c>
      <c r="C367" s="32" t="s">
        <v>530</v>
      </c>
      <c r="D367" s="32" t="s">
        <v>531</v>
      </c>
      <c r="E367" s="32" t="s">
        <v>529</v>
      </c>
      <c r="F367" s="32" t="s">
        <v>781</v>
      </c>
      <c r="G367" s="32" t="s">
        <v>781</v>
      </c>
      <c r="H367" s="33" t="s">
        <v>785</v>
      </c>
      <c r="I367" s="34">
        <v>250</v>
      </c>
      <c r="J367" s="59"/>
      <c r="K367" s="7">
        <v>1</v>
      </c>
      <c r="L367" s="35"/>
      <c r="M367" s="36"/>
      <c r="N367" s="37">
        <f>IF(M367&gt;0,ROUND(L367/M367,4),0)</f>
        <v>0</v>
      </c>
      <c r="O367" s="38"/>
      <c r="P367" s="39"/>
      <c r="Q367" s="37">
        <f>ROUND(ROUND(N367,4)*(1-O367),4)</f>
        <v>0</v>
      </c>
      <c r="R367" s="37">
        <f>ROUND(ROUND(Q367,4)*(1+P367),4)</f>
        <v>0</v>
      </c>
      <c r="S367" s="37">
        <f>ROUND($I367*R367,4)</f>
        <v>0</v>
      </c>
      <c r="T367" s="40"/>
      <c r="U367" s="40"/>
      <c r="V367" s="40"/>
      <c r="W367" s="41"/>
    </row>
    <row r="368" spans="1:23" ht="64.5" thickBot="1">
      <c r="A368" s="56" t="s">
        <v>781</v>
      </c>
      <c r="B368" s="9">
        <v>3</v>
      </c>
      <c r="C368" s="42" t="s">
        <v>532</v>
      </c>
      <c r="D368" s="42" t="s">
        <v>533</v>
      </c>
      <c r="E368" s="42" t="s">
        <v>529</v>
      </c>
      <c r="F368" s="42" t="s">
        <v>781</v>
      </c>
      <c r="G368" s="42" t="s">
        <v>781</v>
      </c>
      <c r="H368" s="43" t="s">
        <v>785</v>
      </c>
      <c r="I368" s="44">
        <v>200</v>
      </c>
      <c r="J368" s="60"/>
      <c r="K368" s="9">
        <v>1</v>
      </c>
      <c r="L368" s="45"/>
      <c r="M368" s="46"/>
      <c r="N368" s="47">
        <f>IF(M368&gt;0,ROUND(L368/M368,4),0)</f>
        <v>0</v>
      </c>
      <c r="O368" s="48"/>
      <c r="P368" s="49"/>
      <c r="Q368" s="47">
        <f>ROUND(ROUND(N368,4)*(1-O368),4)</f>
        <v>0</v>
      </c>
      <c r="R368" s="47">
        <f>ROUND(ROUND(Q368,4)*(1+P368),4)</f>
        <v>0</v>
      </c>
      <c r="S368" s="47">
        <f>ROUND($I368*R368,4)</f>
        <v>0</v>
      </c>
      <c r="T368" s="50"/>
      <c r="U368" s="50"/>
      <c r="V368" s="50"/>
      <c r="W368" s="51"/>
    </row>
    <row r="369" spans="18:19" ht="13.5" thickBot="1">
      <c r="R369" s="61" t="s">
        <v>792</v>
      </c>
      <c r="S369" s="62">
        <f>SUM(S366:S368)</f>
        <v>0</v>
      </c>
    </row>
    <row r="371" ht="13.5" thickBot="1"/>
    <row r="372" spans="1:23" ht="13.5" thickBot="1">
      <c r="A372" s="52" t="s">
        <v>753</v>
      </c>
      <c r="B372" s="57" t="s">
        <v>534</v>
      </c>
      <c r="C372" s="18" t="s">
        <v>535</v>
      </c>
      <c r="D372" s="18"/>
      <c r="E372" s="18"/>
      <c r="F372" s="18"/>
      <c r="G372" s="18"/>
      <c r="H372" s="18" t="s">
        <v>756</v>
      </c>
      <c r="I372" s="18"/>
      <c r="J372" s="4"/>
      <c r="K372" s="3"/>
      <c r="L372" s="18" t="s">
        <v>536</v>
      </c>
      <c r="M372" s="18"/>
      <c r="N372" s="18"/>
      <c r="O372" s="18"/>
      <c r="P372" s="18"/>
      <c r="Q372" s="18"/>
      <c r="R372" s="18"/>
      <c r="S372" s="18"/>
      <c r="T372" s="18"/>
      <c r="U372" s="18"/>
      <c r="V372" s="18"/>
      <c r="W372" s="4"/>
    </row>
    <row r="373" spans="1:23" ht="51.75" thickBot="1">
      <c r="A373" s="53" t="s">
        <v>758</v>
      </c>
      <c r="B373" s="19" t="s">
        <v>759</v>
      </c>
      <c r="C373" s="20" t="s">
        <v>760</v>
      </c>
      <c r="D373" s="20" t="s">
        <v>761</v>
      </c>
      <c r="E373" s="20" t="s">
        <v>762</v>
      </c>
      <c r="F373" s="20" t="s">
        <v>763</v>
      </c>
      <c r="G373" s="20" t="s">
        <v>764</v>
      </c>
      <c r="H373" s="20" t="s">
        <v>765</v>
      </c>
      <c r="I373" s="20" t="s">
        <v>766</v>
      </c>
      <c r="J373" s="21" t="s">
        <v>767</v>
      </c>
      <c r="K373" s="19" t="s">
        <v>768</v>
      </c>
      <c r="L373" s="20" t="s">
        <v>769</v>
      </c>
      <c r="M373" s="20" t="s">
        <v>770</v>
      </c>
      <c r="N373" s="20" t="s">
        <v>771</v>
      </c>
      <c r="O373" s="20" t="s">
        <v>772</v>
      </c>
      <c r="P373" s="20" t="s">
        <v>773</v>
      </c>
      <c r="Q373" s="20" t="s">
        <v>774</v>
      </c>
      <c r="R373" s="20" t="s">
        <v>775</v>
      </c>
      <c r="S373" s="20" t="s">
        <v>776</v>
      </c>
      <c r="T373" s="20" t="s">
        <v>777</v>
      </c>
      <c r="U373" s="20" t="s">
        <v>778</v>
      </c>
      <c r="V373" s="20" t="s">
        <v>779</v>
      </c>
      <c r="W373" s="21" t="s">
        <v>780</v>
      </c>
    </row>
    <row r="374" spans="1:23" ht="89.25">
      <c r="A374" s="54" t="s">
        <v>781</v>
      </c>
      <c r="B374" s="5">
        <v>1</v>
      </c>
      <c r="C374" s="22" t="s">
        <v>537</v>
      </c>
      <c r="D374" s="22" t="s">
        <v>528</v>
      </c>
      <c r="E374" s="22" t="s">
        <v>538</v>
      </c>
      <c r="F374" s="22" t="s">
        <v>781</v>
      </c>
      <c r="G374" s="22" t="s">
        <v>781</v>
      </c>
      <c r="H374" s="23" t="s">
        <v>785</v>
      </c>
      <c r="I374" s="24">
        <v>130</v>
      </c>
      <c r="J374" s="58"/>
      <c r="K374" s="5">
        <v>1</v>
      </c>
      <c r="L374" s="25"/>
      <c r="M374" s="26"/>
      <c r="N374" s="27">
        <f>IF(M374&gt;0,ROUND(L374/M374,4),0)</f>
        <v>0</v>
      </c>
      <c r="O374" s="28"/>
      <c r="P374" s="29"/>
      <c r="Q374" s="27">
        <f>ROUND(ROUND(N374,4)*(1-O374),4)</f>
        <v>0</v>
      </c>
      <c r="R374" s="27">
        <f>ROUND(ROUND(Q374,4)*(1+P374),4)</f>
        <v>0</v>
      </c>
      <c r="S374" s="27">
        <f>ROUND($I374*R374,4)</f>
        <v>0</v>
      </c>
      <c r="T374" s="30"/>
      <c r="U374" s="30"/>
      <c r="V374" s="30"/>
      <c r="W374" s="31"/>
    </row>
    <row r="375" spans="1:23" ht="90" thickBot="1">
      <c r="A375" s="56" t="s">
        <v>781</v>
      </c>
      <c r="B375" s="9">
        <v>2</v>
      </c>
      <c r="C375" s="42" t="s">
        <v>539</v>
      </c>
      <c r="D375" s="42" t="s">
        <v>540</v>
      </c>
      <c r="E375" s="42" t="s">
        <v>541</v>
      </c>
      <c r="F375" s="42" t="s">
        <v>781</v>
      </c>
      <c r="G375" s="42" t="s">
        <v>781</v>
      </c>
      <c r="H375" s="43" t="s">
        <v>785</v>
      </c>
      <c r="I375" s="44">
        <v>20</v>
      </c>
      <c r="J375" s="60"/>
      <c r="K375" s="9">
        <v>1</v>
      </c>
      <c r="L375" s="45"/>
      <c r="M375" s="46"/>
      <c r="N375" s="47">
        <f>IF(M375&gt;0,ROUND(L375/M375,4),0)</f>
        <v>0</v>
      </c>
      <c r="O375" s="48"/>
      <c r="P375" s="49"/>
      <c r="Q375" s="47">
        <f>ROUND(ROUND(N375,4)*(1-O375),4)</f>
        <v>0</v>
      </c>
      <c r="R375" s="47">
        <f>ROUND(ROUND(Q375,4)*(1+P375),4)</f>
        <v>0</v>
      </c>
      <c r="S375" s="47">
        <f>ROUND($I375*R375,4)</f>
        <v>0</v>
      </c>
      <c r="T375" s="50"/>
      <c r="U375" s="50"/>
      <c r="V375" s="50"/>
      <c r="W375" s="51"/>
    </row>
    <row r="376" spans="18:19" ht="13.5" thickBot="1">
      <c r="R376" s="61" t="s">
        <v>792</v>
      </c>
      <c r="S376" s="62">
        <f>SUM(S374:S375)</f>
        <v>0</v>
      </c>
    </row>
    <row r="378" ht="13.5" thickBot="1"/>
    <row r="379" spans="1:23" ht="13.5" thickBot="1">
      <c r="A379" s="52" t="s">
        <v>753</v>
      </c>
      <c r="B379" s="57" t="s">
        <v>542</v>
      </c>
      <c r="C379" s="18" t="s">
        <v>543</v>
      </c>
      <c r="D379" s="18"/>
      <c r="E379" s="18"/>
      <c r="F379" s="18"/>
      <c r="G379" s="18"/>
      <c r="H379" s="18" t="s">
        <v>756</v>
      </c>
      <c r="I379" s="18"/>
      <c r="J379" s="4"/>
      <c r="K379" s="3"/>
      <c r="L379" s="18" t="s">
        <v>544</v>
      </c>
      <c r="M379" s="18"/>
      <c r="N379" s="18"/>
      <c r="O379" s="18"/>
      <c r="P379" s="18"/>
      <c r="Q379" s="18"/>
      <c r="R379" s="18"/>
      <c r="S379" s="18"/>
      <c r="T379" s="18"/>
      <c r="U379" s="18"/>
      <c r="V379" s="18"/>
      <c r="W379" s="4"/>
    </row>
    <row r="380" spans="1:23" ht="51.75" thickBot="1">
      <c r="A380" s="53" t="s">
        <v>758</v>
      </c>
      <c r="B380" s="19" t="s">
        <v>759</v>
      </c>
      <c r="C380" s="20" t="s">
        <v>760</v>
      </c>
      <c r="D380" s="20" t="s">
        <v>761</v>
      </c>
      <c r="E380" s="20" t="s">
        <v>762</v>
      </c>
      <c r="F380" s="20" t="s">
        <v>763</v>
      </c>
      <c r="G380" s="20" t="s">
        <v>764</v>
      </c>
      <c r="H380" s="20" t="s">
        <v>765</v>
      </c>
      <c r="I380" s="20" t="s">
        <v>766</v>
      </c>
      <c r="J380" s="21" t="s">
        <v>767</v>
      </c>
      <c r="K380" s="19" t="s">
        <v>768</v>
      </c>
      <c r="L380" s="20" t="s">
        <v>769</v>
      </c>
      <c r="M380" s="20" t="s">
        <v>770</v>
      </c>
      <c r="N380" s="20" t="s">
        <v>771</v>
      </c>
      <c r="O380" s="20" t="s">
        <v>772</v>
      </c>
      <c r="P380" s="20" t="s">
        <v>773</v>
      </c>
      <c r="Q380" s="20" t="s">
        <v>774</v>
      </c>
      <c r="R380" s="20" t="s">
        <v>775</v>
      </c>
      <c r="S380" s="20" t="s">
        <v>776</v>
      </c>
      <c r="T380" s="20" t="s">
        <v>777</v>
      </c>
      <c r="U380" s="20" t="s">
        <v>778</v>
      </c>
      <c r="V380" s="20" t="s">
        <v>779</v>
      </c>
      <c r="W380" s="21" t="s">
        <v>780</v>
      </c>
    </row>
    <row r="381" spans="1:23" ht="102.75" thickBot="1">
      <c r="A381" s="73" t="s">
        <v>781</v>
      </c>
      <c r="B381" s="74">
        <v>1</v>
      </c>
      <c r="C381" s="63" t="s">
        <v>545</v>
      </c>
      <c r="D381" s="63" t="s">
        <v>546</v>
      </c>
      <c r="E381" s="63" t="s">
        <v>547</v>
      </c>
      <c r="F381" s="63" t="s">
        <v>548</v>
      </c>
      <c r="G381" s="63" t="s">
        <v>300</v>
      </c>
      <c r="H381" s="64" t="s">
        <v>785</v>
      </c>
      <c r="I381" s="65">
        <v>200</v>
      </c>
      <c r="J381" s="75"/>
      <c r="K381" s="74">
        <v>1</v>
      </c>
      <c r="L381" s="66"/>
      <c r="M381" s="67"/>
      <c r="N381" s="68">
        <f>IF(M381&gt;0,ROUND(L381/M381,4),0)</f>
        <v>0</v>
      </c>
      <c r="O381" s="69"/>
      <c r="P381" s="70"/>
      <c r="Q381" s="68">
        <f>ROUND(ROUND(N381,4)*(1-O381),4)</f>
        <v>0</v>
      </c>
      <c r="R381" s="68">
        <f>ROUND(ROUND(Q381,4)*(1+P381),4)</f>
        <v>0</v>
      </c>
      <c r="S381" s="68">
        <f>ROUND($I381*R381,4)</f>
        <v>0</v>
      </c>
      <c r="T381" s="71"/>
      <c r="U381" s="71"/>
      <c r="V381" s="71"/>
      <c r="W381" s="72"/>
    </row>
    <row r="382" spans="18:19" ht="13.5" thickBot="1">
      <c r="R382" s="61" t="s">
        <v>792</v>
      </c>
      <c r="S382" s="62">
        <f>SUM(S381:S381)</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6" r:id="rId2"/>
  <headerFooter alignWithMargins="0">
    <oddHeader>&amp;ROBR-8A</oddHeader>
    <oddFooter>&amp;LJN št. 16-34/11, 1. obdobje: 10.12.2011 - 9.12.2012&amp;RStran &amp;P od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4:W79"/>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17.75390625" style="1" customWidth="1"/>
    <col min="5" max="5" width="32.25390625" style="1" customWidth="1"/>
    <col min="6"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549</v>
      </c>
      <c r="C5" s="14" t="s">
        <v>550</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551</v>
      </c>
      <c r="D11" s="18"/>
      <c r="E11" s="18"/>
      <c r="F11" s="18"/>
      <c r="G11" s="18"/>
      <c r="H11" s="18" t="s">
        <v>756</v>
      </c>
      <c r="I11" s="18"/>
      <c r="J11" s="4"/>
      <c r="K11" s="3"/>
      <c r="L11" s="18" t="s">
        <v>552</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38.25">
      <c r="A13" s="54" t="s">
        <v>553</v>
      </c>
      <c r="B13" s="5">
        <v>1</v>
      </c>
      <c r="C13" s="22" t="s">
        <v>552</v>
      </c>
      <c r="D13" s="22" t="s">
        <v>554</v>
      </c>
      <c r="E13" s="22" t="s">
        <v>555</v>
      </c>
      <c r="F13" s="22" t="s">
        <v>781</v>
      </c>
      <c r="G13" s="22" t="s">
        <v>781</v>
      </c>
      <c r="H13" s="23" t="s">
        <v>785</v>
      </c>
      <c r="I13" s="24">
        <v>150</v>
      </c>
      <c r="J13" s="58"/>
      <c r="K13" s="5">
        <v>1</v>
      </c>
      <c r="L13" s="25"/>
      <c r="M13" s="26"/>
      <c r="N13" s="27">
        <f aca="true" t="shared" si="0" ref="N13:N18">IF(M13&gt;0,ROUND(L13/M13,4),0)</f>
        <v>0</v>
      </c>
      <c r="O13" s="28"/>
      <c r="P13" s="29"/>
      <c r="Q13" s="27">
        <f aca="true" t="shared" si="1" ref="Q13:Q18">ROUND(ROUND(N13,4)*(1-O13),4)</f>
        <v>0</v>
      </c>
      <c r="R13" s="27">
        <f aca="true" t="shared" si="2" ref="R13:R18">ROUND(ROUND(Q13,4)*(1+P13),4)</f>
        <v>0</v>
      </c>
      <c r="S13" s="27">
        <f aca="true" t="shared" si="3" ref="S13:S18">ROUND($I13*R13,4)</f>
        <v>0</v>
      </c>
      <c r="T13" s="30"/>
      <c r="U13" s="30"/>
      <c r="V13" s="30"/>
      <c r="W13" s="31"/>
    </row>
    <row r="14" spans="1:23" ht="38.25">
      <c r="A14" s="55" t="s">
        <v>781</v>
      </c>
      <c r="B14" s="7">
        <v>2</v>
      </c>
      <c r="C14" s="32" t="s">
        <v>552</v>
      </c>
      <c r="D14" s="32" t="s">
        <v>556</v>
      </c>
      <c r="E14" s="32" t="s">
        <v>555</v>
      </c>
      <c r="F14" s="32" t="s">
        <v>781</v>
      </c>
      <c r="G14" s="32" t="s">
        <v>781</v>
      </c>
      <c r="H14" s="33" t="s">
        <v>785</v>
      </c>
      <c r="I14" s="34">
        <v>60</v>
      </c>
      <c r="J14" s="59"/>
      <c r="K14" s="7">
        <v>1</v>
      </c>
      <c r="L14" s="35"/>
      <c r="M14" s="36"/>
      <c r="N14" s="37">
        <f t="shared" si="0"/>
        <v>0</v>
      </c>
      <c r="O14" s="38"/>
      <c r="P14" s="39"/>
      <c r="Q14" s="37">
        <f t="shared" si="1"/>
        <v>0</v>
      </c>
      <c r="R14" s="37">
        <f t="shared" si="2"/>
        <v>0</v>
      </c>
      <c r="S14" s="37">
        <f t="shared" si="3"/>
        <v>0</v>
      </c>
      <c r="T14" s="40"/>
      <c r="U14" s="40"/>
      <c r="V14" s="40"/>
      <c r="W14" s="41"/>
    </row>
    <row r="15" spans="1:23" ht="38.25">
      <c r="A15" s="55" t="s">
        <v>781</v>
      </c>
      <c r="B15" s="7">
        <v>3</v>
      </c>
      <c r="C15" s="32" t="s">
        <v>552</v>
      </c>
      <c r="D15" s="32" t="s">
        <v>557</v>
      </c>
      <c r="E15" s="32" t="s">
        <v>555</v>
      </c>
      <c r="F15" s="32" t="s">
        <v>781</v>
      </c>
      <c r="G15" s="32" t="s">
        <v>781</v>
      </c>
      <c r="H15" s="33" t="s">
        <v>785</v>
      </c>
      <c r="I15" s="34">
        <v>1980</v>
      </c>
      <c r="J15" s="59"/>
      <c r="K15" s="7">
        <v>1</v>
      </c>
      <c r="L15" s="35"/>
      <c r="M15" s="36"/>
      <c r="N15" s="37">
        <f t="shared" si="0"/>
        <v>0</v>
      </c>
      <c r="O15" s="38"/>
      <c r="P15" s="39"/>
      <c r="Q15" s="37">
        <f t="shared" si="1"/>
        <v>0</v>
      </c>
      <c r="R15" s="37">
        <f t="shared" si="2"/>
        <v>0</v>
      </c>
      <c r="S15" s="37">
        <f t="shared" si="3"/>
        <v>0</v>
      </c>
      <c r="T15" s="40"/>
      <c r="U15" s="40"/>
      <c r="V15" s="40"/>
      <c r="W15" s="41"/>
    </row>
    <row r="16" spans="1:23" ht="38.25">
      <c r="A16" s="55" t="s">
        <v>781</v>
      </c>
      <c r="B16" s="7">
        <v>4</v>
      </c>
      <c r="C16" s="32" t="s">
        <v>552</v>
      </c>
      <c r="D16" s="32" t="s">
        <v>558</v>
      </c>
      <c r="E16" s="32" t="s">
        <v>555</v>
      </c>
      <c r="F16" s="32" t="s">
        <v>781</v>
      </c>
      <c r="G16" s="32" t="s">
        <v>781</v>
      </c>
      <c r="H16" s="33" t="s">
        <v>785</v>
      </c>
      <c r="I16" s="34">
        <v>2018</v>
      </c>
      <c r="J16" s="59"/>
      <c r="K16" s="7">
        <v>1</v>
      </c>
      <c r="L16" s="35"/>
      <c r="M16" s="36"/>
      <c r="N16" s="37">
        <f t="shared" si="0"/>
        <v>0</v>
      </c>
      <c r="O16" s="38"/>
      <c r="P16" s="39"/>
      <c r="Q16" s="37">
        <f t="shared" si="1"/>
        <v>0</v>
      </c>
      <c r="R16" s="37">
        <f t="shared" si="2"/>
        <v>0</v>
      </c>
      <c r="S16" s="37">
        <f t="shared" si="3"/>
        <v>0</v>
      </c>
      <c r="T16" s="40"/>
      <c r="U16" s="40"/>
      <c r="V16" s="40"/>
      <c r="W16" s="41"/>
    </row>
    <row r="17" spans="1:23" ht="38.25">
      <c r="A17" s="55" t="s">
        <v>781</v>
      </c>
      <c r="B17" s="7">
        <v>5</v>
      </c>
      <c r="C17" s="32" t="s">
        <v>552</v>
      </c>
      <c r="D17" s="32" t="s">
        <v>559</v>
      </c>
      <c r="E17" s="32" t="s">
        <v>555</v>
      </c>
      <c r="F17" s="32" t="s">
        <v>781</v>
      </c>
      <c r="G17" s="32" t="s">
        <v>781</v>
      </c>
      <c r="H17" s="33" t="s">
        <v>785</v>
      </c>
      <c r="I17" s="34">
        <v>3998</v>
      </c>
      <c r="J17" s="59"/>
      <c r="K17" s="7">
        <v>1</v>
      </c>
      <c r="L17" s="35"/>
      <c r="M17" s="36"/>
      <c r="N17" s="37">
        <f t="shared" si="0"/>
        <v>0</v>
      </c>
      <c r="O17" s="38"/>
      <c r="P17" s="39"/>
      <c r="Q17" s="37">
        <f t="shared" si="1"/>
        <v>0</v>
      </c>
      <c r="R17" s="37">
        <f t="shared" si="2"/>
        <v>0</v>
      </c>
      <c r="S17" s="37">
        <f t="shared" si="3"/>
        <v>0</v>
      </c>
      <c r="T17" s="40"/>
      <c r="U17" s="40"/>
      <c r="V17" s="40"/>
      <c r="W17" s="41"/>
    </row>
    <row r="18" spans="1:23" ht="39" thickBot="1">
      <c r="A18" s="56" t="s">
        <v>781</v>
      </c>
      <c r="B18" s="9">
        <v>6</v>
      </c>
      <c r="C18" s="42" t="s">
        <v>552</v>
      </c>
      <c r="D18" s="42" t="s">
        <v>560</v>
      </c>
      <c r="E18" s="42" t="s">
        <v>555</v>
      </c>
      <c r="F18" s="42" t="s">
        <v>781</v>
      </c>
      <c r="G18" s="42" t="s">
        <v>781</v>
      </c>
      <c r="H18" s="43" t="s">
        <v>785</v>
      </c>
      <c r="I18" s="44">
        <v>1400</v>
      </c>
      <c r="J18" s="60"/>
      <c r="K18" s="9">
        <v>1</v>
      </c>
      <c r="L18" s="45"/>
      <c r="M18" s="46"/>
      <c r="N18" s="47">
        <f t="shared" si="0"/>
        <v>0</v>
      </c>
      <c r="O18" s="48"/>
      <c r="P18" s="49"/>
      <c r="Q18" s="47">
        <f t="shared" si="1"/>
        <v>0</v>
      </c>
      <c r="R18" s="47">
        <f t="shared" si="2"/>
        <v>0</v>
      </c>
      <c r="S18" s="47">
        <f t="shared" si="3"/>
        <v>0</v>
      </c>
      <c r="T18" s="50"/>
      <c r="U18" s="50"/>
      <c r="V18" s="50"/>
      <c r="W18" s="51"/>
    </row>
    <row r="19" spans="18:19" ht="13.5" thickBot="1">
      <c r="R19" s="61" t="s">
        <v>792</v>
      </c>
      <c r="S19" s="62">
        <f>SUM(S13:S18)</f>
        <v>0</v>
      </c>
    </row>
    <row r="21" ht="13.5" thickBot="1"/>
    <row r="22" spans="1:23" ht="13.5" thickBot="1">
      <c r="A22" s="52" t="s">
        <v>753</v>
      </c>
      <c r="B22" s="57" t="s">
        <v>793</v>
      </c>
      <c r="C22" s="18" t="s">
        <v>561</v>
      </c>
      <c r="D22" s="18"/>
      <c r="E22" s="18"/>
      <c r="F22" s="18"/>
      <c r="G22" s="18"/>
      <c r="H22" s="18" t="s">
        <v>756</v>
      </c>
      <c r="I22" s="18"/>
      <c r="J22" s="4"/>
      <c r="K22" s="3"/>
      <c r="L22" s="18" t="s">
        <v>562</v>
      </c>
      <c r="M22" s="18"/>
      <c r="N22" s="18"/>
      <c r="O22" s="18"/>
      <c r="P22" s="18"/>
      <c r="Q22" s="18"/>
      <c r="R22" s="18"/>
      <c r="S22" s="18"/>
      <c r="T22" s="18"/>
      <c r="U22" s="18"/>
      <c r="V22" s="18"/>
      <c r="W22" s="4"/>
    </row>
    <row r="23" spans="1:23" ht="51.75" thickBot="1">
      <c r="A23" s="53" t="s">
        <v>758</v>
      </c>
      <c r="B23" s="19" t="s">
        <v>759</v>
      </c>
      <c r="C23" s="20" t="s">
        <v>760</v>
      </c>
      <c r="D23" s="20" t="s">
        <v>761</v>
      </c>
      <c r="E23" s="20" t="s">
        <v>762</v>
      </c>
      <c r="F23" s="20" t="s">
        <v>763</v>
      </c>
      <c r="G23" s="20" t="s">
        <v>764</v>
      </c>
      <c r="H23" s="20" t="s">
        <v>765</v>
      </c>
      <c r="I23" s="20" t="s">
        <v>766</v>
      </c>
      <c r="J23" s="21" t="s">
        <v>767</v>
      </c>
      <c r="K23" s="19" t="s">
        <v>768</v>
      </c>
      <c r="L23" s="20" t="s">
        <v>769</v>
      </c>
      <c r="M23" s="20" t="s">
        <v>770</v>
      </c>
      <c r="N23" s="20" t="s">
        <v>771</v>
      </c>
      <c r="O23" s="20" t="s">
        <v>772</v>
      </c>
      <c r="P23" s="20" t="s">
        <v>773</v>
      </c>
      <c r="Q23" s="20" t="s">
        <v>774</v>
      </c>
      <c r="R23" s="20" t="s">
        <v>775</v>
      </c>
      <c r="S23" s="20" t="s">
        <v>776</v>
      </c>
      <c r="T23" s="20" t="s">
        <v>777</v>
      </c>
      <c r="U23" s="20" t="s">
        <v>778</v>
      </c>
      <c r="V23" s="20" t="s">
        <v>779</v>
      </c>
      <c r="W23" s="21" t="s">
        <v>780</v>
      </c>
    </row>
    <row r="24" spans="1:23" ht="89.25">
      <c r="A24" s="54" t="s">
        <v>563</v>
      </c>
      <c r="B24" s="5">
        <v>1</v>
      </c>
      <c r="C24" s="22" t="s">
        <v>562</v>
      </c>
      <c r="D24" s="22" t="s">
        <v>564</v>
      </c>
      <c r="E24" s="22" t="s">
        <v>565</v>
      </c>
      <c r="F24" s="22" t="s">
        <v>455</v>
      </c>
      <c r="G24" s="22" t="s">
        <v>781</v>
      </c>
      <c r="H24" s="23" t="s">
        <v>785</v>
      </c>
      <c r="I24" s="24">
        <v>60</v>
      </c>
      <c r="J24" s="58"/>
      <c r="K24" s="5">
        <v>1</v>
      </c>
      <c r="L24" s="25"/>
      <c r="M24" s="26"/>
      <c r="N24" s="27">
        <f aca="true" t="shared" si="4" ref="N24:N31">IF(M24&gt;0,ROUND(L24/M24,4),0)</f>
        <v>0</v>
      </c>
      <c r="O24" s="28"/>
      <c r="P24" s="29"/>
      <c r="Q24" s="27">
        <f aca="true" t="shared" si="5" ref="Q24:Q31">ROUND(ROUND(N24,4)*(1-O24),4)</f>
        <v>0</v>
      </c>
      <c r="R24" s="27">
        <f aca="true" t="shared" si="6" ref="R24:R31">ROUND(ROUND(Q24,4)*(1+P24),4)</f>
        <v>0</v>
      </c>
      <c r="S24" s="27">
        <f aca="true" t="shared" si="7" ref="S24:S31">ROUND($I24*R24,4)</f>
        <v>0</v>
      </c>
      <c r="T24" s="30"/>
      <c r="U24" s="30"/>
      <c r="V24" s="30"/>
      <c r="W24" s="31"/>
    </row>
    <row r="25" spans="1:23" ht="89.25">
      <c r="A25" s="55" t="s">
        <v>781</v>
      </c>
      <c r="B25" s="7">
        <v>2</v>
      </c>
      <c r="C25" s="32" t="s">
        <v>562</v>
      </c>
      <c r="D25" s="32" t="s">
        <v>566</v>
      </c>
      <c r="E25" s="32" t="s">
        <v>565</v>
      </c>
      <c r="F25" s="32" t="s">
        <v>455</v>
      </c>
      <c r="G25" s="32" t="s">
        <v>781</v>
      </c>
      <c r="H25" s="33" t="s">
        <v>785</v>
      </c>
      <c r="I25" s="34">
        <v>10</v>
      </c>
      <c r="J25" s="59"/>
      <c r="K25" s="7">
        <v>1</v>
      </c>
      <c r="L25" s="35"/>
      <c r="M25" s="36"/>
      <c r="N25" s="37">
        <f t="shared" si="4"/>
        <v>0</v>
      </c>
      <c r="O25" s="38"/>
      <c r="P25" s="39"/>
      <c r="Q25" s="37">
        <f t="shared" si="5"/>
        <v>0</v>
      </c>
      <c r="R25" s="37">
        <f t="shared" si="6"/>
        <v>0</v>
      </c>
      <c r="S25" s="37">
        <f t="shared" si="7"/>
        <v>0</v>
      </c>
      <c r="T25" s="40"/>
      <c r="U25" s="40"/>
      <c r="V25" s="40"/>
      <c r="W25" s="41"/>
    </row>
    <row r="26" spans="1:23" ht="89.25">
      <c r="A26" s="55" t="s">
        <v>781</v>
      </c>
      <c r="B26" s="7">
        <v>3</v>
      </c>
      <c r="C26" s="32" t="s">
        <v>562</v>
      </c>
      <c r="D26" s="32" t="s">
        <v>567</v>
      </c>
      <c r="E26" s="32" t="s">
        <v>565</v>
      </c>
      <c r="F26" s="32" t="s">
        <v>455</v>
      </c>
      <c r="G26" s="32" t="s">
        <v>781</v>
      </c>
      <c r="H26" s="33" t="s">
        <v>785</v>
      </c>
      <c r="I26" s="34">
        <v>60</v>
      </c>
      <c r="J26" s="59"/>
      <c r="K26" s="7">
        <v>1</v>
      </c>
      <c r="L26" s="35"/>
      <c r="M26" s="36"/>
      <c r="N26" s="37">
        <f t="shared" si="4"/>
        <v>0</v>
      </c>
      <c r="O26" s="38"/>
      <c r="P26" s="39"/>
      <c r="Q26" s="37">
        <f t="shared" si="5"/>
        <v>0</v>
      </c>
      <c r="R26" s="37">
        <f t="shared" si="6"/>
        <v>0</v>
      </c>
      <c r="S26" s="37">
        <f t="shared" si="7"/>
        <v>0</v>
      </c>
      <c r="T26" s="40"/>
      <c r="U26" s="40"/>
      <c r="V26" s="40"/>
      <c r="W26" s="41"/>
    </row>
    <row r="27" spans="1:23" ht="89.25">
      <c r="A27" s="55" t="s">
        <v>781</v>
      </c>
      <c r="B27" s="7">
        <v>4</v>
      </c>
      <c r="C27" s="32" t="s">
        <v>562</v>
      </c>
      <c r="D27" s="32" t="s">
        <v>568</v>
      </c>
      <c r="E27" s="32" t="s">
        <v>565</v>
      </c>
      <c r="F27" s="32" t="s">
        <v>455</v>
      </c>
      <c r="G27" s="32" t="s">
        <v>781</v>
      </c>
      <c r="H27" s="33" t="s">
        <v>785</v>
      </c>
      <c r="I27" s="34">
        <v>20</v>
      </c>
      <c r="J27" s="59"/>
      <c r="K27" s="7">
        <v>1</v>
      </c>
      <c r="L27" s="35"/>
      <c r="M27" s="36"/>
      <c r="N27" s="37">
        <f t="shared" si="4"/>
        <v>0</v>
      </c>
      <c r="O27" s="38"/>
      <c r="P27" s="39"/>
      <c r="Q27" s="37">
        <f t="shared" si="5"/>
        <v>0</v>
      </c>
      <c r="R27" s="37">
        <f t="shared" si="6"/>
        <v>0</v>
      </c>
      <c r="S27" s="37">
        <f t="shared" si="7"/>
        <v>0</v>
      </c>
      <c r="T27" s="40"/>
      <c r="U27" s="40"/>
      <c r="V27" s="40"/>
      <c r="W27" s="41"/>
    </row>
    <row r="28" spans="1:23" ht="89.25">
      <c r="A28" s="55" t="s">
        <v>569</v>
      </c>
      <c r="B28" s="7">
        <v>5</v>
      </c>
      <c r="C28" s="32" t="s">
        <v>562</v>
      </c>
      <c r="D28" s="32" t="s">
        <v>564</v>
      </c>
      <c r="E28" s="32" t="s">
        <v>570</v>
      </c>
      <c r="F28" s="32" t="s">
        <v>455</v>
      </c>
      <c r="G28" s="32" t="s">
        <v>781</v>
      </c>
      <c r="H28" s="33" t="s">
        <v>571</v>
      </c>
      <c r="I28" s="34">
        <v>90</v>
      </c>
      <c r="J28" s="59"/>
      <c r="K28" s="7">
        <v>1</v>
      </c>
      <c r="L28" s="35"/>
      <c r="M28" s="36"/>
      <c r="N28" s="37">
        <f t="shared" si="4"/>
        <v>0</v>
      </c>
      <c r="O28" s="38"/>
      <c r="P28" s="39"/>
      <c r="Q28" s="37">
        <f t="shared" si="5"/>
        <v>0</v>
      </c>
      <c r="R28" s="37">
        <f t="shared" si="6"/>
        <v>0</v>
      </c>
      <c r="S28" s="37">
        <f t="shared" si="7"/>
        <v>0</v>
      </c>
      <c r="T28" s="40"/>
      <c r="U28" s="40"/>
      <c r="V28" s="40"/>
      <c r="W28" s="41"/>
    </row>
    <row r="29" spans="1:23" ht="89.25">
      <c r="A29" s="55" t="s">
        <v>781</v>
      </c>
      <c r="B29" s="7">
        <v>6</v>
      </c>
      <c r="C29" s="32" t="s">
        <v>562</v>
      </c>
      <c r="D29" s="32" t="s">
        <v>566</v>
      </c>
      <c r="E29" s="32" t="s">
        <v>570</v>
      </c>
      <c r="F29" s="32" t="s">
        <v>455</v>
      </c>
      <c r="G29" s="32" t="s">
        <v>781</v>
      </c>
      <c r="H29" s="33" t="s">
        <v>785</v>
      </c>
      <c r="I29" s="34">
        <v>10</v>
      </c>
      <c r="J29" s="59"/>
      <c r="K29" s="7">
        <v>1</v>
      </c>
      <c r="L29" s="35"/>
      <c r="M29" s="36"/>
      <c r="N29" s="37">
        <f t="shared" si="4"/>
        <v>0</v>
      </c>
      <c r="O29" s="38"/>
      <c r="P29" s="39"/>
      <c r="Q29" s="37">
        <f t="shared" si="5"/>
        <v>0</v>
      </c>
      <c r="R29" s="37">
        <f t="shared" si="6"/>
        <v>0</v>
      </c>
      <c r="S29" s="37">
        <f t="shared" si="7"/>
        <v>0</v>
      </c>
      <c r="T29" s="40"/>
      <c r="U29" s="40"/>
      <c r="V29" s="40"/>
      <c r="W29" s="41"/>
    </row>
    <row r="30" spans="1:23" ht="89.25">
      <c r="A30" s="55" t="s">
        <v>781</v>
      </c>
      <c r="B30" s="7">
        <v>7</v>
      </c>
      <c r="C30" s="32" t="s">
        <v>562</v>
      </c>
      <c r="D30" s="32" t="s">
        <v>567</v>
      </c>
      <c r="E30" s="32" t="s">
        <v>570</v>
      </c>
      <c r="F30" s="32" t="s">
        <v>455</v>
      </c>
      <c r="G30" s="32" t="s">
        <v>781</v>
      </c>
      <c r="H30" s="33" t="s">
        <v>785</v>
      </c>
      <c r="I30" s="34">
        <v>30</v>
      </c>
      <c r="J30" s="59"/>
      <c r="K30" s="7">
        <v>1</v>
      </c>
      <c r="L30" s="35"/>
      <c r="M30" s="36"/>
      <c r="N30" s="37">
        <f t="shared" si="4"/>
        <v>0</v>
      </c>
      <c r="O30" s="38"/>
      <c r="P30" s="39"/>
      <c r="Q30" s="37">
        <f t="shared" si="5"/>
        <v>0</v>
      </c>
      <c r="R30" s="37">
        <f t="shared" si="6"/>
        <v>0</v>
      </c>
      <c r="S30" s="37">
        <f t="shared" si="7"/>
        <v>0</v>
      </c>
      <c r="T30" s="40"/>
      <c r="U30" s="40"/>
      <c r="V30" s="40"/>
      <c r="W30" s="41"/>
    </row>
    <row r="31" spans="1:23" ht="90" thickBot="1">
      <c r="A31" s="56" t="s">
        <v>781</v>
      </c>
      <c r="B31" s="9">
        <v>8</v>
      </c>
      <c r="C31" s="42" t="s">
        <v>562</v>
      </c>
      <c r="D31" s="42" t="s">
        <v>568</v>
      </c>
      <c r="E31" s="42" t="s">
        <v>570</v>
      </c>
      <c r="F31" s="42" t="s">
        <v>455</v>
      </c>
      <c r="G31" s="42" t="s">
        <v>781</v>
      </c>
      <c r="H31" s="43" t="s">
        <v>785</v>
      </c>
      <c r="I31" s="44">
        <v>10</v>
      </c>
      <c r="J31" s="60"/>
      <c r="K31" s="9">
        <v>1</v>
      </c>
      <c r="L31" s="45"/>
      <c r="M31" s="46"/>
      <c r="N31" s="47">
        <f t="shared" si="4"/>
        <v>0</v>
      </c>
      <c r="O31" s="48"/>
      <c r="P31" s="49"/>
      <c r="Q31" s="47">
        <f t="shared" si="5"/>
        <v>0</v>
      </c>
      <c r="R31" s="47">
        <f t="shared" si="6"/>
        <v>0</v>
      </c>
      <c r="S31" s="47">
        <f t="shared" si="7"/>
        <v>0</v>
      </c>
      <c r="T31" s="50"/>
      <c r="U31" s="50"/>
      <c r="V31" s="50"/>
      <c r="W31" s="51"/>
    </row>
    <row r="32" spans="18:19" ht="13.5" thickBot="1">
      <c r="R32" s="61" t="s">
        <v>792</v>
      </c>
      <c r="S32" s="62">
        <f>SUM(S24:S31)</f>
        <v>0</v>
      </c>
    </row>
    <row r="34" ht="13.5" thickBot="1"/>
    <row r="35" spans="1:23" ht="13.5" thickBot="1">
      <c r="A35" s="52" t="s">
        <v>753</v>
      </c>
      <c r="B35" s="57" t="s">
        <v>810</v>
      </c>
      <c r="C35" s="18" t="s">
        <v>572</v>
      </c>
      <c r="D35" s="18"/>
      <c r="E35" s="18"/>
      <c r="F35" s="18"/>
      <c r="G35" s="18"/>
      <c r="H35" s="18" t="s">
        <v>756</v>
      </c>
      <c r="I35" s="18"/>
      <c r="J35" s="4"/>
      <c r="K35" s="3"/>
      <c r="L35" s="18" t="s">
        <v>573</v>
      </c>
      <c r="M35" s="18"/>
      <c r="N35" s="18"/>
      <c r="O35" s="18"/>
      <c r="P35" s="18"/>
      <c r="Q35" s="18"/>
      <c r="R35" s="18"/>
      <c r="S35" s="18"/>
      <c r="T35" s="18"/>
      <c r="U35" s="18"/>
      <c r="V35" s="18"/>
      <c r="W35" s="4"/>
    </row>
    <row r="36" spans="1:23" ht="51.75" thickBot="1">
      <c r="A36" s="53" t="s">
        <v>758</v>
      </c>
      <c r="B36" s="19" t="s">
        <v>759</v>
      </c>
      <c r="C36" s="20" t="s">
        <v>760</v>
      </c>
      <c r="D36" s="20" t="s">
        <v>761</v>
      </c>
      <c r="E36" s="20" t="s">
        <v>762</v>
      </c>
      <c r="F36" s="20" t="s">
        <v>763</v>
      </c>
      <c r="G36" s="20" t="s">
        <v>764</v>
      </c>
      <c r="H36" s="20" t="s">
        <v>765</v>
      </c>
      <c r="I36" s="20" t="s">
        <v>766</v>
      </c>
      <c r="J36" s="21" t="s">
        <v>767</v>
      </c>
      <c r="K36" s="19" t="s">
        <v>768</v>
      </c>
      <c r="L36" s="20" t="s">
        <v>769</v>
      </c>
      <c r="M36" s="20" t="s">
        <v>770</v>
      </c>
      <c r="N36" s="20" t="s">
        <v>771</v>
      </c>
      <c r="O36" s="20" t="s">
        <v>772</v>
      </c>
      <c r="P36" s="20" t="s">
        <v>773</v>
      </c>
      <c r="Q36" s="20" t="s">
        <v>774</v>
      </c>
      <c r="R36" s="20" t="s">
        <v>775</v>
      </c>
      <c r="S36" s="20" t="s">
        <v>776</v>
      </c>
      <c r="T36" s="20" t="s">
        <v>777</v>
      </c>
      <c r="U36" s="20" t="s">
        <v>778</v>
      </c>
      <c r="V36" s="20" t="s">
        <v>779</v>
      </c>
      <c r="W36" s="21" t="s">
        <v>780</v>
      </c>
    </row>
    <row r="37" spans="1:23" ht="25.5">
      <c r="A37" s="54" t="s">
        <v>574</v>
      </c>
      <c r="B37" s="5">
        <v>1</v>
      </c>
      <c r="C37" s="22" t="s">
        <v>573</v>
      </c>
      <c r="D37" s="22" t="s">
        <v>575</v>
      </c>
      <c r="E37" s="22" t="s">
        <v>576</v>
      </c>
      <c r="F37" s="22" t="s">
        <v>455</v>
      </c>
      <c r="G37" s="22" t="s">
        <v>781</v>
      </c>
      <c r="H37" s="23" t="s">
        <v>785</v>
      </c>
      <c r="I37" s="24">
        <v>1218</v>
      </c>
      <c r="J37" s="58"/>
      <c r="K37" s="5">
        <v>1</v>
      </c>
      <c r="L37" s="25"/>
      <c r="M37" s="26"/>
      <c r="N37" s="27">
        <f>IF(M37&gt;0,ROUND(L37/M37,4),0)</f>
        <v>0</v>
      </c>
      <c r="O37" s="28"/>
      <c r="P37" s="29"/>
      <c r="Q37" s="27">
        <f>ROUND(ROUND(N37,4)*(1-O37),4)</f>
        <v>0</v>
      </c>
      <c r="R37" s="27">
        <f>ROUND(ROUND(Q37,4)*(1+P37),4)</f>
        <v>0</v>
      </c>
      <c r="S37" s="27">
        <f>ROUND($I37*R37,4)</f>
        <v>0</v>
      </c>
      <c r="T37" s="30"/>
      <c r="U37" s="30"/>
      <c r="V37" s="30"/>
      <c r="W37" s="31"/>
    </row>
    <row r="38" spans="1:23" ht="25.5">
      <c r="A38" s="55" t="s">
        <v>781</v>
      </c>
      <c r="B38" s="7">
        <v>2</v>
      </c>
      <c r="C38" s="32" t="s">
        <v>573</v>
      </c>
      <c r="D38" s="32" t="s">
        <v>577</v>
      </c>
      <c r="E38" s="32" t="s">
        <v>576</v>
      </c>
      <c r="F38" s="32" t="s">
        <v>455</v>
      </c>
      <c r="G38" s="32" t="s">
        <v>781</v>
      </c>
      <c r="H38" s="33" t="s">
        <v>785</v>
      </c>
      <c r="I38" s="34">
        <v>2800</v>
      </c>
      <c r="J38" s="59"/>
      <c r="K38" s="7">
        <v>1</v>
      </c>
      <c r="L38" s="35"/>
      <c r="M38" s="36"/>
      <c r="N38" s="37">
        <f>IF(M38&gt;0,ROUND(L38/M38,4),0)</f>
        <v>0</v>
      </c>
      <c r="O38" s="38"/>
      <c r="P38" s="39"/>
      <c r="Q38" s="37">
        <f>ROUND(ROUND(N38,4)*(1-O38),4)</f>
        <v>0</v>
      </c>
      <c r="R38" s="37">
        <f>ROUND(ROUND(Q38,4)*(1+P38),4)</f>
        <v>0</v>
      </c>
      <c r="S38" s="37">
        <f>ROUND($I38*R38,4)</f>
        <v>0</v>
      </c>
      <c r="T38" s="40"/>
      <c r="U38" s="40"/>
      <c r="V38" s="40"/>
      <c r="W38" s="41"/>
    </row>
    <row r="39" spans="1:23" ht="25.5">
      <c r="A39" s="55" t="s">
        <v>781</v>
      </c>
      <c r="B39" s="7">
        <v>3</v>
      </c>
      <c r="C39" s="32" t="s">
        <v>573</v>
      </c>
      <c r="D39" s="32" t="s">
        <v>578</v>
      </c>
      <c r="E39" s="32" t="s">
        <v>576</v>
      </c>
      <c r="F39" s="32" t="s">
        <v>455</v>
      </c>
      <c r="G39" s="32" t="s">
        <v>781</v>
      </c>
      <c r="H39" s="33" t="s">
        <v>785</v>
      </c>
      <c r="I39" s="34">
        <v>1608</v>
      </c>
      <c r="J39" s="59"/>
      <c r="K39" s="7">
        <v>1</v>
      </c>
      <c r="L39" s="35"/>
      <c r="M39" s="36"/>
      <c r="N39" s="37">
        <f>IF(M39&gt;0,ROUND(L39/M39,4),0)</f>
        <v>0</v>
      </c>
      <c r="O39" s="38"/>
      <c r="P39" s="39"/>
      <c r="Q39" s="37">
        <f>ROUND(ROUND(N39,4)*(1-O39),4)</f>
        <v>0</v>
      </c>
      <c r="R39" s="37">
        <f>ROUND(ROUND(Q39,4)*(1+P39),4)</f>
        <v>0</v>
      </c>
      <c r="S39" s="37">
        <f>ROUND($I39*R39,4)</f>
        <v>0</v>
      </c>
      <c r="T39" s="40"/>
      <c r="U39" s="40"/>
      <c r="V39" s="40"/>
      <c r="W39" s="41"/>
    </row>
    <row r="40" spans="1:23" ht="25.5">
      <c r="A40" s="55" t="s">
        <v>781</v>
      </c>
      <c r="B40" s="7">
        <v>4</v>
      </c>
      <c r="C40" s="32" t="s">
        <v>573</v>
      </c>
      <c r="D40" s="32" t="s">
        <v>579</v>
      </c>
      <c r="E40" s="32" t="s">
        <v>576</v>
      </c>
      <c r="F40" s="32" t="s">
        <v>455</v>
      </c>
      <c r="G40" s="32" t="s">
        <v>781</v>
      </c>
      <c r="H40" s="33" t="s">
        <v>785</v>
      </c>
      <c r="I40" s="34">
        <v>756</v>
      </c>
      <c r="J40" s="59"/>
      <c r="K40" s="7">
        <v>1</v>
      </c>
      <c r="L40" s="35"/>
      <c r="M40" s="36"/>
      <c r="N40" s="37">
        <f>IF(M40&gt;0,ROUND(L40/M40,4),0)</f>
        <v>0</v>
      </c>
      <c r="O40" s="38"/>
      <c r="P40" s="39"/>
      <c r="Q40" s="37">
        <f>ROUND(ROUND(N40,4)*(1-O40),4)</f>
        <v>0</v>
      </c>
      <c r="R40" s="37">
        <f>ROUND(ROUND(Q40,4)*(1+P40),4)</f>
        <v>0</v>
      </c>
      <c r="S40" s="37">
        <f>ROUND($I40*R40,4)</f>
        <v>0</v>
      </c>
      <c r="T40" s="40"/>
      <c r="U40" s="40"/>
      <c r="V40" s="40"/>
      <c r="W40" s="41"/>
    </row>
    <row r="41" spans="1:23" ht="26.25" thickBot="1">
      <c r="A41" s="56" t="s">
        <v>781</v>
      </c>
      <c r="B41" s="9">
        <v>5</v>
      </c>
      <c r="C41" s="42" t="s">
        <v>573</v>
      </c>
      <c r="D41" s="42" t="s">
        <v>580</v>
      </c>
      <c r="E41" s="42" t="s">
        <v>576</v>
      </c>
      <c r="F41" s="42" t="s">
        <v>455</v>
      </c>
      <c r="G41" s="42" t="s">
        <v>781</v>
      </c>
      <c r="H41" s="43" t="s">
        <v>785</v>
      </c>
      <c r="I41" s="44">
        <v>144</v>
      </c>
      <c r="J41" s="60"/>
      <c r="K41" s="9">
        <v>1</v>
      </c>
      <c r="L41" s="45"/>
      <c r="M41" s="46"/>
      <c r="N41" s="47">
        <f>IF(M41&gt;0,ROUND(L41/M41,4),0)</f>
        <v>0</v>
      </c>
      <c r="O41" s="48"/>
      <c r="P41" s="49"/>
      <c r="Q41" s="47">
        <f>ROUND(ROUND(N41,4)*(1-O41),4)</f>
        <v>0</v>
      </c>
      <c r="R41" s="47">
        <f>ROUND(ROUND(Q41,4)*(1+P41),4)</f>
        <v>0</v>
      </c>
      <c r="S41" s="47">
        <f>ROUND($I41*R41,4)</f>
        <v>0</v>
      </c>
      <c r="T41" s="50"/>
      <c r="U41" s="50"/>
      <c r="V41" s="50"/>
      <c r="W41" s="51"/>
    </row>
    <row r="42" spans="18:19" ht="13.5" thickBot="1">
      <c r="R42" s="61" t="s">
        <v>792</v>
      </c>
      <c r="S42" s="62">
        <f>SUM(S37:S41)</f>
        <v>0</v>
      </c>
    </row>
    <row r="44" ht="13.5" thickBot="1"/>
    <row r="45" spans="1:23" ht="13.5" thickBot="1">
      <c r="A45" s="52" t="s">
        <v>753</v>
      </c>
      <c r="B45" s="57" t="s">
        <v>845</v>
      </c>
      <c r="C45" s="18" t="s">
        <v>581</v>
      </c>
      <c r="D45" s="18"/>
      <c r="E45" s="18"/>
      <c r="F45" s="18"/>
      <c r="G45" s="18"/>
      <c r="H45" s="18" t="s">
        <v>756</v>
      </c>
      <c r="I45" s="18"/>
      <c r="J45" s="4"/>
      <c r="K45" s="3"/>
      <c r="L45" s="18" t="s">
        <v>582</v>
      </c>
      <c r="M45" s="18"/>
      <c r="N45" s="18"/>
      <c r="O45" s="18"/>
      <c r="P45" s="18"/>
      <c r="Q45" s="18"/>
      <c r="R45" s="18"/>
      <c r="S45" s="18"/>
      <c r="T45" s="18"/>
      <c r="U45" s="18"/>
      <c r="V45" s="18"/>
      <c r="W45" s="4"/>
    </row>
    <row r="46" spans="1:23" ht="51.75" thickBot="1">
      <c r="A46" s="53" t="s">
        <v>758</v>
      </c>
      <c r="B46" s="19" t="s">
        <v>759</v>
      </c>
      <c r="C46" s="20" t="s">
        <v>760</v>
      </c>
      <c r="D46" s="20" t="s">
        <v>761</v>
      </c>
      <c r="E46" s="20" t="s">
        <v>762</v>
      </c>
      <c r="F46" s="20" t="s">
        <v>763</v>
      </c>
      <c r="G46" s="20" t="s">
        <v>764</v>
      </c>
      <c r="H46" s="20" t="s">
        <v>765</v>
      </c>
      <c r="I46" s="20" t="s">
        <v>766</v>
      </c>
      <c r="J46" s="21" t="s">
        <v>767</v>
      </c>
      <c r="K46" s="19" t="s">
        <v>768</v>
      </c>
      <c r="L46" s="20" t="s">
        <v>769</v>
      </c>
      <c r="M46" s="20" t="s">
        <v>770</v>
      </c>
      <c r="N46" s="20" t="s">
        <v>771</v>
      </c>
      <c r="O46" s="20" t="s">
        <v>772</v>
      </c>
      <c r="P46" s="20" t="s">
        <v>773</v>
      </c>
      <c r="Q46" s="20" t="s">
        <v>774</v>
      </c>
      <c r="R46" s="20" t="s">
        <v>775</v>
      </c>
      <c r="S46" s="20" t="s">
        <v>776</v>
      </c>
      <c r="T46" s="20" t="s">
        <v>777</v>
      </c>
      <c r="U46" s="20" t="s">
        <v>778</v>
      </c>
      <c r="V46" s="20" t="s">
        <v>779</v>
      </c>
      <c r="W46" s="21" t="s">
        <v>780</v>
      </c>
    </row>
    <row r="47" spans="1:23" ht="25.5">
      <c r="A47" s="54" t="s">
        <v>781</v>
      </c>
      <c r="B47" s="5">
        <v>1</v>
      </c>
      <c r="C47" s="22" t="s">
        <v>583</v>
      </c>
      <c r="D47" s="22" t="s">
        <v>584</v>
      </c>
      <c r="E47" s="22" t="s">
        <v>585</v>
      </c>
      <c r="F47" s="22" t="s">
        <v>455</v>
      </c>
      <c r="G47" s="22" t="s">
        <v>781</v>
      </c>
      <c r="H47" s="23" t="s">
        <v>785</v>
      </c>
      <c r="I47" s="24">
        <v>5</v>
      </c>
      <c r="J47" s="58"/>
      <c r="K47" s="5">
        <v>1</v>
      </c>
      <c r="L47" s="25"/>
      <c r="M47" s="26"/>
      <c r="N47" s="27">
        <f>IF(M47&gt;0,ROUND(L47/M47,4),0)</f>
        <v>0</v>
      </c>
      <c r="O47" s="28"/>
      <c r="P47" s="29"/>
      <c r="Q47" s="27">
        <f>ROUND(ROUND(N47,4)*(1-O47),4)</f>
        <v>0</v>
      </c>
      <c r="R47" s="27">
        <f>ROUND(ROUND(Q47,4)*(1+P47),4)</f>
        <v>0</v>
      </c>
      <c r="S47" s="27">
        <f>ROUND($I47*R47,4)</f>
        <v>0</v>
      </c>
      <c r="T47" s="30"/>
      <c r="U47" s="30"/>
      <c r="V47" s="30"/>
      <c r="W47" s="31"/>
    </row>
    <row r="48" spans="1:23" ht="25.5">
      <c r="A48" s="55" t="s">
        <v>586</v>
      </c>
      <c r="B48" s="7">
        <v>2</v>
      </c>
      <c r="C48" s="32" t="s">
        <v>583</v>
      </c>
      <c r="D48" s="32" t="s">
        <v>587</v>
      </c>
      <c r="E48" s="32" t="s">
        <v>585</v>
      </c>
      <c r="F48" s="32" t="s">
        <v>455</v>
      </c>
      <c r="G48" s="32" t="s">
        <v>781</v>
      </c>
      <c r="H48" s="33" t="s">
        <v>785</v>
      </c>
      <c r="I48" s="34">
        <v>5</v>
      </c>
      <c r="J48" s="59"/>
      <c r="K48" s="7">
        <v>1</v>
      </c>
      <c r="L48" s="35"/>
      <c r="M48" s="36"/>
      <c r="N48" s="37">
        <f>IF(M48&gt;0,ROUND(L48/M48,4),0)</f>
        <v>0</v>
      </c>
      <c r="O48" s="38"/>
      <c r="P48" s="39"/>
      <c r="Q48" s="37">
        <f>ROUND(ROUND(N48,4)*(1-O48),4)</f>
        <v>0</v>
      </c>
      <c r="R48" s="37">
        <f>ROUND(ROUND(Q48,4)*(1+P48),4)</f>
        <v>0</v>
      </c>
      <c r="S48" s="37">
        <f>ROUND($I48*R48,4)</f>
        <v>0</v>
      </c>
      <c r="T48" s="40"/>
      <c r="U48" s="40"/>
      <c r="V48" s="40"/>
      <c r="W48" s="41"/>
    </row>
    <row r="49" spans="1:23" ht="26.25" thickBot="1">
      <c r="A49" s="56" t="s">
        <v>781</v>
      </c>
      <c r="B49" s="9">
        <v>3</v>
      </c>
      <c r="C49" s="42" t="s">
        <v>583</v>
      </c>
      <c r="D49" s="42" t="s">
        <v>588</v>
      </c>
      <c r="E49" s="42" t="s">
        <v>585</v>
      </c>
      <c r="F49" s="42" t="s">
        <v>455</v>
      </c>
      <c r="G49" s="42" t="s">
        <v>781</v>
      </c>
      <c r="H49" s="43" t="s">
        <v>785</v>
      </c>
      <c r="I49" s="44">
        <v>15</v>
      </c>
      <c r="J49" s="60"/>
      <c r="K49" s="9">
        <v>1</v>
      </c>
      <c r="L49" s="45"/>
      <c r="M49" s="46"/>
      <c r="N49" s="47">
        <f>IF(M49&gt;0,ROUND(L49/M49,4),0)</f>
        <v>0</v>
      </c>
      <c r="O49" s="48"/>
      <c r="P49" s="49"/>
      <c r="Q49" s="47">
        <f>ROUND(ROUND(N49,4)*(1-O49),4)</f>
        <v>0</v>
      </c>
      <c r="R49" s="47">
        <f>ROUND(ROUND(Q49,4)*(1+P49),4)</f>
        <v>0</v>
      </c>
      <c r="S49" s="47">
        <f>ROUND($I49*R49,4)</f>
        <v>0</v>
      </c>
      <c r="T49" s="50"/>
      <c r="U49" s="50"/>
      <c r="V49" s="50"/>
      <c r="W49" s="51"/>
    </row>
    <row r="50" spans="18:19" ht="13.5" thickBot="1">
      <c r="R50" s="61" t="s">
        <v>792</v>
      </c>
      <c r="S50" s="62">
        <f>SUM(S47:S49)</f>
        <v>0</v>
      </c>
    </row>
    <row r="52" ht="13.5" thickBot="1"/>
    <row r="53" spans="1:23" ht="13.5" thickBot="1">
      <c r="A53" s="52" t="s">
        <v>753</v>
      </c>
      <c r="B53" s="57" t="s">
        <v>851</v>
      </c>
      <c r="C53" s="18" t="s">
        <v>589</v>
      </c>
      <c r="D53" s="18"/>
      <c r="E53" s="18"/>
      <c r="F53" s="18"/>
      <c r="G53" s="18"/>
      <c r="H53" s="18" t="s">
        <v>756</v>
      </c>
      <c r="I53" s="18"/>
      <c r="J53" s="4"/>
      <c r="K53" s="3"/>
      <c r="L53" s="18" t="s">
        <v>590</v>
      </c>
      <c r="M53" s="18"/>
      <c r="N53" s="18"/>
      <c r="O53" s="18"/>
      <c r="P53" s="18"/>
      <c r="Q53" s="18"/>
      <c r="R53" s="18"/>
      <c r="S53" s="18"/>
      <c r="T53" s="18"/>
      <c r="U53" s="18"/>
      <c r="V53" s="18"/>
      <c r="W53" s="4"/>
    </row>
    <row r="54" spans="1:23" ht="51.75" thickBot="1">
      <c r="A54" s="53" t="s">
        <v>758</v>
      </c>
      <c r="B54" s="19" t="s">
        <v>759</v>
      </c>
      <c r="C54" s="20" t="s">
        <v>760</v>
      </c>
      <c r="D54" s="20" t="s">
        <v>761</v>
      </c>
      <c r="E54" s="20" t="s">
        <v>762</v>
      </c>
      <c r="F54" s="20" t="s">
        <v>763</v>
      </c>
      <c r="G54" s="20" t="s">
        <v>764</v>
      </c>
      <c r="H54" s="20" t="s">
        <v>765</v>
      </c>
      <c r="I54" s="20" t="s">
        <v>766</v>
      </c>
      <c r="J54" s="21" t="s">
        <v>767</v>
      </c>
      <c r="K54" s="19" t="s">
        <v>768</v>
      </c>
      <c r="L54" s="20" t="s">
        <v>769</v>
      </c>
      <c r="M54" s="20" t="s">
        <v>770</v>
      </c>
      <c r="N54" s="20" t="s">
        <v>771</v>
      </c>
      <c r="O54" s="20" t="s">
        <v>772</v>
      </c>
      <c r="P54" s="20" t="s">
        <v>773</v>
      </c>
      <c r="Q54" s="20" t="s">
        <v>774</v>
      </c>
      <c r="R54" s="20" t="s">
        <v>775</v>
      </c>
      <c r="S54" s="20" t="s">
        <v>776</v>
      </c>
      <c r="T54" s="20" t="s">
        <v>777</v>
      </c>
      <c r="U54" s="20" t="s">
        <v>778</v>
      </c>
      <c r="V54" s="20" t="s">
        <v>779</v>
      </c>
      <c r="W54" s="21" t="s">
        <v>780</v>
      </c>
    </row>
    <row r="55" spans="1:23" ht="51.75" thickBot="1">
      <c r="A55" s="73" t="s">
        <v>591</v>
      </c>
      <c r="B55" s="74">
        <v>1</v>
      </c>
      <c r="C55" s="63" t="s">
        <v>592</v>
      </c>
      <c r="D55" s="63" t="s">
        <v>593</v>
      </c>
      <c r="E55" s="63" t="s">
        <v>594</v>
      </c>
      <c r="F55" s="63" t="s">
        <v>781</v>
      </c>
      <c r="G55" s="63" t="s">
        <v>781</v>
      </c>
      <c r="H55" s="64" t="s">
        <v>785</v>
      </c>
      <c r="I55" s="65">
        <v>120</v>
      </c>
      <c r="J55" s="75"/>
      <c r="K55" s="74">
        <v>1</v>
      </c>
      <c r="L55" s="66"/>
      <c r="M55" s="67"/>
      <c r="N55" s="68">
        <f>IF(M55&gt;0,ROUND(L55/M55,4),0)</f>
        <v>0</v>
      </c>
      <c r="O55" s="69"/>
      <c r="P55" s="70"/>
      <c r="Q55" s="68">
        <f>ROUND(ROUND(N55,4)*(1-O55),4)</f>
        <v>0</v>
      </c>
      <c r="R55" s="68">
        <f>ROUND(ROUND(Q55,4)*(1+P55),4)</f>
        <v>0</v>
      </c>
      <c r="S55" s="68">
        <f>ROUND($I55*R55,4)</f>
        <v>0</v>
      </c>
      <c r="T55" s="71"/>
      <c r="U55" s="71"/>
      <c r="V55" s="71"/>
      <c r="W55" s="72"/>
    </row>
    <row r="56" spans="18:19" ht="13.5" thickBot="1">
      <c r="R56" s="61" t="s">
        <v>792</v>
      </c>
      <c r="S56" s="62">
        <f>SUM(S55:S55)</f>
        <v>0</v>
      </c>
    </row>
    <row r="58" ht="13.5" thickBot="1"/>
    <row r="59" spans="1:23" ht="13.5" thickBot="1">
      <c r="A59" s="52" t="s">
        <v>753</v>
      </c>
      <c r="B59" s="57" t="s">
        <v>859</v>
      </c>
      <c r="C59" s="18" t="s">
        <v>595</v>
      </c>
      <c r="D59" s="18"/>
      <c r="E59" s="18"/>
      <c r="F59" s="18"/>
      <c r="G59" s="18"/>
      <c r="H59" s="18" t="s">
        <v>756</v>
      </c>
      <c r="I59" s="18"/>
      <c r="J59" s="4"/>
      <c r="K59" s="3"/>
      <c r="L59" s="18" t="s">
        <v>596</v>
      </c>
      <c r="M59" s="18"/>
      <c r="N59" s="18"/>
      <c r="O59" s="18"/>
      <c r="P59" s="18"/>
      <c r="Q59" s="18"/>
      <c r="R59" s="18"/>
      <c r="S59" s="18"/>
      <c r="T59" s="18"/>
      <c r="U59" s="18"/>
      <c r="V59" s="18"/>
      <c r="W59" s="4"/>
    </row>
    <row r="60" spans="1:23" ht="51.75" thickBot="1">
      <c r="A60" s="53" t="s">
        <v>758</v>
      </c>
      <c r="B60" s="19" t="s">
        <v>759</v>
      </c>
      <c r="C60" s="20" t="s">
        <v>760</v>
      </c>
      <c r="D60" s="20" t="s">
        <v>761</v>
      </c>
      <c r="E60" s="20" t="s">
        <v>762</v>
      </c>
      <c r="F60" s="20" t="s">
        <v>763</v>
      </c>
      <c r="G60" s="20" t="s">
        <v>764</v>
      </c>
      <c r="H60" s="20" t="s">
        <v>765</v>
      </c>
      <c r="I60" s="20" t="s">
        <v>766</v>
      </c>
      <c r="J60" s="21" t="s">
        <v>767</v>
      </c>
      <c r="K60" s="19" t="s">
        <v>768</v>
      </c>
      <c r="L60" s="20" t="s">
        <v>769</v>
      </c>
      <c r="M60" s="20" t="s">
        <v>770</v>
      </c>
      <c r="N60" s="20" t="s">
        <v>771</v>
      </c>
      <c r="O60" s="20" t="s">
        <v>772</v>
      </c>
      <c r="P60" s="20" t="s">
        <v>773</v>
      </c>
      <c r="Q60" s="20" t="s">
        <v>774</v>
      </c>
      <c r="R60" s="20" t="s">
        <v>775</v>
      </c>
      <c r="S60" s="20" t="s">
        <v>776</v>
      </c>
      <c r="T60" s="20" t="s">
        <v>777</v>
      </c>
      <c r="U60" s="20" t="s">
        <v>778</v>
      </c>
      <c r="V60" s="20" t="s">
        <v>779</v>
      </c>
      <c r="W60" s="21" t="s">
        <v>780</v>
      </c>
    </row>
    <row r="61" spans="1:23" ht="38.25">
      <c r="A61" s="54" t="s">
        <v>781</v>
      </c>
      <c r="B61" s="5">
        <v>1</v>
      </c>
      <c r="C61" s="22" t="s">
        <v>596</v>
      </c>
      <c r="D61" s="22" t="s">
        <v>597</v>
      </c>
      <c r="E61" s="22" t="s">
        <v>598</v>
      </c>
      <c r="F61" s="22" t="s">
        <v>455</v>
      </c>
      <c r="G61" s="22" t="s">
        <v>781</v>
      </c>
      <c r="H61" s="23" t="s">
        <v>785</v>
      </c>
      <c r="I61" s="24">
        <v>300</v>
      </c>
      <c r="J61" s="58"/>
      <c r="K61" s="5">
        <v>1</v>
      </c>
      <c r="L61" s="25"/>
      <c r="M61" s="26"/>
      <c r="N61" s="27">
        <f>IF(M61&gt;0,ROUND(L61/M61,4),0)</f>
        <v>0</v>
      </c>
      <c r="O61" s="28"/>
      <c r="P61" s="29"/>
      <c r="Q61" s="27">
        <f>ROUND(ROUND(N61,4)*(1-O61),4)</f>
        <v>0</v>
      </c>
      <c r="R61" s="27">
        <f>ROUND(ROUND(Q61,4)*(1+P61),4)</f>
        <v>0</v>
      </c>
      <c r="S61" s="27">
        <f>ROUND($I61*R61,4)</f>
        <v>0</v>
      </c>
      <c r="T61" s="30"/>
      <c r="U61" s="30"/>
      <c r="V61" s="30"/>
      <c r="W61" s="31"/>
    </row>
    <row r="62" spans="1:23" ht="38.25">
      <c r="A62" s="55" t="s">
        <v>599</v>
      </c>
      <c r="B62" s="7">
        <v>2</v>
      </c>
      <c r="C62" s="32" t="s">
        <v>596</v>
      </c>
      <c r="D62" s="32" t="s">
        <v>600</v>
      </c>
      <c r="E62" s="32" t="s">
        <v>601</v>
      </c>
      <c r="F62" s="32" t="s">
        <v>455</v>
      </c>
      <c r="G62" s="32" t="s">
        <v>781</v>
      </c>
      <c r="H62" s="33" t="s">
        <v>785</v>
      </c>
      <c r="I62" s="34">
        <v>40</v>
      </c>
      <c r="J62" s="59"/>
      <c r="K62" s="7">
        <v>1</v>
      </c>
      <c r="L62" s="35"/>
      <c r="M62" s="36"/>
      <c r="N62" s="37">
        <f>IF(M62&gt;0,ROUND(L62/M62,4),0)</f>
        <v>0</v>
      </c>
      <c r="O62" s="38"/>
      <c r="P62" s="39"/>
      <c r="Q62" s="37">
        <f>ROUND(ROUND(N62,4)*(1-O62),4)</f>
        <v>0</v>
      </c>
      <c r="R62" s="37">
        <f>ROUND(ROUND(Q62,4)*(1+P62),4)</f>
        <v>0</v>
      </c>
      <c r="S62" s="37">
        <f>ROUND($I62*R62,4)</f>
        <v>0</v>
      </c>
      <c r="T62" s="40"/>
      <c r="U62" s="40"/>
      <c r="V62" s="40"/>
      <c r="W62" s="41"/>
    </row>
    <row r="63" spans="1:23" ht="39" thickBot="1">
      <c r="A63" s="56" t="s">
        <v>781</v>
      </c>
      <c r="B63" s="9">
        <v>3</v>
      </c>
      <c r="C63" s="42" t="s">
        <v>596</v>
      </c>
      <c r="D63" s="42" t="s">
        <v>602</v>
      </c>
      <c r="E63" s="42" t="s">
        <v>603</v>
      </c>
      <c r="F63" s="42" t="s">
        <v>455</v>
      </c>
      <c r="G63" s="42" t="s">
        <v>781</v>
      </c>
      <c r="H63" s="43" t="s">
        <v>785</v>
      </c>
      <c r="I63" s="44">
        <v>460</v>
      </c>
      <c r="J63" s="60"/>
      <c r="K63" s="9">
        <v>1</v>
      </c>
      <c r="L63" s="45"/>
      <c r="M63" s="46"/>
      <c r="N63" s="47">
        <f>IF(M63&gt;0,ROUND(L63/M63,4),0)</f>
        <v>0</v>
      </c>
      <c r="O63" s="48"/>
      <c r="P63" s="49"/>
      <c r="Q63" s="47">
        <f>ROUND(ROUND(N63,4)*(1-O63),4)</f>
        <v>0</v>
      </c>
      <c r="R63" s="47">
        <f>ROUND(ROUND(Q63,4)*(1+P63),4)</f>
        <v>0</v>
      </c>
      <c r="S63" s="47">
        <f>ROUND($I63*R63,4)</f>
        <v>0</v>
      </c>
      <c r="T63" s="50"/>
      <c r="U63" s="50"/>
      <c r="V63" s="50"/>
      <c r="W63" s="51"/>
    </row>
    <row r="64" spans="18:19" ht="13.5" thickBot="1">
      <c r="R64" s="61" t="s">
        <v>792</v>
      </c>
      <c r="S64" s="62">
        <f>SUM(S61:S63)</f>
        <v>0</v>
      </c>
    </row>
    <row r="66" ht="13.5" thickBot="1"/>
    <row r="67" spans="1:23" ht="13.5" thickBot="1">
      <c r="A67" s="52" t="s">
        <v>753</v>
      </c>
      <c r="B67" s="57" t="s">
        <v>869</v>
      </c>
      <c r="C67" s="18" t="s">
        <v>604</v>
      </c>
      <c r="D67" s="18"/>
      <c r="E67" s="18"/>
      <c r="F67" s="18"/>
      <c r="G67" s="18"/>
      <c r="H67" s="18" t="s">
        <v>756</v>
      </c>
      <c r="I67" s="18"/>
      <c r="J67" s="4"/>
      <c r="K67" s="3"/>
      <c r="L67" s="18" t="s">
        <v>605</v>
      </c>
      <c r="M67" s="18"/>
      <c r="N67" s="18"/>
      <c r="O67" s="18"/>
      <c r="P67" s="18"/>
      <c r="Q67" s="18"/>
      <c r="R67" s="18"/>
      <c r="S67" s="18"/>
      <c r="T67" s="18"/>
      <c r="U67" s="18"/>
      <c r="V67" s="18"/>
      <c r="W67" s="4"/>
    </row>
    <row r="68" spans="1:23" ht="51.75" thickBot="1">
      <c r="A68" s="53" t="s">
        <v>758</v>
      </c>
      <c r="B68" s="19" t="s">
        <v>759</v>
      </c>
      <c r="C68" s="20" t="s">
        <v>760</v>
      </c>
      <c r="D68" s="20" t="s">
        <v>761</v>
      </c>
      <c r="E68" s="20" t="s">
        <v>762</v>
      </c>
      <c r="F68" s="20" t="s">
        <v>763</v>
      </c>
      <c r="G68" s="20" t="s">
        <v>764</v>
      </c>
      <c r="H68" s="20" t="s">
        <v>765</v>
      </c>
      <c r="I68" s="20" t="s">
        <v>766</v>
      </c>
      <c r="J68" s="21" t="s">
        <v>767</v>
      </c>
      <c r="K68" s="19" t="s">
        <v>768</v>
      </c>
      <c r="L68" s="20" t="s">
        <v>769</v>
      </c>
      <c r="M68" s="20" t="s">
        <v>770</v>
      </c>
      <c r="N68" s="20" t="s">
        <v>771</v>
      </c>
      <c r="O68" s="20" t="s">
        <v>772</v>
      </c>
      <c r="P68" s="20" t="s">
        <v>773</v>
      </c>
      <c r="Q68" s="20" t="s">
        <v>774</v>
      </c>
      <c r="R68" s="20" t="s">
        <v>775</v>
      </c>
      <c r="S68" s="20" t="s">
        <v>776</v>
      </c>
      <c r="T68" s="20" t="s">
        <v>777</v>
      </c>
      <c r="U68" s="20" t="s">
        <v>778</v>
      </c>
      <c r="V68" s="20" t="s">
        <v>779</v>
      </c>
      <c r="W68" s="21" t="s">
        <v>780</v>
      </c>
    </row>
    <row r="69" spans="1:23" ht="12.75">
      <c r="A69" s="54" t="s">
        <v>781</v>
      </c>
      <c r="B69" s="5">
        <v>1</v>
      </c>
      <c r="C69" s="22" t="s">
        <v>605</v>
      </c>
      <c r="D69" s="22" t="s">
        <v>606</v>
      </c>
      <c r="E69" s="22" t="s">
        <v>607</v>
      </c>
      <c r="F69" s="22" t="s">
        <v>781</v>
      </c>
      <c r="G69" s="22" t="s">
        <v>781</v>
      </c>
      <c r="H69" s="23" t="s">
        <v>785</v>
      </c>
      <c r="I69" s="24">
        <v>150</v>
      </c>
      <c r="J69" s="58"/>
      <c r="K69" s="5">
        <v>1</v>
      </c>
      <c r="L69" s="25"/>
      <c r="M69" s="26"/>
      <c r="N69" s="27">
        <f>IF(M69&gt;0,ROUND(L69/M69,4),0)</f>
        <v>0</v>
      </c>
      <c r="O69" s="28"/>
      <c r="P69" s="29"/>
      <c r="Q69" s="27">
        <f>ROUND(ROUND(N69,4)*(1-O69),4)</f>
        <v>0</v>
      </c>
      <c r="R69" s="27">
        <f>ROUND(ROUND(Q69,4)*(1+P69),4)</f>
        <v>0</v>
      </c>
      <c r="S69" s="27">
        <f>ROUND($I69*R69,4)</f>
        <v>0</v>
      </c>
      <c r="T69" s="30"/>
      <c r="U69" s="30"/>
      <c r="V69" s="30"/>
      <c r="W69" s="31"/>
    </row>
    <row r="70" spans="1:23" ht="13.5" thickBot="1">
      <c r="A70" s="56" t="s">
        <v>781</v>
      </c>
      <c r="B70" s="9">
        <v>2</v>
      </c>
      <c r="C70" s="42" t="s">
        <v>605</v>
      </c>
      <c r="D70" s="42" t="s">
        <v>608</v>
      </c>
      <c r="E70" s="42" t="s">
        <v>609</v>
      </c>
      <c r="F70" s="42" t="s">
        <v>781</v>
      </c>
      <c r="G70" s="42" t="s">
        <v>781</v>
      </c>
      <c r="H70" s="43" t="s">
        <v>785</v>
      </c>
      <c r="I70" s="44">
        <v>500</v>
      </c>
      <c r="J70" s="60"/>
      <c r="K70" s="9">
        <v>1</v>
      </c>
      <c r="L70" s="45"/>
      <c r="M70" s="46"/>
      <c r="N70" s="47">
        <f>IF(M70&gt;0,ROUND(L70/M70,4),0)</f>
        <v>0</v>
      </c>
      <c r="O70" s="48"/>
      <c r="P70" s="49"/>
      <c r="Q70" s="47">
        <f>ROUND(ROUND(N70,4)*(1-O70),4)</f>
        <v>0</v>
      </c>
      <c r="R70" s="47">
        <f>ROUND(ROUND(Q70,4)*(1+P70),4)</f>
        <v>0</v>
      </c>
      <c r="S70" s="47">
        <f>ROUND($I70*R70,4)</f>
        <v>0</v>
      </c>
      <c r="T70" s="50"/>
      <c r="U70" s="50"/>
      <c r="V70" s="50"/>
      <c r="W70" s="51"/>
    </row>
    <row r="71" spans="18:19" ht="13.5" thickBot="1">
      <c r="R71" s="61" t="s">
        <v>792</v>
      </c>
      <c r="S71" s="62">
        <f>SUM(S69:S70)</f>
        <v>0</v>
      </c>
    </row>
    <row r="73" ht="13.5" thickBot="1"/>
    <row r="74" spans="1:23" ht="13.5" thickBot="1">
      <c r="A74" s="52" t="s">
        <v>753</v>
      </c>
      <c r="B74" s="57" t="s">
        <v>887</v>
      </c>
      <c r="C74" s="18" t="s">
        <v>610</v>
      </c>
      <c r="D74" s="18"/>
      <c r="E74" s="18"/>
      <c r="F74" s="18"/>
      <c r="G74" s="18"/>
      <c r="H74" s="18" t="s">
        <v>756</v>
      </c>
      <c r="I74" s="18"/>
      <c r="J74" s="4"/>
      <c r="K74" s="3"/>
      <c r="L74" s="18" t="s">
        <v>611</v>
      </c>
      <c r="M74" s="18"/>
      <c r="N74" s="18"/>
      <c r="O74" s="18"/>
      <c r="P74" s="18"/>
      <c r="Q74" s="18"/>
      <c r="R74" s="18"/>
      <c r="S74" s="18"/>
      <c r="T74" s="18"/>
      <c r="U74" s="18"/>
      <c r="V74" s="18"/>
      <c r="W74" s="4"/>
    </row>
    <row r="75" spans="1:23" ht="51.75" thickBot="1">
      <c r="A75" s="53" t="s">
        <v>758</v>
      </c>
      <c r="B75" s="19" t="s">
        <v>759</v>
      </c>
      <c r="C75" s="20" t="s">
        <v>760</v>
      </c>
      <c r="D75" s="20" t="s">
        <v>761</v>
      </c>
      <c r="E75" s="20" t="s">
        <v>762</v>
      </c>
      <c r="F75" s="20" t="s">
        <v>763</v>
      </c>
      <c r="G75" s="20" t="s">
        <v>764</v>
      </c>
      <c r="H75" s="20" t="s">
        <v>765</v>
      </c>
      <c r="I75" s="20" t="s">
        <v>766</v>
      </c>
      <c r="J75" s="21" t="s">
        <v>767</v>
      </c>
      <c r="K75" s="19" t="s">
        <v>768</v>
      </c>
      <c r="L75" s="20" t="s">
        <v>769</v>
      </c>
      <c r="M75" s="20" t="s">
        <v>770</v>
      </c>
      <c r="N75" s="20" t="s">
        <v>771</v>
      </c>
      <c r="O75" s="20" t="s">
        <v>772</v>
      </c>
      <c r="P75" s="20" t="s">
        <v>773</v>
      </c>
      <c r="Q75" s="20" t="s">
        <v>774</v>
      </c>
      <c r="R75" s="20" t="s">
        <v>775</v>
      </c>
      <c r="S75" s="20" t="s">
        <v>776</v>
      </c>
      <c r="T75" s="20" t="s">
        <v>777</v>
      </c>
      <c r="U75" s="20" t="s">
        <v>778</v>
      </c>
      <c r="V75" s="20" t="s">
        <v>779</v>
      </c>
      <c r="W75" s="21" t="s">
        <v>780</v>
      </c>
    </row>
    <row r="76" spans="1:23" ht="38.25">
      <c r="A76" s="54" t="s">
        <v>612</v>
      </c>
      <c r="B76" s="5">
        <v>1</v>
      </c>
      <c r="C76" s="22" t="s">
        <v>613</v>
      </c>
      <c r="D76" s="22" t="s">
        <v>614</v>
      </c>
      <c r="E76" s="22" t="s">
        <v>781</v>
      </c>
      <c r="F76" s="22" t="s">
        <v>455</v>
      </c>
      <c r="G76" s="22" t="s">
        <v>781</v>
      </c>
      <c r="H76" s="23" t="s">
        <v>785</v>
      </c>
      <c r="I76" s="24">
        <v>30</v>
      </c>
      <c r="J76" s="58"/>
      <c r="K76" s="5">
        <v>1</v>
      </c>
      <c r="L76" s="25"/>
      <c r="M76" s="26"/>
      <c r="N76" s="27">
        <f>IF(M76&gt;0,ROUND(L76/M76,4),0)</f>
        <v>0</v>
      </c>
      <c r="O76" s="28"/>
      <c r="P76" s="29"/>
      <c r="Q76" s="27">
        <f>ROUND(ROUND(N76,4)*(1-O76),4)</f>
        <v>0</v>
      </c>
      <c r="R76" s="27">
        <f>ROUND(ROUND(Q76,4)*(1+P76),4)</f>
        <v>0</v>
      </c>
      <c r="S76" s="27">
        <f>ROUND($I76*R76,4)</f>
        <v>0</v>
      </c>
      <c r="T76" s="30"/>
      <c r="U76" s="30"/>
      <c r="V76" s="30"/>
      <c r="W76" s="31"/>
    </row>
    <row r="77" spans="1:23" ht="127.5">
      <c r="A77" s="55" t="s">
        <v>615</v>
      </c>
      <c r="B77" s="7">
        <v>2</v>
      </c>
      <c r="C77" s="32" t="s">
        <v>616</v>
      </c>
      <c r="D77" s="32" t="s">
        <v>617</v>
      </c>
      <c r="E77" s="32" t="s">
        <v>781</v>
      </c>
      <c r="F77" s="32" t="s">
        <v>455</v>
      </c>
      <c r="G77" s="32" t="s">
        <v>781</v>
      </c>
      <c r="H77" s="33" t="s">
        <v>785</v>
      </c>
      <c r="I77" s="34">
        <v>10</v>
      </c>
      <c r="J77" s="59"/>
      <c r="K77" s="7">
        <v>1</v>
      </c>
      <c r="L77" s="35"/>
      <c r="M77" s="36"/>
      <c r="N77" s="37">
        <f>IF(M77&gt;0,ROUND(L77/M77,4),0)</f>
        <v>0</v>
      </c>
      <c r="O77" s="38"/>
      <c r="P77" s="39"/>
      <c r="Q77" s="37">
        <f>ROUND(ROUND(N77,4)*(1-O77),4)</f>
        <v>0</v>
      </c>
      <c r="R77" s="37">
        <f>ROUND(ROUND(Q77,4)*(1+P77),4)</f>
        <v>0</v>
      </c>
      <c r="S77" s="37">
        <f>ROUND($I77*R77,4)</f>
        <v>0</v>
      </c>
      <c r="T77" s="40"/>
      <c r="U77" s="40"/>
      <c r="V77" s="40"/>
      <c r="W77" s="41"/>
    </row>
    <row r="78" spans="1:23" ht="128.25" thickBot="1">
      <c r="A78" s="56" t="s">
        <v>781</v>
      </c>
      <c r="B78" s="9">
        <v>3</v>
      </c>
      <c r="C78" s="42" t="s">
        <v>618</v>
      </c>
      <c r="D78" s="42" t="s">
        <v>617</v>
      </c>
      <c r="E78" s="42" t="s">
        <v>781</v>
      </c>
      <c r="F78" s="42" t="s">
        <v>455</v>
      </c>
      <c r="G78" s="42" t="s">
        <v>781</v>
      </c>
      <c r="H78" s="43" t="s">
        <v>785</v>
      </c>
      <c r="I78" s="44">
        <v>10</v>
      </c>
      <c r="J78" s="60"/>
      <c r="K78" s="9">
        <v>1</v>
      </c>
      <c r="L78" s="45"/>
      <c r="M78" s="46"/>
      <c r="N78" s="47">
        <f>IF(M78&gt;0,ROUND(L78/M78,4),0)</f>
        <v>0</v>
      </c>
      <c r="O78" s="48"/>
      <c r="P78" s="49"/>
      <c r="Q78" s="47">
        <f>ROUND(ROUND(N78,4)*(1-O78),4)</f>
        <v>0</v>
      </c>
      <c r="R78" s="47">
        <f>ROUND(ROUND(Q78,4)*(1+P78),4)</f>
        <v>0</v>
      </c>
      <c r="S78" s="47">
        <f>ROUND($I78*R78,4)</f>
        <v>0</v>
      </c>
      <c r="T78" s="50"/>
      <c r="U78" s="50"/>
      <c r="V78" s="50"/>
      <c r="W78" s="51"/>
    </row>
    <row r="79" spans="18:19" ht="13.5" thickBot="1">
      <c r="R79" s="61" t="s">
        <v>792</v>
      </c>
      <c r="S79" s="62">
        <f>SUM(S76:S78)</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8" r:id="rId2"/>
  <headerFooter alignWithMargins="0">
    <oddHeader>&amp;ROBR-8A</oddHeader>
    <oddFooter>&amp;LJN št. 16-34/11, 1. obdobje: 10.12.2011 - 9.12.2012&amp;RStran &amp;P od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4:W26"/>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33.625" style="1" customWidth="1"/>
    <col min="5" max="5" width="22.875" style="1" customWidth="1"/>
    <col min="6" max="6" width="24.75390625" style="1" customWidth="1"/>
    <col min="7"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619</v>
      </c>
      <c r="C5" s="14" t="s">
        <v>620</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621</v>
      </c>
      <c r="D11" s="18"/>
      <c r="E11" s="18"/>
      <c r="F11" s="18"/>
      <c r="G11" s="18"/>
      <c r="H11" s="18" t="s">
        <v>756</v>
      </c>
      <c r="I11" s="18"/>
      <c r="J11" s="4"/>
      <c r="K11" s="3"/>
      <c r="L11" s="18" t="s">
        <v>622</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25.5">
      <c r="A13" s="54" t="s">
        <v>781</v>
      </c>
      <c r="B13" s="5">
        <v>1</v>
      </c>
      <c r="C13" s="22" t="s">
        <v>623</v>
      </c>
      <c r="D13" s="22" t="s">
        <v>781</v>
      </c>
      <c r="E13" s="22" t="s">
        <v>624</v>
      </c>
      <c r="F13" s="22" t="s">
        <v>625</v>
      </c>
      <c r="G13" s="22" t="s">
        <v>781</v>
      </c>
      <c r="H13" s="23" t="s">
        <v>785</v>
      </c>
      <c r="I13" s="24">
        <v>190</v>
      </c>
      <c r="J13" s="58"/>
      <c r="K13" s="5">
        <v>1</v>
      </c>
      <c r="L13" s="25"/>
      <c r="M13" s="26"/>
      <c r="N13" s="27">
        <f aca="true" t="shared" si="0" ref="N13:N25">IF(M13&gt;0,ROUND(L13/M13,4),0)</f>
        <v>0</v>
      </c>
      <c r="O13" s="28"/>
      <c r="P13" s="29"/>
      <c r="Q13" s="27">
        <f aca="true" t="shared" si="1" ref="Q13:Q25">ROUND(ROUND(N13,4)*(1-O13),4)</f>
        <v>0</v>
      </c>
      <c r="R13" s="27">
        <f aca="true" t="shared" si="2" ref="R13:R25">ROUND(ROUND(Q13,4)*(1+P13),4)</f>
        <v>0</v>
      </c>
      <c r="S13" s="27">
        <f aca="true" t="shared" si="3" ref="S13:S25">ROUND($I13*R13,4)</f>
        <v>0</v>
      </c>
      <c r="T13" s="30"/>
      <c r="U13" s="30"/>
      <c r="V13" s="30"/>
      <c r="W13" s="31"/>
    </row>
    <row r="14" spans="1:23" ht="25.5">
      <c r="A14" s="55" t="s">
        <v>781</v>
      </c>
      <c r="B14" s="7">
        <v>2</v>
      </c>
      <c r="C14" s="32" t="s">
        <v>626</v>
      </c>
      <c r="D14" s="32" t="s">
        <v>781</v>
      </c>
      <c r="E14" s="32" t="s">
        <v>627</v>
      </c>
      <c r="F14" s="32" t="s">
        <v>625</v>
      </c>
      <c r="G14" s="32" t="s">
        <v>781</v>
      </c>
      <c r="H14" s="33" t="s">
        <v>785</v>
      </c>
      <c r="I14" s="34">
        <v>420</v>
      </c>
      <c r="J14" s="59"/>
      <c r="K14" s="7">
        <v>1</v>
      </c>
      <c r="L14" s="35"/>
      <c r="M14" s="36"/>
      <c r="N14" s="37">
        <f t="shared" si="0"/>
        <v>0</v>
      </c>
      <c r="O14" s="38"/>
      <c r="P14" s="39"/>
      <c r="Q14" s="37">
        <f t="shared" si="1"/>
        <v>0</v>
      </c>
      <c r="R14" s="37">
        <f t="shared" si="2"/>
        <v>0</v>
      </c>
      <c r="S14" s="37">
        <f t="shared" si="3"/>
        <v>0</v>
      </c>
      <c r="T14" s="40"/>
      <c r="U14" s="40"/>
      <c r="V14" s="40"/>
      <c r="W14" s="41"/>
    </row>
    <row r="15" spans="1:23" ht="25.5">
      <c r="A15" s="55" t="s">
        <v>781</v>
      </c>
      <c r="B15" s="7">
        <v>3</v>
      </c>
      <c r="C15" s="32" t="s">
        <v>628</v>
      </c>
      <c r="D15" s="32" t="s">
        <v>629</v>
      </c>
      <c r="E15" s="32" t="s">
        <v>630</v>
      </c>
      <c r="F15" s="32" t="s">
        <v>625</v>
      </c>
      <c r="G15" s="32" t="s">
        <v>781</v>
      </c>
      <c r="H15" s="33" t="s">
        <v>785</v>
      </c>
      <c r="I15" s="34">
        <v>130</v>
      </c>
      <c r="J15" s="59"/>
      <c r="K15" s="7">
        <v>1</v>
      </c>
      <c r="L15" s="35"/>
      <c r="M15" s="36"/>
      <c r="N15" s="37">
        <f t="shared" si="0"/>
        <v>0</v>
      </c>
      <c r="O15" s="38"/>
      <c r="P15" s="39"/>
      <c r="Q15" s="37">
        <f t="shared" si="1"/>
        <v>0</v>
      </c>
      <c r="R15" s="37">
        <f t="shared" si="2"/>
        <v>0</v>
      </c>
      <c r="S15" s="37">
        <f t="shared" si="3"/>
        <v>0</v>
      </c>
      <c r="T15" s="40"/>
      <c r="U15" s="40"/>
      <c r="V15" s="40"/>
      <c r="W15" s="41"/>
    </row>
    <row r="16" spans="1:23" ht="25.5">
      <c r="A16" s="55" t="s">
        <v>781</v>
      </c>
      <c r="B16" s="7">
        <v>4</v>
      </c>
      <c r="C16" s="32" t="s">
        <v>631</v>
      </c>
      <c r="D16" s="32" t="s">
        <v>632</v>
      </c>
      <c r="E16" s="32" t="s">
        <v>633</v>
      </c>
      <c r="F16" s="32" t="s">
        <v>625</v>
      </c>
      <c r="G16" s="32" t="s">
        <v>781</v>
      </c>
      <c r="H16" s="33" t="s">
        <v>785</v>
      </c>
      <c r="I16" s="34">
        <v>60</v>
      </c>
      <c r="J16" s="59"/>
      <c r="K16" s="7">
        <v>1</v>
      </c>
      <c r="L16" s="35"/>
      <c r="M16" s="36"/>
      <c r="N16" s="37">
        <f t="shared" si="0"/>
        <v>0</v>
      </c>
      <c r="O16" s="38"/>
      <c r="P16" s="39"/>
      <c r="Q16" s="37">
        <f t="shared" si="1"/>
        <v>0</v>
      </c>
      <c r="R16" s="37">
        <f t="shared" si="2"/>
        <v>0</v>
      </c>
      <c r="S16" s="37">
        <f t="shared" si="3"/>
        <v>0</v>
      </c>
      <c r="T16" s="40"/>
      <c r="U16" s="40"/>
      <c r="V16" s="40"/>
      <c r="W16" s="41"/>
    </row>
    <row r="17" spans="1:23" ht="25.5">
      <c r="A17" s="55" t="s">
        <v>781</v>
      </c>
      <c r="B17" s="7">
        <v>5</v>
      </c>
      <c r="C17" s="32" t="s">
        <v>634</v>
      </c>
      <c r="D17" s="32" t="s">
        <v>635</v>
      </c>
      <c r="E17" s="32" t="s">
        <v>636</v>
      </c>
      <c r="F17" s="32" t="s">
        <v>625</v>
      </c>
      <c r="G17" s="32" t="s">
        <v>781</v>
      </c>
      <c r="H17" s="33" t="s">
        <v>785</v>
      </c>
      <c r="I17" s="34">
        <v>20</v>
      </c>
      <c r="J17" s="59"/>
      <c r="K17" s="7">
        <v>1</v>
      </c>
      <c r="L17" s="35"/>
      <c r="M17" s="36"/>
      <c r="N17" s="37">
        <f t="shared" si="0"/>
        <v>0</v>
      </c>
      <c r="O17" s="38"/>
      <c r="P17" s="39"/>
      <c r="Q17" s="37">
        <f t="shared" si="1"/>
        <v>0</v>
      </c>
      <c r="R17" s="37">
        <f t="shared" si="2"/>
        <v>0</v>
      </c>
      <c r="S17" s="37">
        <f t="shared" si="3"/>
        <v>0</v>
      </c>
      <c r="T17" s="40"/>
      <c r="U17" s="40"/>
      <c r="V17" s="40"/>
      <c r="W17" s="41"/>
    </row>
    <row r="18" spans="1:23" ht="25.5">
      <c r="A18" s="55" t="s">
        <v>781</v>
      </c>
      <c r="B18" s="7">
        <v>6</v>
      </c>
      <c r="C18" s="32" t="s">
        <v>637</v>
      </c>
      <c r="D18" s="32" t="s">
        <v>638</v>
      </c>
      <c r="E18" s="32" t="s">
        <v>639</v>
      </c>
      <c r="F18" s="32" t="s">
        <v>625</v>
      </c>
      <c r="G18" s="32" t="s">
        <v>781</v>
      </c>
      <c r="H18" s="33" t="s">
        <v>785</v>
      </c>
      <c r="I18" s="34">
        <v>5</v>
      </c>
      <c r="J18" s="59"/>
      <c r="K18" s="7">
        <v>1</v>
      </c>
      <c r="L18" s="35"/>
      <c r="M18" s="36"/>
      <c r="N18" s="37">
        <f t="shared" si="0"/>
        <v>0</v>
      </c>
      <c r="O18" s="38"/>
      <c r="P18" s="39"/>
      <c r="Q18" s="37">
        <f t="shared" si="1"/>
        <v>0</v>
      </c>
      <c r="R18" s="37">
        <f t="shared" si="2"/>
        <v>0</v>
      </c>
      <c r="S18" s="37">
        <f t="shared" si="3"/>
        <v>0</v>
      </c>
      <c r="T18" s="40"/>
      <c r="U18" s="40"/>
      <c r="V18" s="40"/>
      <c r="W18" s="41"/>
    </row>
    <row r="19" spans="1:23" ht="25.5">
      <c r="A19" s="55" t="s">
        <v>781</v>
      </c>
      <c r="B19" s="7">
        <v>7</v>
      </c>
      <c r="C19" s="32" t="s">
        <v>640</v>
      </c>
      <c r="D19" s="32" t="s">
        <v>641</v>
      </c>
      <c r="E19" s="32" t="s">
        <v>642</v>
      </c>
      <c r="F19" s="32" t="s">
        <v>625</v>
      </c>
      <c r="G19" s="32" t="s">
        <v>781</v>
      </c>
      <c r="H19" s="33" t="s">
        <v>785</v>
      </c>
      <c r="I19" s="34">
        <v>5</v>
      </c>
      <c r="J19" s="59"/>
      <c r="K19" s="7">
        <v>1</v>
      </c>
      <c r="L19" s="35"/>
      <c r="M19" s="36"/>
      <c r="N19" s="37">
        <f t="shared" si="0"/>
        <v>0</v>
      </c>
      <c r="O19" s="38"/>
      <c r="P19" s="39"/>
      <c r="Q19" s="37">
        <f t="shared" si="1"/>
        <v>0</v>
      </c>
      <c r="R19" s="37">
        <f t="shared" si="2"/>
        <v>0</v>
      </c>
      <c r="S19" s="37">
        <f t="shared" si="3"/>
        <v>0</v>
      </c>
      <c r="T19" s="40"/>
      <c r="U19" s="40"/>
      <c r="V19" s="40"/>
      <c r="W19" s="41"/>
    </row>
    <row r="20" spans="1:23" ht="25.5">
      <c r="A20" s="55" t="s">
        <v>781</v>
      </c>
      <c r="B20" s="7">
        <v>8</v>
      </c>
      <c r="C20" s="32" t="s">
        <v>643</v>
      </c>
      <c r="D20" s="32" t="s">
        <v>644</v>
      </c>
      <c r="E20" s="32" t="s">
        <v>645</v>
      </c>
      <c r="F20" s="32" t="s">
        <v>625</v>
      </c>
      <c r="G20" s="32" t="s">
        <v>781</v>
      </c>
      <c r="H20" s="33" t="s">
        <v>785</v>
      </c>
      <c r="I20" s="34">
        <v>30</v>
      </c>
      <c r="J20" s="59"/>
      <c r="K20" s="7">
        <v>1</v>
      </c>
      <c r="L20" s="35"/>
      <c r="M20" s="36"/>
      <c r="N20" s="37">
        <f t="shared" si="0"/>
        <v>0</v>
      </c>
      <c r="O20" s="38"/>
      <c r="P20" s="39"/>
      <c r="Q20" s="37">
        <f t="shared" si="1"/>
        <v>0</v>
      </c>
      <c r="R20" s="37">
        <f t="shared" si="2"/>
        <v>0</v>
      </c>
      <c r="S20" s="37">
        <f t="shared" si="3"/>
        <v>0</v>
      </c>
      <c r="T20" s="40"/>
      <c r="U20" s="40"/>
      <c r="V20" s="40"/>
      <c r="W20" s="41"/>
    </row>
    <row r="21" spans="1:23" ht="38.25">
      <c r="A21" s="55" t="s">
        <v>781</v>
      </c>
      <c r="B21" s="7">
        <v>9</v>
      </c>
      <c r="C21" s="32" t="s">
        <v>646</v>
      </c>
      <c r="D21" s="32" t="s">
        <v>647</v>
      </c>
      <c r="E21" s="32" t="s">
        <v>648</v>
      </c>
      <c r="F21" s="32" t="s">
        <v>625</v>
      </c>
      <c r="G21" s="32" t="s">
        <v>781</v>
      </c>
      <c r="H21" s="33" t="s">
        <v>785</v>
      </c>
      <c r="I21" s="34">
        <v>35</v>
      </c>
      <c r="J21" s="59"/>
      <c r="K21" s="7">
        <v>1</v>
      </c>
      <c r="L21" s="35"/>
      <c r="M21" s="36"/>
      <c r="N21" s="37">
        <f t="shared" si="0"/>
        <v>0</v>
      </c>
      <c r="O21" s="38"/>
      <c r="P21" s="39"/>
      <c r="Q21" s="37">
        <f t="shared" si="1"/>
        <v>0</v>
      </c>
      <c r="R21" s="37">
        <f t="shared" si="2"/>
        <v>0</v>
      </c>
      <c r="S21" s="37">
        <f t="shared" si="3"/>
        <v>0</v>
      </c>
      <c r="T21" s="40"/>
      <c r="U21" s="40"/>
      <c r="V21" s="40"/>
      <c r="W21" s="41"/>
    </row>
    <row r="22" spans="1:23" ht="25.5">
      <c r="A22" s="55" t="s">
        <v>781</v>
      </c>
      <c r="B22" s="7">
        <v>10</v>
      </c>
      <c r="C22" s="32" t="s">
        <v>649</v>
      </c>
      <c r="D22" s="32" t="s">
        <v>781</v>
      </c>
      <c r="E22" s="32" t="s">
        <v>650</v>
      </c>
      <c r="F22" s="32" t="s">
        <v>625</v>
      </c>
      <c r="G22" s="32" t="s">
        <v>781</v>
      </c>
      <c r="H22" s="33" t="s">
        <v>785</v>
      </c>
      <c r="I22" s="34">
        <v>30</v>
      </c>
      <c r="J22" s="59"/>
      <c r="K22" s="7">
        <v>1</v>
      </c>
      <c r="L22" s="35"/>
      <c r="M22" s="36"/>
      <c r="N22" s="37">
        <f t="shared" si="0"/>
        <v>0</v>
      </c>
      <c r="O22" s="38"/>
      <c r="P22" s="39"/>
      <c r="Q22" s="37">
        <f t="shared" si="1"/>
        <v>0</v>
      </c>
      <c r="R22" s="37">
        <f t="shared" si="2"/>
        <v>0</v>
      </c>
      <c r="S22" s="37">
        <f t="shared" si="3"/>
        <v>0</v>
      </c>
      <c r="T22" s="40"/>
      <c r="U22" s="40"/>
      <c r="V22" s="40"/>
      <c r="W22" s="41"/>
    </row>
    <row r="23" spans="1:23" ht="25.5">
      <c r="A23" s="55" t="s">
        <v>781</v>
      </c>
      <c r="B23" s="7">
        <v>11</v>
      </c>
      <c r="C23" s="32" t="s">
        <v>651</v>
      </c>
      <c r="D23" s="32" t="s">
        <v>781</v>
      </c>
      <c r="E23" s="32" t="s">
        <v>652</v>
      </c>
      <c r="F23" s="32" t="s">
        <v>625</v>
      </c>
      <c r="G23" s="32" t="s">
        <v>781</v>
      </c>
      <c r="H23" s="33" t="s">
        <v>785</v>
      </c>
      <c r="I23" s="34">
        <v>30</v>
      </c>
      <c r="J23" s="59"/>
      <c r="K23" s="7">
        <v>1</v>
      </c>
      <c r="L23" s="35"/>
      <c r="M23" s="36"/>
      <c r="N23" s="37">
        <f t="shared" si="0"/>
        <v>0</v>
      </c>
      <c r="O23" s="38"/>
      <c r="P23" s="39"/>
      <c r="Q23" s="37">
        <f t="shared" si="1"/>
        <v>0</v>
      </c>
      <c r="R23" s="37">
        <f t="shared" si="2"/>
        <v>0</v>
      </c>
      <c r="S23" s="37">
        <f t="shared" si="3"/>
        <v>0</v>
      </c>
      <c r="T23" s="40"/>
      <c r="U23" s="40"/>
      <c r="V23" s="40"/>
      <c r="W23" s="41"/>
    </row>
    <row r="24" spans="1:23" ht="25.5">
      <c r="A24" s="55" t="s">
        <v>781</v>
      </c>
      <c r="B24" s="7">
        <v>12</v>
      </c>
      <c r="C24" s="32" t="s">
        <v>653</v>
      </c>
      <c r="D24" s="32" t="s">
        <v>781</v>
      </c>
      <c r="E24" s="32" t="s">
        <v>654</v>
      </c>
      <c r="F24" s="32" t="s">
        <v>625</v>
      </c>
      <c r="G24" s="32" t="s">
        <v>781</v>
      </c>
      <c r="H24" s="33" t="s">
        <v>785</v>
      </c>
      <c r="I24" s="34">
        <v>70</v>
      </c>
      <c r="J24" s="59"/>
      <c r="K24" s="7">
        <v>1</v>
      </c>
      <c r="L24" s="35"/>
      <c r="M24" s="36"/>
      <c r="N24" s="37">
        <f t="shared" si="0"/>
        <v>0</v>
      </c>
      <c r="O24" s="38"/>
      <c r="P24" s="39"/>
      <c r="Q24" s="37">
        <f t="shared" si="1"/>
        <v>0</v>
      </c>
      <c r="R24" s="37">
        <f t="shared" si="2"/>
        <v>0</v>
      </c>
      <c r="S24" s="37">
        <f t="shared" si="3"/>
        <v>0</v>
      </c>
      <c r="T24" s="40"/>
      <c r="U24" s="40"/>
      <c r="V24" s="40"/>
      <c r="W24" s="41"/>
    </row>
    <row r="25" spans="1:23" ht="26.25" thickBot="1">
      <c r="A25" s="56" t="s">
        <v>781</v>
      </c>
      <c r="B25" s="9">
        <v>13</v>
      </c>
      <c r="C25" s="42" t="s">
        <v>655</v>
      </c>
      <c r="D25" s="42" t="s">
        <v>781</v>
      </c>
      <c r="E25" s="42" t="s">
        <v>656</v>
      </c>
      <c r="F25" s="42" t="s">
        <v>625</v>
      </c>
      <c r="G25" s="42" t="s">
        <v>781</v>
      </c>
      <c r="H25" s="43" t="s">
        <v>785</v>
      </c>
      <c r="I25" s="44">
        <v>60</v>
      </c>
      <c r="J25" s="60"/>
      <c r="K25" s="9">
        <v>1</v>
      </c>
      <c r="L25" s="45"/>
      <c r="M25" s="46"/>
      <c r="N25" s="47">
        <f t="shared" si="0"/>
        <v>0</v>
      </c>
      <c r="O25" s="48"/>
      <c r="P25" s="49"/>
      <c r="Q25" s="47">
        <f t="shared" si="1"/>
        <v>0</v>
      </c>
      <c r="R25" s="47">
        <f t="shared" si="2"/>
        <v>0</v>
      </c>
      <c r="S25" s="47">
        <f t="shared" si="3"/>
        <v>0</v>
      </c>
      <c r="T25" s="50"/>
      <c r="U25" s="50"/>
      <c r="V25" s="50"/>
      <c r="W25" s="51"/>
    </row>
    <row r="26" spans="18:19" ht="13.5" thickBot="1">
      <c r="R26" s="61" t="s">
        <v>792</v>
      </c>
      <c r="S26" s="62">
        <f>SUM(S13:S25)</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6" r:id="rId2"/>
  <headerFooter alignWithMargins="0">
    <oddHeader>&amp;ROBR-8A</oddHeader>
    <oddFooter>&amp;LJN št. 16-34/11, 1. obdobje: 10.12.2011 - 9.12.2012&amp;RStran &amp;P od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4:W153"/>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53.25390625" style="1" customWidth="1"/>
    <col min="5" max="5" width="11.00390625" style="1" customWidth="1"/>
    <col min="6" max="6" width="25.75390625" style="1" customWidth="1"/>
    <col min="7" max="7" width="9.1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657</v>
      </c>
      <c r="C5" s="14" t="s">
        <v>658</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659</v>
      </c>
      <c r="D11" s="18"/>
      <c r="E11" s="18"/>
      <c r="F11" s="18"/>
      <c r="G11" s="18"/>
      <c r="H11" s="18" t="s">
        <v>756</v>
      </c>
      <c r="I11" s="18"/>
      <c r="J11" s="4"/>
      <c r="K11" s="3"/>
      <c r="L11" s="18" t="s">
        <v>660</v>
      </c>
      <c r="M11" s="18"/>
      <c r="N11" s="18"/>
      <c r="O11" s="18"/>
      <c r="P11" s="18"/>
      <c r="Q11" s="18"/>
      <c r="R11" s="18"/>
      <c r="S11" s="18"/>
      <c r="T11" s="18"/>
      <c r="U11" s="18"/>
      <c r="V11" s="18"/>
      <c r="W11" s="4"/>
    </row>
    <row r="12" spans="1:23" ht="51.75" thickBot="1">
      <c r="A12" s="53" t="s">
        <v>758</v>
      </c>
      <c r="B12" s="19" t="s">
        <v>759</v>
      </c>
      <c r="C12" s="20" t="s">
        <v>760</v>
      </c>
      <c r="D12" s="20" t="s">
        <v>661</v>
      </c>
      <c r="E12" s="20" t="s">
        <v>662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51.75" thickBot="1">
      <c r="A13" s="73" t="s">
        <v>781</v>
      </c>
      <c r="B13" s="74">
        <v>1</v>
      </c>
      <c r="C13" s="63" t="s">
        <v>663</v>
      </c>
      <c r="D13" s="63" t="s">
        <v>664</v>
      </c>
      <c r="E13" s="63" t="s">
        <v>152</v>
      </c>
      <c r="F13" s="63" t="s">
        <v>781</v>
      </c>
      <c r="G13" s="63" t="s">
        <v>781</v>
      </c>
      <c r="H13" s="64" t="s">
        <v>785</v>
      </c>
      <c r="I13" s="65">
        <v>1417</v>
      </c>
      <c r="J13" s="75"/>
      <c r="K13" s="74">
        <v>1</v>
      </c>
      <c r="L13" s="66"/>
      <c r="M13" s="67"/>
      <c r="N13" s="68">
        <f>IF(M13&gt;0,ROUND(L13/M13,4),0)</f>
        <v>0</v>
      </c>
      <c r="O13" s="69"/>
      <c r="P13" s="70"/>
      <c r="Q13" s="68">
        <f>ROUND(ROUND(N13,4)*(1-O13),4)</f>
        <v>0</v>
      </c>
      <c r="R13" s="68">
        <f>ROUND(ROUND(Q13,4)*(1+P13),4)</f>
        <v>0</v>
      </c>
      <c r="S13" s="68">
        <f>ROUND($I13*R13,4)</f>
        <v>0</v>
      </c>
      <c r="T13" s="71"/>
      <c r="U13" s="71"/>
      <c r="V13" s="71"/>
      <c r="W13" s="72"/>
    </row>
    <row r="14" spans="18:19" ht="13.5" thickBot="1">
      <c r="R14" s="61" t="s">
        <v>792</v>
      </c>
      <c r="S14" s="62">
        <f>SUM(S13:S13)</f>
        <v>0</v>
      </c>
    </row>
    <row r="16" ht="13.5" thickBot="1"/>
    <row r="17" spans="1:23" ht="13.5" thickBot="1">
      <c r="A17" s="52" t="s">
        <v>753</v>
      </c>
      <c r="B17" s="57" t="s">
        <v>793</v>
      </c>
      <c r="C17" s="18" t="s">
        <v>665</v>
      </c>
      <c r="D17" s="18"/>
      <c r="E17" s="18"/>
      <c r="F17" s="18"/>
      <c r="G17" s="18"/>
      <c r="H17" s="18" t="s">
        <v>756</v>
      </c>
      <c r="I17" s="18"/>
      <c r="J17" s="4"/>
      <c r="K17" s="3"/>
      <c r="L17" s="18" t="s">
        <v>666</v>
      </c>
      <c r="M17" s="18"/>
      <c r="N17" s="18"/>
      <c r="O17" s="18"/>
      <c r="P17" s="18"/>
      <c r="Q17" s="18"/>
      <c r="R17" s="18"/>
      <c r="S17" s="18"/>
      <c r="T17" s="18"/>
      <c r="U17" s="18"/>
      <c r="V17" s="18"/>
      <c r="W17" s="4"/>
    </row>
    <row r="18" spans="1:23" ht="51.75" thickBot="1">
      <c r="A18" s="53" t="s">
        <v>758</v>
      </c>
      <c r="B18" s="19" t="s">
        <v>759</v>
      </c>
      <c r="C18" s="20" t="s">
        <v>760</v>
      </c>
      <c r="D18" s="20" t="s">
        <v>761</v>
      </c>
      <c r="E18" s="20" t="s">
        <v>762</v>
      </c>
      <c r="F18" s="20" t="s">
        <v>763</v>
      </c>
      <c r="G18" s="20" t="s">
        <v>764</v>
      </c>
      <c r="H18" s="20" t="s">
        <v>765</v>
      </c>
      <c r="I18" s="20" t="s">
        <v>766</v>
      </c>
      <c r="J18" s="21" t="s">
        <v>767</v>
      </c>
      <c r="K18" s="19" t="s">
        <v>768</v>
      </c>
      <c r="L18" s="20" t="s">
        <v>769</v>
      </c>
      <c r="M18" s="20" t="s">
        <v>770</v>
      </c>
      <c r="N18" s="20" t="s">
        <v>771</v>
      </c>
      <c r="O18" s="20" t="s">
        <v>772</v>
      </c>
      <c r="P18" s="20" t="s">
        <v>773</v>
      </c>
      <c r="Q18" s="20" t="s">
        <v>774</v>
      </c>
      <c r="R18" s="20" t="s">
        <v>775</v>
      </c>
      <c r="S18" s="20" t="s">
        <v>776</v>
      </c>
      <c r="T18" s="20" t="s">
        <v>777</v>
      </c>
      <c r="U18" s="20" t="s">
        <v>778</v>
      </c>
      <c r="V18" s="20" t="s">
        <v>779</v>
      </c>
      <c r="W18" s="21" t="s">
        <v>780</v>
      </c>
    </row>
    <row r="19" spans="1:23" ht="90" thickBot="1">
      <c r="A19" s="73" t="s">
        <v>781</v>
      </c>
      <c r="B19" s="74">
        <v>1</v>
      </c>
      <c r="C19" s="63" t="s">
        <v>666</v>
      </c>
      <c r="D19" s="63" t="s">
        <v>667</v>
      </c>
      <c r="E19" s="63" t="s">
        <v>152</v>
      </c>
      <c r="F19" s="63" t="s">
        <v>781</v>
      </c>
      <c r="G19" s="63" t="s">
        <v>781</v>
      </c>
      <c r="H19" s="64" t="s">
        <v>785</v>
      </c>
      <c r="I19" s="65">
        <v>396</v>
      </c>
      <c r="J19" s="75"/>
      <c r="K19" s="74">
        <v>1</v>
      </c>
      <c r="L19" s="66"/>
      <c r="M19" s="67"/>
      <c r="N19" s="68">
        <f>IF(M19&gt;0,ROUND(L19/M19,4),0)</f>
        <v>0</v>
      </c>
      <c r="O19" s="69"/>
      <c r="P19" s="70"/>
      <c r="Q19" s="68">
        <f>ROUND(ROUND(N19,4)*(1-O19),4)</f>
        <v>0</v>
      </c>
      <c r="R19" s="68">
        <f>ROUND(ROUND(Q19,4)*(1+P19),4)</f>
        <v>0</v>
      </c>
      <c r="S19" s="68">
        <f>ROUND($I19*R19,4)</f>
        <v>0</v>
      </c>
      <c r="T19" s="71"/>
      <c r="U19" s="71"/>
      <c r="V19" s="71"/>
      <c r="W19" s="72"/>
    </row>
    <row r="20" spans="18:19" ht="13.5" thickBot="1">
      <c r="R20" s="61" t="s">
        <v>792</v>
      </c>
      <c r="S20" s="62">
        <f>SUM(S19:S19)</f>
        <v>0</v>
      </c>
    </row>
    <row r="22" ht="13.5" thickBot="1"/>
    <row r="23" spans="1:23" ht="13.5" thickBot="1">
      <c r="A23" s="52" t="s">
        <v>753</v>
      </c>
      <c r="B23" s="57" t="s">
        <v>810</v>
      </c>
      <c r="C23" s="18" t="s">
        <v>668</v>
      </c>
      <c r="D23" s="18"/>
      <c r="E23" s="18"/>
      <c r="F23" s="18"/>
      <c r="G23" s="18"/>
      <c r="H23" s="18" t="s">
        <v>756</v>
      </c>
      <c r="I23" s="18"/>
      <c r="J23" s="4"/>
      <c r="K23" s="3"/>
      <c r="L23" s="18" t="s">
        <v>669</v>
      </c>
      <c r="M23" s="18"/>
      <c r="N23" s="18"/>
      <c r="O23" s="18"/>
      <c r="P23" s="18"/>
      <c r="Q23" s="18"/>
      <c r="R23" s="18"/>
      <c r="S23" s="18"/>
      <c r="T23" s="18"/>
      <c r="U23" s="18"/>
      <c r="V23" s="18"/>
      <c r="W23" s="4"/>
    </row>
    <row r="24" spans="1:23" ht="51.75" thickBot="1">
      <c r="A24" s="53" t="s">
        <v>758</v>
      </c>
      <c r="B24" s="19" t="s">
        <v>759</v>
      </c>
      <c r="C24" s="20" t="s">
        <v>760</v>
      </c>
      <c r="D24" s="20" t="s">
        <v>761</v>
      </c>
      <c r="E24" s="20" t="s">
        <v>762</v>
      </c>
      <c r="F24" s="20" t="s">
        <v>763</v>
      </c>
      <c r="G24" s="20" t="s">
        <v>764</v>
      </c>
      <c r="H24" s="20" t="s">
        <v>765</v>
      </c>
      <c r="I24" s="20" t="s">
        <v>766</v>
      </c>
      <c r="J24" s="21" t="s">
        <v>767</v>
      </c>
      <c r="K24" s="19" t="s">
        <v>768</v>
      </c>
      <c r="L24" s="20" t="s">
        <v>769</v>
      </c>
      <c r="M24" s="20" t="s">
        <v>770</v>
      </c>
      <c r="N24" s="20" t="s">
        <v>771</v>
      </c>
      <c r="O24" s="20" t="s">
        <v>772</v>
      </c>
      <c r="P24" s="20" t="s">
        <v>773</v>
      </c>
      <c r="Q24" s="20" t="s">
        <v>774</v>
      </c>
      <c r="R24" s="20" t="s">
        <v>775</v>
      </c>
      <c r="S24" s="20" t="s">
        <v>776</v>
      </c>
      <c r="T24" s="20" t="s">
        <v>777</v>
      </c>
      <c r="U24" s="20" t="s">
        <v>778</v>
      </c>
      <c r="V24" s="20" t="s">
        <v>779</v>
      </c>
      <c r="W24" s="21" t="s">
        <v>780</v>
      </c>
    </row>
    <row r="25" spans="1:23" ht="115.5" thickBot="1">
      <c r="A25" s="73" t="s">
        <v>781</v>
      </c>
      <c r="B25" s="74">
        <v>1</v>
      </c>
      <c r="C25" s="63" t="s">
        <v>669</v>
      </c>
      <c r="D25" s="63" t="s">
        <v>670</v>
      </c>
      <c r="E25" s="63" t="s">
        <v>152</v>
      </c>
      <c r="F25" s="63" t="s">
        <v>781</v>
      </c>
      <c r="G25" s="63" t="s">
        <v>781</v>
      </c>
      <c r="H25" s="64" t="s">
        <v>785</v>
      </c>
      <c r="I25" s="65">
        <v>574</v>
      </c>
      <c r="J25" s="75"/>
      <c r="K25" s="74">
        <v>1</v>
      </c>
      <c r="L25" s="66"/>
      <c r="M25" s="67"/>
      <c r="N25" s="68">
        <f>IF(M25&gt;0,ROUND(L25/M25,4),0)</f>
        <v>0</v>
      </c>
      <c r="O25" s="69"/>
      <c r="P25" s="70"/>
      <c r="Q25" s="68">
        <f>ROUND(ROUND(N25,4)*(1-O25),4)</f>
        <v>0</v>
      </c>
      <c r="R25" s="68">
        <f>ROUND(ROUND(Q25,4)*(1+P25),4)</f>
        <v>0</v>
      </c>
      <c r="S25" s="68">
        <f>ROUND($I25*R25,4)</f>
        <v>0</v>
      </c>
      <c r="T25" s="71"/>
      <c r="U25" s="71"/>
      <c r="V25" s="71"/>
      <c r="W25" s="72"/>
    </row>
    <row r="26" spans="18:19" ht="13.5" thickBot="1">
      <c r="R26" s="61" t="s">
        <v>792</v>
      </c>
      <c r="S26" s="62">
        <f>SUM(S25:S25)</f>
        <v>0</v>
      </c>
    </row>
    <row r="28" ht="13.5" thickBot="1"/>
    <row r="29" spans="1:23" ht="13.5" thickBot="1">
      <c r="A29" s="52" t="s">
        <v>753</v>
      </c>
      <c r="B29" s="57" t="s">
        <v>845</v>
      </c>
      <c r="C29" s="18" t="s">
        <v>671</v>
      </c>
      <c r="D29" s="18"/>
      <c r="E29" s="18"/>
      <c r="F29" s="18"/>
      <c r="G29" s="18"/>
      <c r="H29" s="18" t="s">
        <v>756</v>
      </c>
      <c r="I29" s="18"/>
      <c r="J29" s="4"/>
      <c r="K29" s="3"/>
      <c r="L29" s="18" t="s">
        <v>672</v>
      </c>
      <c r="M29" s="18"/>
      <c r="N29" s="18"/>
      <c r="O29" s="18"/>
      <c r="P29" s="18"/>
      <c r="Q29" s="18"/>
      <c r="R29" s="18"/>
      <c r="S29" s="18"/>
      <c r="T29" s="18"/>
      <c r="U29" s="18"/>
      <c r="V29" s="18"/>
      <c r="W29" s="4"/>
    </row>
    <row r="30" spans="1:23" ht="51.75" thickBot="1">
      <c r="A30" s="53" t="s">
        <v>758</v>
      </c>
      <c r="B30" s="19" t="s">
        <v>759</v>
      </c>
      <c r="C30" s="20" t="s">
        <v>760</v>
      </c>
      <c r="D30" s="20" t="s">
        <v>761</v>
      </c>
      <c r="E30" s="20" t="s">
        <v>762</v>
      </c>
      <c r="F30" s="20" t="s">
        <v>763</v>
      </c>
      <c r="G30" s="20" t="s">
        <v>764</v>
      </c>
      <c r="H30" s="20" t="s">
        <v>765</v>
      </c>
      <c r="I30" s="20" t="s">
        <v>766</v>
      </c>
      <c r="J30" s="21" t="s">
        <v>767</v>
      </c>
      <c r="K30" s="19" t="s">
        <v>768</v>
      </c>
      <c r="L30" s="20" t="s">
        <v>769</v>
      </c>
      <c r="M30" s="20" t="s">
        <v>770</v>
      </c>
      <c r="N30" s="20" t="s">
        <v>771</v>
      </c>
      <c r="O30" s="20" t="s">
        <v>772</v>
      </c>
      <c r="P30" s="20" t="s">
        <v>773</v>
      </c>
      <c r="Q30" s="20" t="s">
        <v>774</v>
      </c>
      <c r="R30" s="20" t="s">
        <v>775</v>
      </c>
      <c r="S30" s="20" t="s">
        <v>776</v>
      </c>
      <c r="T30" s="20" t="s">
        <v>777</v>
      </c>
      <c r="U30" s="20" t="s">
        <v>778</v>
      </c>
      <c r="V30" s="20" t="s">
        <v>779</v>
      </c>
      <c r="W30" s="21" t="s">
        <v>780</v>
      </c>
    </row>
    <row r="31" spans="1:23" ht="90" thickBot="1">
      <c r="A31" s="73" t="s">
        <v>781</v>
      </c>
      <c r="B31" s="74">
        <v>1</v>
      </c>
      <c r="C31" s="63" t="s">
        <v>673</v>
      </c>
      <c r="D31" s="63" t="s">
        <v>674</v>
      </c>
      <c r="E31" s="63" t="s">
        <v>152</v>
      </c>
      <c r="F31" s="63" t="s">
        <v>781</v>
      </c>
      <c r="G31" s="63" t="s">
        <v>781</v>
      </c>
      <c r="H31" s="64" t="s">
        <v>785</v>
      </c>
      <c r="I31" s="65">
        <v>277</v>
      </c>
      <c r="J31" s="75"/>
      <c r="K31" s="74">
        <v>1</v>
      </c>
      <c r="L31" s="66"/>
      <c r="M31" s="67"/>
      <c r="N31" s="68">
        <f>IF(M31&gt;0,ROUND(L31/M31,4),0)</f>
        <v>0</v>
      </c>
      <c r="O31" s="69"/>
      <c r="P31" s="70"/>
      <c r="Q31" s="68">
        <f>ROUND(ROUND(N31,4)*(1-O31),4)</f>
        <v>0</v>
      </c>
      <c r="R31" s="68">
        <f>ROUND(ROUND(Q31,4)*(1+P31),4)</f>
        <v>0</v>
      </c>
      <c r="S31" s="68">
        <f>ROUND($I31*R31,4)</f>
        <v>0</v>
      </c>
      <c r="T31" s="71"/>
      <c r="U31" s="71"/>
      <c r="V31" s="71"/>
      <c r="W31" s="72"/>
    </row>
    <row r="32" spans="18:19" ht="13.5" thickBot="1">
      <c r="R32" s="61" t="s">
        <v>792</v>
      </c>
      <c r="S32" s="62">
        <f>SUM(S31:S31)</f>
        <v>0</v>
      </c>
    </row>
    <row r="34" ht="13.5" thickBot="1"/>
    <row r="35" spans="1:23" ht="13.5" thickBot="1">
      <c r="A35" s="52" t="s">
        <v>753</v>
      </c>
      <c r="B35" s="57" t="s">
        <v>851</v>
      </c>
      <c r="C35" s="18" t="s">
        <v>675</v>
      </c>
      <c r="D35" s="18"/>
      <c r="E35" s="18"/>
      <c r="F35" s="18"/>
      <c r="G35" s="18"/>
      <c r="H35" s="18" t="s">
        <v>756</v>
      </c>
      <c r="I35" s="18"/>
      <c r="J35" s="4"/>
      <c r="K35" s="3"/>
      <c r="L35" s="18" t="s">
        <v>676</v>
      </c>
      <c r="M35" s="18"/>
      <c r="N35" s="18"/>
      <c r="O35" s="18"/>
      <c r="P35" s="18"/>
      <c r="Q35" s="18"/>
      <c r="R35" s="18"/>
      <c r="S35" s="18"/>
      <c r="T35" s="18"/>
      <c r="U35" s="18"/>
      <c r="V35" s="18"/>
      <c r="W35" s="4"/>
    </row>
    <row r="36" spans="1:23" ht="51.75" thickBot="1">
      <c r="A36" s="53" t="s">
        <v>758</v>
      </c>
      <c r="B36" s="19" t="s">
        <v>759</v>
      </c>
      <c r="C36" s="20" t="s">
        <v>760</v>
      </c>
      <c r="D36" s="20" t="s">
        <v>761</v>
      </c>
      <c r="E36" s="20" t="s">
        <v>762</v>
      </c>
      <c r="F36" s="20" t="s">
        <v>763</v>
      </c>
      <c r="G36" s="20" t="s">
        <v>764</v>
      </c>
      <c r="H36" s="20" t="s">
        <v>765</v>
      </c>
      <c r="I36" s="20" t="s">
        <v>766</v>
      </c>
      <c r="J36" s="21" t="s">
        <v>767</v>
      </c>
      <c r="K36" s="19" t="s">
        <v>768</v>
      </c>
      <c r="L36" s="20" t="s">
        <v>769</v>
      </c>
      <c r="M36" s="20" t="s">
        <v>770</v>
      </c>
      <c r="N36" s="20" t="s">
        <v>771</v>
      </c>
      <c r="O36" s="20" t="s">
        <v>772</v>
      </c>
      <c r="P36" s="20" t="s">
        <v>773</v>
      </c>
      <c r="Q36" s="20" t="s">
        <v>774</v>
      </c>
      <c r="R36" s="20" t="s">
        <v>775</v>
      </c>
      <c r="S36" s="20" t="s">
        <v>776</v>
      </c>
      <c r="T36" s="20" t="s">
        <v>777</v>
      </c>
      <c r="U36" s="20" t="s">
        <v>778</v>
      </c>
      <c r="V36" s="20" t="s">
        <v>779</v>
      </c>
      <c r="W36" s="21" t="s">
        <v>780</v>
      </c>
    </row>
    <row r="37" spans="1:23" ht="64.5" thickBot="1">
      <c r="A37" s="73" t="s">
        <v>781</v>
      </c>
      <c r="B37" s="74">
        <v>1</v>
      </c>
      <c r="C37" s="63" t="s">
        <v>677</v>
      </c>
      <c r="D37" s="63" t="s">
        <v>678</v>
      </c>
      <c r="E37" s="63" t="s">
        <v>152</v>
      </c>
      <c r="F37" s="63" t="s">
        <v>781</v>
      </c>
      <c r="G37" s="63" t="s">
        <v>781</v>
      </c>
      <c r="H37" s="64" t="s">
        <v>785</v>
      </c>
      <c r="I37" s="65">
        <v>200</v>
      </c>
      <c r="J37" s="75"/>
      <c r="K37" s="74">
        <v>1</v>
      </c>
      <c r="L37" s="66"/>
      <c r="M37" s="67"/>
      <c r="N37" s="68">
        <f>IF(M37&gt;0,ROUND(L37/M37,4),0)</f>
        <v>0</v>
      </c>
      <c r="O37" s="69"/>
      <c r="P37" s="70"/>
      <c r="Q37" s="68">
        <f>ROUND(ROUND(N37,4)*(1-O37),4)</f>
        <v>0</v>
      </c>
      <c r="R37" s="68">
        <f>ROUND(ROUND(Q37,4)*(1+P37),4)</f>
        <v>0</v>
      </c>
      <c r="S37" s="68">
        <f>ROUND($I37*R37,4)</f>
        <v>0</v>
      </c>
      <c r="T37" s="71"/>
      <c r="U37" s="71"/>
      <c r="V37" s="71"/>
      <c r="W37" s="72"/>
    </row>
    <row r="38" spans="18:19" ht="13.5" thickBot="1">
      <c r="R38" s="61" t="s">
        <v>792</v>
      </c>
      <c r="S38" s="62">
        <f>SUM(S37:S37)</f>
        <v>0</v>
      </c>
    </row>
    <row r="40" ht="13.5" thickBot="1"/>
    <row r="41" spans="1:23" ht="13.5" thickBot="1">
      <c r="A41" s="52" t="s">
        <v>753</v>
      </c>
      <c r="B41" s="57" t="s">
        <v>859</v>
      </c>
      <c r="C41" s="18" t="s">
        <v>679</v>
      </c>
      <c r="D41" s="18"/>
      <c r="E41" s="18"/>
      <c r="F41" s="18"/>
      <c r="G41" s="18"/>
      <c r="H41" s="18" t="s">
        <v>756</v>
      </c>
      <c r="I41" s="18"/>
      <c r="J41" s="4"/>
      <c r="K41" s="3"/>
      <c r="L41" s="18" t="s">
        <v>680</v>
      </c>
      <c r="M41" s="18"/>
      <c r="N41" s="18"/>
      <c r="O41" s="18"/>
      <c r="P41" s="18"/>
      <c r="Q41" s="18"/>
      <c r="R41" s="18"/>
      <c r="S41" s="18"/>
      <c r="T41" s="18"/>
      <c r="U41" s="18"/>
      <c r="V41" s="18"/>
      <c r="W41" s="4"/>
    </row>
    <row r="42" spans="1:23" ht="51.75" thickBot="1">
      <c r="A42" s="53" t="s">
        <v>758</v>
      </c>
      <c r="B42" s="19" t="s">
        <v>759</v>
      </c>
      <c r="C42" s="20" t="s">
        <v>760</v>
      </c>
      <c r="D42" s="20" t="s">
        <v>761</v>
      </c>
      <c r="E42" s="20" t="s">
        <v>762</v>
      </c>
      <c r="F42" s="20" t="s">
        <v>763</v>
      </c>
      <c r="G42" s="20" t="s">
        <v>764</v>
      </c>
      <c r="H42" s="20" t="s">
        <v>765</v>
      </c>
      <c r="I42" s="20" t="s">
        <v>766</v>
      </c>
      <c r="J42" s="21" t="s">
        <v>767</v>
      </c>
      <c r="K42" s="19" t="s">
        <v>768</v>
      </c>
      <c r="L42" s="20" t="s">
        <v>769</v>
      </c>
      <c r="M42" s="20" t="s">
        <v>770</v>
      </c>
      <c r="N42" s="20" t="s">
        <v>771</v>
      </c>
      <c r="O42" s="20" t="s">
        <v>772</v>
      </c>
      <c r="P42" s="20" t="s">
        <v>773</v>
      </c>
      <c r="Q42" s="20" t="s">
        <v>774</v>
      </c>
      <c r="R42" s="20" t="s">
        <v>775</v>
      </c>
      <c r="S42" s="20" t="s">
        <v>776</v>
      </c>
      <c r="T42" s="20" t="s">
        <v>777</v>
      </c>
      <c r="U42" s="20" t="s">
        <v>778</v>
      </c>
      <c r="V42" s="20" t="s">
        <v>779</v>
      </c>
      <c r="W42" s="21" t="s">
        <v>780</v>
      </c>
    </row>
    <row r="43" spans="1:23" ht="90" thickBot="1">
      <c r="A43" s="73" t="s">
        <v>781</v>
      </c>
      <c r="B43" s="74">
        <v>1</v>
      </c>
      <c r="C43" s="63" t="s">
        <v>681</v>
      </c>
      <c r="D43" s="63" t="s">
        <v>682</v>
      </c>
      <c r="E43" s="63" t="s">
        <v>152</v>
      </c>
      <c r="F43" s="63" t="s">
        <v>781</v>
      </c>
      <c r="G43" s="63" t="s">
        <v>781</v>
      </c>
      <c r="H43" s="64" t="s">
        <v>785</v>
      </c>
      <c r="I43" s="65">
        <v>200</v>
      </c>
      <c r="J43" s="75"/>
      <c r="K43" s="74">
        <v>1</v>
      </c>
      <c r="L43" s="66"/>
      <c r="M43" s="67"/>
      <c r="N43" s="68">
        <f>IF(M43&gt;0,ROUND(L43/M43,4),0)</f>
        <v>0</v>
      </c>
      <c r="O43" s="69"/>
      <c r="P43" s="70"/>
      <c r="Q43" s="68">
        <f>ROUND(ROUND(N43,4)*(1-O43),4)</f>
        <v>0</v>
      </c>
      <c r="R43" s="68">
        <f>ROUND(ROUND(Q43,4)*(1+P43),4)</f>
        <v>0</v>
      </c>
      <c r="S43" s="68">
        <f>ROUND($I43*R43,4)</f>
        <v>0</v>
      </c>
      <c r="T43" s="71"/>
      <c r="U43" s="71"/>
      <c r="V43" s="71"/>
      <c r="W43" s="72"/>
    </row>
    <row r="44" spans="18:19" ht="13.5" thickBot="1">
      <c r="R44" s="61" t="s">
        <v>792</v>
      </c>
      <c r="S44" s="62">
        <f>SUM(S43:S43)</f>
        <v>0</v>
      </c>
    </row>
    <row r="46" ht="13.5" thickBot="1"/>
    <row r="47" spans="1:23" ht="13.5" thickBot="1">
      <c r="A47" s="52" t="s">
        <v>753</v>
      </c>
      <c r="B47" s="57" t="s">
        <v>869</v>
      </c>
      <c r="C47" s="18" t="s">
        <v>683</v>
      </c>
      <c r="D47" s="18"/>
      <c r="E47" s="18"/>
      <c r="F47" s="18"/>
      <c r="G47" s="18"/>
      <c r="H47" s="18" t="s">
        <v>756</v>
      </c>
      <c r="I47" s="18"/>
      <c r="J47" s="4"/>
      <c r="K47" s="3"/>
      <c r="L47" s="18" t="s">
        <v>684</v>
      </c>
      <c r="M47" s="18"/>
      <c r="N47" s="18"/>
      <c r="O47" s="18"/>
      <c r="P47" s="18"/>
      <c r="Q47" s="18"/>
      <c r="R47" s="18"/>
      <c r="S47" s="18"/>
      <c r="T47" s="18"/>
      <c r="U47" s="18"/>
      <c r="V47" s="18"/>
      <c r="W47" s="4"/>
    </row>
    <row r="48" spans="1:23" ht="51.75" thickBot="1">
      <c r="A48" s="53" t="s">
        <v>758</v>
      </c>
      <c r="B48" s="19" t="s">
        <v>759</v>
      </c>
      <c r="C48" s="20" t="s">
        <v>760</v>
      </c>
      <c r="D48" s="20" t="s">
        <v>761</v>
      </c>
      <c r="E48" s="20" t="s">
        <v>762</v>
      </c>
      <c r="F48" s="20" t="s">
        <v>763</v>
      </c>
      <c r="G48" s="20" t="s">
        <v>764</v>
      </c>
      <c r="H48" s="20" t="s">
        <v>765</v>
      </c>
      <c r="I48" s="20" t="s">
        <v>766</v>
      </c>
      <c r="J48" s="21" t="s">
        <v>767</v>
      </c>
      <c r="K48" s="19" t="s">
        <v>768</v>
      </c>
      <c r="L48" s="20" t="s">
        <v>769</v>
      </c>
      <c r="M48" s="20" t="s">
        <v>770</v>
      </c>
      <c r="N48" s="20" t="s">
        <v>771</v>
      </c>
      <c r="O48" s="20" t="s">
        <v>772</v>
      </c>
      <c r="P48" s="20" t="s">
        <v>773</v>
      </c>
      <c r="Q48" s="20" t="s">
        <v>774</v>
      </c>
      <c r="R48" s="20" t="s">
        <v>775</v>
      </c>
      <c r="S48" s="20" t="s">
        <v>776</v>
      </c>
      <c r="T48" s="20" t="s">
        <v>777</v>
      </c>
      <c r="U48" s="20" t="s">
        <v>778</v>
      </c>
      <c r="V48" s="20" t="s">
        <v>779</v>
      </c>
      <c r="W48" s="21" t="s">
        <v>780</v>
      </c>
    </row>
    <row r="49" spans="1:23" ht="39" thickBot="1">
      <c r="A49" s="73" t="s">
        <v>781</v>
      </c>
      <c r="B49" s="74">
        <v>1</v>
      </c>
      <c r="C49" s="63" t="s">
        <v>685</v>
      </c>
      <c r="D49" s="63" t="s">
        <v>895</v>
      </c>
      <c r="E49" s="63" t="s">
        <v>152</v>
      </c>
      <c r="F49" s="63" t="s">
        <v>781</v>
      </c>
      <c r="G49" s="63" t="s">
        <v>781</v>
      </c>
      <c r="H49" s="64" t="s">
        <v>785</v>
      </c>
      <c r="I49" s="65">
        <v>50</v>
      </c>
      <c r="J49" s="75"/>
      <c r="K49" s="74">
        <v>1</v>
      </c>
      <c r="L49" s="66"/>
      <c r="M49" s="67"/>
      <c r="N49" s="68">
        <f>IF(M49&gt;0,ROUND(L49/M49,4),0)</f>
        <v>0</v>
      </c>
      <c r="O49" s="69"/>
      <c r="P49" s="70"/>
      <c r="Q49" s="68">
        <f>ROUND(ROUND(N49,4)*(1-O49),4)</f>
        <v>0</v>
      </c>
      <c r="R49" s="68">
        <f>ROUND(ROUND(Q49,4)*(1+P49),4)</f>
        <v>0</v>
      </c>
      <c r="S49" s="68">
        <f>ROUND($I49*R49,4)</f>
        <v>0</v>
      </c>
      <c r="T49" s="71"/>
      <c r="U49" s="71"/>
      <c r="V49" s="71"/>
      <c r="W49" s="72"/>
    </row>
    <row r="50" spans="18:19" ht="13.5" thickBot="1">
      <c r="R50" s="61" t="s">
        <v>792</v>
      </c>
      <c r="S50" s="62">
        <f>SUM(S49:S49)</f>
        <v>0</v>
      </c>
    </row>
    <row r="52" ht="13.5" thickBot="1"/>
    <row r="53" spans="1:23" ht="13.5" thickBot="1">
      <c r="A53" s="52" t="s">
        <v>753</v>
      </c>
      <c r="B53" s="57" t="s">
        <v>887</v>
      </c>
      <c r="C53" s="18" t="s">
        <v>896</v>
      </c>
      <c r="D53" s="18"/>
      <c r="E53" s="18"/>
      <c r="F53" s="18"/>
      <c r="G53" s="18"/>
      <c r="H53" s="18" t="s">
        <v>756</v>
      </c>
      <c r="I53" s="18"/>
      <c r="J53" s="4"/>
      <c r="K53" s="3"/>
      <c r="L53" s="18" t="s">
        <v>897</v>
      </c>
      <c r="M53" s="18"/>
      <c r="N53" s="18"/>
      <c r="O53" s="18"/>
      <c r="P53" s="18"/>
      <c r="Q53" s="18"/>
      <c r="R53" s="18"/>
      <c r="S53" s="18"/>
      <c r="T53" s="18"/>
      <c r="U53" s="18"/>
      <c r="V53" s="18"/>
      <c r="W53" s="4"/>
    </row>
    <row r="54" spans="1:23" ht="51.75" thickBot="1">
      <c r="A54" s="53" t="s">
        <v>758</v>
      </c>
      <c r="B54" s="19" t="s">
        <v>759</v>
      </c>
      <c r="C54" s="20" t="s">
        <v>760</v>
      </c>
      <c r="D54" s="20" t="s">
        <v>761</v>
      </c>
      <c r="E54" s="20" t="s">
        <v>762</v>
      </c>
      <c r="F54" s="20" t="s">
        <v>763</v>
      </c>
      <c r="G54" s="20" t="s">
        <v>764</v>
      </c>
      <c r="H54" s="20" t="s">
        <v>765</v>
      </c>
      <c r="I54" s="20" t="s">
        <v>766</v>
      </c>
      <c r="J54" s="21" t="s">
        <v>767</v>
      </c>
      <c r="K54" s="19" t="s">
        <v>768</v>
      </c>
      <c r="L54" s="20" t="s">
        <v>769</v>
      </c>
      <c r="M54" s="20" t="s">
        <v>770</v>
      </c>
      <c r="N54" s="20" t="s">
        <v>771</v>
      </c>
      <c r="O54" s="20" t="s">
        <v>772</v>
      </c>
      <c r="P54" s="20" t="s">
        <v>773</v>
      </c>
      <c r="Q54" s="20" t="s">
        <v>774</v>
      </c>
      <c r="R54" s="20" t="s">
        <v>775</v>
      </c>
      <c r="S54" s="20" t="s">
        <v>776</v>
      </c>
      <c r="T54" s="20" t="s">
        <v>777</v>
      </c>
      <c r="U54" s="20" t="s">
        <v>778</v>
      </c>
      <c r="V54" s="20" t="s">
        <v>779</v>
      </c>
      <c r="W54" s="21" t="s">
        <v>780</v>
      </c>
    </row>
    <row r="55" spans="1:23" ht="38.25">
      <c r="A55" s="54" t="s">
        <v>781</v>
      </c>
      <c r="B55" s="5">
        <v>1</v>
      </c>
      <c r="C55" s="22" t="s">
        <v>898</v>
      </c>
      <c r="D55" s="22" t="s">
        <v>899</v>
      </c>
      <c r="E55" s="22" t="s">
        <v>152</v>
      </c>
      <c r="F55" s="22" t="s">
        <v>781</v>
      </c>
      <c r="G55" s="22" t="s">
        <v>781</v>
      </c>
      <c r="H55" s="23" t="s">
        <v>785</v>
      </c>
      <c r="I55" s="24">
        <v>210</v>
      </c>
      <c r="J55" s="58"/>
      <c r="K55" s="5">
        <v>1</v>
      </c>
      <c r="L55" s="25"/>
      <c r="M55" s="26"/>
      <c r="N55" s="27">
        <f>IF(M55&gt;0,ROUND(L55/M55,4),0)</f>
        <v>0</v>
      </c>
      <c r="O55" s="28"/>
      <c r="P55" s="29"/>
      <c r="Q55" s="27">
        <f>ROUND(ROUND(N55,4)*(1-O55),4)</f>
        <v>0</v>
      </c>
      <c r="R55" s="27">
        <f>ROUND(ROUND(Q55,4)*(1+P55),4)</f>
        <v>0</v>
      </c>
      <c r="S55" s="27">
        <f>ROUND($I55*R55,4)</f>
        <v>0</v>
      </c>
      <c r="T55" s="30"/>
      <c r="U55" s="30"/>
      <c r="V55" s="30"/>
      <c r="W55" s="31"/>
    </row>
    <row r="56" spans="1:23" ht="51.75" thickBot="1">
      <c r="A56" s="56" t="s">
        <v>781</v>
      </c>
      <c r="B56" s="9">
        <v>2</v>
      </c>
      <c r="C56" s="42" t="s">
        <v>900</v>
      </c>
      <c r="D56" s="42" t="s">
        <v>901</v>
      </c>
      <c r="E56" s="42" t="s">
        <v>152</v>
      </c>
      <c r="F56" s="42" t="s">
        <v>781</v>
      </c>
      <c r="G56" s="42" t="s">
        <v>781</v>
      </c>
      <c r="H56" s="43" t="s">
        <v>785</v>
      </c>
      <c r="I56" s="44">
        <v>400</v>
      </c>
      <c r="J56" s="60"/>
      <c r="K56" s="9">
        <v>1</v>
      </c>
      <c r="L56" s="45"/>
      <c r="M56" s="46"/>
      <c r="N56" s="47">
        <f>IF(M56&gt;0,ROUND(L56/M56,4),0)</f>
        <v>0</v>
      </c>
      <c r="O56" s="48"/>
      <c r="P56" s="49"/>
      <c r="Q56" s="47">
        <f>ROUND(ROUND(N56,4)*(1-O56),4)</f>
        <v>0</v>
      </c>
      <c r="R56" s="47">
        <f>ROUND(ROUND(Q56,4)*(1+P56),4)</f>
        <v>0</v>
      </c>
      <c r="S56" s="47">
        <f>ROUND($I56*R56,4)</f>
        <v>0</v>
      </c>
      <c r="T56" s="50"/>
      <c r="U56" s="50"/>
      <c r="V56" s="50"/>
      <c r="W56" s="51"/>
    </row>
    <row r="57" spans="18:19" ht="13.5" thickBot="1">
      <c r="R57" s="61" t="s">
        <v>792</v>
      </c>
      <c r="S57" s="62">
        <f>SUM(S55:S56)</f>
        <v>0</v>
      </c>
    </row>
    <row r="59" ht="13.5" thickBot="1"/>
    <row r="60" spans="1:23" ht="13.5" thickBot="1">
      <c r="A60" s="52" t="s">
        <v>753</v>
      </c>
      <c r="B60" s="57" t="s">
        <v>7</v>
      </c>
      <c r="C60" s="18" t="s">
        <v>902</v>
      </c>
      <c r="D60" s="18"/>
      <c r="E60" s="18"/>
      <c r="F60" s="18"/>
      <c r="G60" s="18"/>
      <c r="H60" s="18" t="s">
        <v>756</v>
      </c>
      <c r="I60" s="18"/>
      <c r="J60" s="4"/>
      <c r="K60" s="3"/>
      <c r="L60" s="18" t="s">
        <v>903</v>
      </c>
      <c r="M60" s="18"/>
      <c r="N60" s="18"/>
      <c r="O60" s="18"/>
      <c r="P60" s="18"/>
      <c r="Q60" s="18"/>
      <c r="R60" s="18"/>
      <c r="S60" s="18"/>
      <c r="T60" s="18"/>
      <c r="U60" s="18"/>
      <c r="V60" s="18"/>
      <c r="W60" s="4"/>
    </row>
    <row r="61" spans="1:23" ht="51.75" thickBot="1">
      <c r="A61" s="53" t="s">
        <v>758</v>
      </c>
      <c r="B61" s="19" t="s">
        <v>759</v>
      </c>
      <c r="C61" s="20" t="s">
        <v>760</v>
      </c>
      <c r="D61" s="20" t="s">
        <v>761</v>
      </c>
      <c r="E61" s="20" t="s">
        <v>762</v>
      </c>
      <c r="F61" s="20" t="s">
        <v>763</v>
      </c>
      <c r="G61" s="20" t="s">
        <v>764</v>
      </c>
      <c r="H61" s="20" t="s">
        <v>765</v>
      </c>
      <c r="I61" s="20" t="s">
        <v>766</v>
      </c>
      <c r="J61" s="21" t="s">
        <v>767</v>
      </c>
      <c r="K61" s="19" t="s">
        <v>768</v>
      </c>
      <c r="L61" s="20" t="s">
        <v>769</v>
      </c>
      <c r="M61" s="20" t="s">
        <v>770</v>
      </c>
      <c r="N61" s="20" t="s">
        <v>771</v>
      </c>
      <c r="O61" s="20" t="s">
        <v>772</v>
      </c>
      <c r="P61" s="20" t="s">
        <v>773</v>
      </c>
      <c r="Q61" s="20" t="s">
        <v>774</v>
      </c>
      <c r="R61" s="20" t="s">
        <v>775</v>
      </c>
      <c r="S61" s="20" t="s">
        <v>776</v>
      </c>
      <c r="T61" s="20" t="s">
        <v>777</v>
      </c>
      <c r="U61" s="20" t="s">
        <v>778</v>
      </c>
      <c r="V61" s="20" t="s">
        <v>779</v>
      </c>
      <c r="W61" s="21" t="s">
        <v>780</v>
      </c>
    </row>
    <row r="62" spans="1:23" ht="128.25" thickBot="1">
      <c r="A62" s="73" t="s">
        <v>781</v>
      </c>
      <c r="B62" s="74">
        <v>1</v>
      </c>
      <c r="C62" s="63" t="s">
        <v>904</v>
      </c>
      <c r="D62" s="63" t="s">
        <v>905</v>
      </c>
      <c r="E62" s="63" t="s">
        <v>152</v>
      </c>
      <c r="F62" s="63" t="s">
        <v>781</v>
      </c>
      <c r="G62" s="63" t="s">
        <v>781</v>
      </c>
      <c r="H62" s="64" t="s">
        <v>785</v>
      </c>
      <c r="I62" s="65">
        <v>980</v>
      </c>
      <c r="J62" s="75"/>
      <c r="K62" s="74">
        <v>1</v>
      </c>
      <c r="L62" s="66"/>
      <c r="M62" s="67"/>
      <c r="N62" s="68">
        <f>IF(M62&gt;0,ROUND(L62/M62,4),0)</f>
        <v>0</v>
      </c>
      <c r="O62" s="69"/>
      <c r="P62" s="70"/>
      <c r="Q62" s="68">
        <f>ROUND(ROUND(N62,4)*(1-O62),4)</f>
        <v>0</v>
      </c>
      <c r="R62" s="68">
        <f>ROUND(ROUND(Q62,4)*(1+P62),4)</f>
        <v>0</v>
      </c>
      <c r="S62" s="68">
        <f>ROUND($I62*R62,4)</f>
        <v>0</v>
      </c>
      <c r="T62" s="71"/>
      <c r="U62" s="71"/>
      <c r="V62" s="71"/>
      <c r="W62" s="72"/>
    </row>
    <row r="63" spans="18:19" ht="13.5" thickBot="1">
      <c r="R63" s="61" t="s">
        <v>792</v>
      </c>
      <c r="S63" s="62">
        <f>SUM(S62:S62)</f>
        <v>0</v>
      </c>
    </row>
    <row r="65" ht="13.5" thickBot="1"/>
    <row r="66" spans="1:23" ht="13.5" thickBot="1">
      <c r="A66" s="52" t="s">
        <v>753</v>
      </c>
      <c r="B66" s="57" t="s">
        <v>20</v>
      </c>
      <c r="C66" s="18" t="s">
        <v>906</v>
      </c>
      <c r="D66" s="18"/>
      <c r="E66" s="18"/>
      <c r="F66" s="18"/>
      <c r="G66" s="18"/>
      <c r="H66" s="18" t="s">
        <v>756</v>
      </c>
      <c r="I66" s="18"/>
      <c r="J66" s="4"/>
      <c r="K66" s="3"/>
      <c r="L66" s="18" t="s">
        <v>907</v>
      </c>
      <c r="M66" s="18"/>
      <c r="N66" s="18"/>
      <c r="O66" s="18"/>
      <c r="P66" s="18"/>
      <c r="Q66" s="18"/>
      <c r="R66" s="18"/>
      <c r="S66" s="18"/>
      <c r="T66" s="18"/>
      <c r="U66" s="18"/>
      <c r="V66" s="18"/>
      <c r="W66" s="4"/>
    </row>
    <row r="67" spans="1:23" ht="51.75" thickBot="1">
      <c r="A67" s="53" t="s">
        <v>758</v>
      </c>
      <c r="B67" s="19" t="s">
        <v>759</v>
      </c>
      <c r="C67" s="20" t="s">
        <v>760</v>
      </c>
      <c r="D67" s="20" t="s">
        <v>761</v>
      </c>
      <c r="E67" s="20" t="s">
        <v>762</v>
      </c>
      <c r="F67" s="20" t="s">
        <v>763</v>
      </c>
      <c r="G67" s="20" t="s">
        <v>764</v>
      </c>
      <c r="H67" s="20" t="s">
        <v>765</v>
      </c>
      <c r="I67" s="20" t="s">
        <v>766</v>
      </c>
      <c r="J67" s="21" t="s">
        <v>767</v>
      </c>
      <c r="K67" s="19" t="s">
        <v>768</v>
      </c>
      <c r="L67" s="20" t="s">
        <v>769</v>
      </c>
      <c r="M67" s="20" t="s">
        <v>770</v>
      </c>
      <c r="N67" s="20" t="s">
        <v>771</v>
      </c>
      <c r="O67" s="20" t="s">
        <v>772</v>
      </c>
      <c r="P67" s="20" t="s">
        <v>773</v>
      </c>
      <c r="Q67" s="20" t="s">
        <v>774</v>
      </c>
      <c r="R67" s="20" t="s">
        <v>775</v>
      </c>
      <c r="S67" s="20" t="s">
        <v>776</v>
      </c>
      <c r="T67" s="20" t="s">
        <v>777</v>
      </c>
      <c r="U67" s="20" t="s">
        <v>778</v>
      </c>
      <c r="V67" s="20" t="s">
        <v>779</v>
      </c>
      <c r="W67" s="21" t="s">
        <v>780</v>
      </c>
    </row>
    <row r="68" spans="1:23" ht="64.5" thickBot="1">
      <c r="A68" s="73" t="s">
        <v>781</v>
      </c>
      <c r="B68" s="74">
        <v>1</v>
      </c>
      <c r="C68" s="63" t="s">
        <v>908</v>
      </c>
      <c r="D68" s="63" t="s">
        <v>909</v>
      </c>
      <c r="E68" s="63" t="s">
        <v>152</v>
      </c>
      <c r="F68" s="63" t="s">
        <v>781</v>
      </c>
      <c r="G68" s="63" t="s">
        <v>781</v>
      </c>
      <c r="H68" s="64" t="s">
        <v>785</v>
      </c>
      <c r="I68" s="65">
        <v>165</v>
      </c>
      <c r="J68" s="75"/>
      <c r="K68" s="74">
        <v>1</v>
      </c>
      <c r="L68" s="66"/>
      <c r="M68" s="67"/>
      <c r="N68" s="68">
        <f>IF(M68&gt;0,ROUND(L68/M68,4),0)</f>
        <v>0</v>
      </c>
      <c r="O68" s="69"/>
      <c r="P68" s="70"/>
      <c r="Q68" s="68">
        <f>ROUND(ROUND(N68,4)*(1-O68),4)</f>
        <v>0</v>
      </c>
      <c r="R68" s="68">
        <f>ROUND(ROUND(Q68,4)*(1+P68),4)</f>
        <v>0</v>
      </c>
      <c r="S68" s="68">
        <f>ROUND($I68*R68,4)</f>
        <v>0</v>
      </c>
      <c r="T68" s="71"/>
      <c r="U68" s="71"/>
      <c r="V68" s="71"/>
      <c r="W68" s="72"/>
    </row>
    <row r="69" spans="18:19" ht="13.5" thickBot="1">
      <c r="R69" s="61" t="s">
        <v>792</v>
      </c>
      <c r="S69" s="62">
        <f>SUM(S68:S68)</f>
        <v>0</v>
      </c>
    </row>
    <row r="71" ht="13.5" thickBot="1"/>
    <row r="72" spans="1:23" ht="13.5" thickBot="1">
      <c r="A72" s="52" t="s">
        <v>753</v>
      </c>
      <c r="B72" s="57" t="s">
        <v>26</v>
      </c>
      <c r="C72" s="18" t="s">
        <v>910</v>
      </c>
      <c r="D72" s="18"/>
      <c r="E72" s="18"/>
      <c r="F72" s="18"/>
      <c r="G72" s="18"/>
      <c r="H72" s="18" t="s">
        <v>62</v>
      </c>
      <c r="I72" s="18"/>
      <c r="J72" s="4"/>
      <c r="K72" s="3"/>
      <c r="L72" s="18" t="s">
        <v>911</v>
      </c>
      <c r="M72" s="18"/>
      <c r="N72" s="18"/>
      <c r="O72" s="18"/>
      <c r="P72" s="18"/>
      <c r="Q72" s="18"/>
      <c r="R72" s="18"/>
      <c r="S72" s="18"/>
      <c r="T72" s="18"/>
      <c r="U72" s="18"/>
      <c r="V72" s="18"/>
      <c r="W72" s="4"/>
    </row>
    <row r="73" spans="1:23" ht="51.75" thickBot="1">
      <c r="A73" s="53" t="s">
        <v>758</v>
      </c>
      <c r="B73" s="19" t="s">
        <v>759</v>
      </c>
      <c r="C73" s="20" t="s">
        <v>760</v>
      </c>
      <c r="D73" s="20" t="s">
        <v>761</v>
      </c>
      <c r="E73" s="20" t="s">
        <v>762</v>
      </c>
      <c r="F73" s="20" t="s">
        <v>763</v>
      </c>
      <c r="G73" s="20" t="s">
        <v>764</v>
      </c>
      <c r="H73" s="20" t="s">
        <v>765</v>
      </c>
      <c r="I73" s="20" t="s">
        <v>766</v>
      </c>
      <c r="J73" s="21" t="s">
        <v>767</v>
      </c>
      <c r="K73" s="19" t="s">
        <v>768</v>
      </c>
      <c r="L73" s="20" t="s">
        <v>769</v>
      </c>
      <c r="M73" s="20" t="s">
        <v>770</v>
      </c>
      <c r="N73" s="20" t="s">
        <v>771</v>
      </c>
      <c r="O73" s="20" t="s">
        <v>772</v>
      </c>
      <c r="P73" s="20" t="s">
        <v>773</v>
      </c>
      <c r="Q73" s="20" t="s">
        <v>774</v>
      </c>
      <c r="R73" s="20" t="s">
        <v>775</v>
      </c>
      <c r="S73" s="20" t="s">
        <v>776</v>
      </c>
      <c r="T73" s="20" t="s">
        <v>777</v>
      </c>
      <c r="U73" s="20" t="s">
        <v>778</v>
      </c>
      <c r="V73" s="20" t="s">
        <v>779</v>
      </c>
      <c r="W73" s="21" t="s">
        <v>780</v>
      </c>
    </row>
    <row r="74" spans="1:23" ht="12.75">
      <c r="A74" s="54" t="s">
        <v>781</v>
      </c>
      <c r="B74" s="5">
        <v>1</v>
      </c>
      <c r="C74" s="22" t="s">
        <v>912</v>
      </c>
      <c r="D74" s="22" t="s">
        <v>913</v>
      </c>
      <c r="E74" s="22" t="s">
        <v>152</v>
      </c>
      <c r="F74" s="22" t="s">
        <v>781</v>
      </c>
      <c r="G74" s="22" t="s">
        <v>781</v>
      </c>
      <c r="H74" s="23" t="s">
        <v>785</v>
      </c>
      <c r="I74" s="24">
        <v>148</v>
      </c>
      <c r="J74" s="58"/>
      <c r="K74" s="5">
        <v>1</v>
      </c>
      <c r="L74" s="25"/>
      <c r="M74" s="26"/>
      <c r="N74" s="27">
        <f aca="true" t="shared" si="0" ref="N74:N87">IF(M74&gt;0,ROUND(L74/M74,4),0)</f>
        <v>0</v>
      </c>
      <c r="O74" s="28"/>
      <c r="P74" s="29"/>
      <c r="Q74" s="27">
        <f aca="true" t="shared" si="1" ref="Q74:Q87">ROUND(ROUND(N74,4)*(1-O74),4)</f>
        <v>0</v>
      </c>
      <c r="R74" s="27">
        <f aca="true" t="shared" si="2" ref="R74:R87">ROUND(ROUND(Q74,4)*(1+P74),4)</f>
        <v>0</v>
      </c>
      <c r="S74" s="27">
        <f aca="true" t="shared" si="3" ref="S74:S87">ROUND($I74*R74,4)</f>
        <v>0</v>
      </c>
      <c r="T74" s="30"/>
      <c r="U74" s="30"/>
      <c r="V74" s="30"/>
      <c r="W74" s="31"/>
    </row>
    <row r="75" spans="1:23" ht="12.75">
      <c r="A75" s="55" t="s">
        <v>781</v>
      </c>
      <c r="B75" s="7">
        <v>2</v>
      </c>
      <c r="C75" s="32" t="s">
        <v>914</v>
      </c>
      <c r="D75" s="32" t="s">
        <v>915</v>
      </c>
      <c r="E75" s="32" t="s">
        <v>152</v>
      </c>
      <c r="F75" s="32" t="s">
        <v>781</v>
      </c>
      <c r="G75" s="32" t="s">
        <v>781</v>
      </c>
      <c r="H75" s="33" t="s">
        <v>785</v>
      </c>
      <c r="I75" s="34">
        <v>100</v>
      </c>
      <c r="J75" s="59"/>
      <c r="K75" s="7">
        <v>1</v>
      </c>
      <c r="L75" s="35"/>
      <c r="M75" s="36"/>
      <c r="N75" s="37">
        <f t="shared" si="0"/>
        <v>0</v>
      </c>
      <c r="O75" s="38"/>
      <c r="P75" s="39"/>
      <c r="Q75" s="37">
        <f t="shared" si="1"/>
        <v>0</v>
      </c>
      <c r="R75" s="37">
        <f t="shared" si="2"/>
        <v>0</v>
      </c>
      <c r="S75" s="37">
        <f t="shared" si="3"/>
        <v>0</v>
      </c>
      <c r="T75" s="40"/>
      <c r="U75" s="40"/>
      <c r="V75" s="40"/>
      <c r="W75" s="41"/>
    </row>
    <row r="76" spans="1:23" ht="25.5">
      <c r="A76" s="55" t="s">
        <v>781</v>
      </c>
      <c r="B76" s="7">
        <v>3</v>
      </c>
      <c r="C76" s="32" t="s">
        <v>916</v>
      </c>
      <c r="D76" s="32" t="s">
        <v>917</v>
      </c>
      <c r="E76" s="32" t="s">
        <v>152</v>
      </c>
      <c r="F76" s="32" t="s">
        <v>781</v>
      </c>
      <c r="G76" s="32" t="s">
        <v>781</v>
      </c>
      <c r="H76" s="33" t="s">
        <v>785</v>
      </c>
      <c r="I76" s="34">
        <v>100</v>
      </c>
      <c r="J76" s="59"/>
      <c r="K76" s="7">
        <v>1</v>
      </c>
      <c r="L76" s="35"/>
      <c r="M76" s="36"/>
      <c r="N76" s="37">
        <f t="shared" si="0"/>
        <v>0</v>
      </c>
      <c r="O76" s="38"/>
      <c r="P76" s="39"/>
      <c r="Q76" s="37">
        <f t="shared" si="1"/>
        <v>0</v>
      </c>
      <c r="R76" s="37">
        <f t="shared" si="2"/>
        <v>0</v>
      </c>
      <c r="S76" s="37">
        <f t="shared" si="3"/>
        <v>0</v>
      </c>
      <c r="T76" s="40"/>
      <c r="U76" s="40"/>
      <c r="V76" s="40"/>
      <c r="W76" s="41"/>
    </row>
    <row r="77" spans="1:23" ht="38.25">
      <c r="A77" s="55" t="s">
        <v>781</v>
      </c>
      <c r="B77" s="7">
        <v>4</v>
      </c>
      <c r="C77" s="32" t="s">
        <v>918</v>
      </c>
      <c r="D77" s="32" t="s">
        <v>919</v>
      </c>
      <c r="E77" s="32" t="s">
        <v>152</v>
      </c>
      <c r="F77" s="32" t="s">
        <v>781</v>
      </c>
      <c r="G77" s="32" t="s">
        <v>781</v>
      </c>
      <c r="H77" s="33" t="s">
        <v>785</v>
      </c>
      <c r="I77" s="34">
        <v>170</v>
      </c>
      <c r="J77" s="59"/>
      <c r="K77" s="7">
        <v>1</v>
      </c>
      <c r="L77" s="35"/>
      <c r="M77" s="36"/>
      <c r="N77" s="37">
        <f t="shared" si="0"/>
        <v>0</v>
      </c>
      <c r="O77" s="38"/>
      <c r="P77" s="39"/>
      <c r="Q77" s="37">
        <f t="shared" si="1"/>
        <v>0</v>
      </c>
      <c r="R77" s="37">
        <f t="shared" si="2"/>
        <v>0</v>
      </c>
      <c r="S77" s="37">
        <f t="shared" si="3"/>
        <v>0</v>
      </c>
      <c r="T77" s="40"/>
      <c r="U77" s="40"/>
      <c r="V77" s="40"/>
      <c r="W77" s="41"/>
    </row>
    <row r="78" spans="1:23" ht="12.75">
      <c r="A78" s="55" t="s">
        <v>781</v>
      </c>
      <c r="B78" s="7">
        <v>5</v>
      </c>
      <c r="C78" s="32" t="s">
        <v>920</v>
      </c>
      <c r="D78" s="32" t="s">
        <v>921</v>
      </c>
      <c r="E78" s="32" t="s">
        <v>152</v>
      </c>
      <c r="F78" s="32" t="s">
        <v>781</v>
      </c>
      <c r="G78" s="32" t="s">
        <v>781</v>
      </c>
      <c r="H78" s="33" t="s">
        <v>785</v>
      </c>
      <c r="I78" s="34">
        <v>100</v>
      </c>
      <c r="J78" s="59"/>
      <c r="K78" s="7">
        <v>1</v>
      </c>
      <c r="L78" s="35"/>
      <c r="M78" s="36"/>
      <c r="N78" s="37">
        <f t="shared" si="0"/>
        <v>0</v>
      </c>
      <c r="O78" s="38"/>
      <c r="P78" s="39"/>
      <c r="Q78" s="37">
        <f t="shared" si="1"/>
        <v>0</v>
      </c>
      <c r="R78" s="37">
        <f t="shared" si="2"/>
        <v>0</v>
      </c>
      <c r="S78" s="37">
        <f t="shared" si="3"/>
        <v>0</v>
      </c>
      <c r="T78" s="40"/>
      <c r="U78" s="40"/>
      <c r="V78" s="40"/>
      <c r="W78" s="41"/>
    </row>
    <row r="79" spans="1:23" ht="25.5">
      <c r="A79" s="55" t="s">
        <v>781</v>
      </c>
      <c r="B79" s="7">
        <v>6</v>
      </c>
      <c r="C79" s="32" t="s">
        <v>922</v>
      </c>
      <c r="D79" s="32" t="s">
        <v>923</v>
      </c>
      <c r="E79" s="32" t="s">
        <v>152</v>
      </c>
      <c r="F79" s="32" t="s">
        <v>781</v>
      </c>
      <c r="G79" s="32" t="s">
        <v>781</v>
      </c>
      <c r="H79" s="33" t="s">
        <v>785</v>
      </c>
      <c r="I79" s="34">
        <v>364</v>
      </c>
      <c r="J79" s="59"/>
      <c r="K79" s="7">
        <v>1</v>
      </c>
      <c r="L79" s="35"/>
      <c r="M79" s="36"/>
      <c r="N79" s="37">
        <f t="shared" si="0"/>
        <v>0</v>
      </c>
      <c r="O79" s="38"/>
      <c r="P79" s="39"/>
      <c r="Q79" s="37">
        <f t="shared" si="1"/>
        <v>0</v>
      </c>
      <c r="R79" s="37">
        <f t="shared" si="2"/>
        <v>0</v>
      </c>
      <c r="S79" s="37">
        <f t="shared" si="3"/>
        <v>0</v>
      </c>
      <c r="T79" s="40"/>
      <c r="U79" s="40"/>
      <c r="V79" s="40"/>
      <c r="W79" s="41"/>
    </row>
    <row r="80" spans="1:23" ht="12.75">
      <c r="A80" s="55" t="s">
        <v>781</v>
      </c>
      <c r="B80" s="7">
        <v>7</v>
      </c>
      <c r="C80" s="32" t="s">
        <v>924</v>
      </c>
      <c r="D80" s="32" t="s">
        <v>925</v>
      </c>
      <c r="E80" s="32" t="s">
        <v>152</v>
      </c>
      <c r="F80" s="32" t="s">
        <v>781</v>
      </c>
      <c r="G80" s="32" t="s">
        <v>781</v>
      </c>
      <c r="H80" s="33" t="s">
        <v>785</v>
      </c>
      <c r="I80" s="34">
        <v>360</v>
      </c>
      <c r="J80" s="59"/>
      <c r="K80" s="7">
        <v>1</v>
      </c>
      <c r="L80" s="35"/>
      <c r="M80" s="36"/>
      <c r="N80" s="37">
        <f t="shared" si="0"/>
        <v>0</v>
      </c>
      <c r="O80" s="38"/>
      <c r="P80" s="39"/>
      <c r="Q80" s="37">
        <f t="shared" si="1"/>
        <v>0</v>
      </c>
      <c r="R80" s="37">
        <f t="shared" si="2"/>
        <v>0</v>
      </c>
      <c r="S80" s="37">
        <f t="shared" si="3"/>
        <v>0</v>
      </c>
      <c r="T80" s="40"/>
      <c r="U80" s="40"/>
      <c r="V80" s="40"/>
      <c r="W80" s="41"/>
    </row>
    <row r="81" spans="1:23" ht="25.5">
      <c r="A81" s="55" t="s">
        <v>926</v>
      </c>
      <c r="B81" s="7">
        <v>8</v>
      </c>
      <c r="C81" s="32" t="s">
        <v>927</v>
      </c>
      <c r="D81" s="32" t="s">
        <v>928</v>
      </c>
      <c r="E81" s="32" t="s">
        <v>152</v>
      </c>
      <c r="F81" s="32" t="s">
        <v>781</v>
      </c>
      <c r="G81" s="32" t="s">
        <v>781</v>
      </c>
      <c r="H81" s="33" t="s">
        <v>785</v>
      </c>
      <c r="I81" s="34">
        <v>200</v>
      </c>
      <c r="J81" s="59"/>
      <c r="K81" s="7">
        <v>1</v>
      </c>
      <c r="L81" s="35"/>
      <c r="M81" s="36"/>
      <c r="N81" s="37">
        <f t="shared" si="0"/>
        <v>0</v>
      </c>
      <c r="O81" s="38"/>
      <c r="P81" s="39"/>
      <c r="Q81" s="37">
        <f t="shared" si="1"/>
        <v>0</v>
      </c>
      <c r="R81" s="37">
        <f t="shared" si="2"/>
        <v>0</v>
      </c>
      <c r="S81" s="37">
        <f t="shared" si="3"/>
        <v>0</v>
      </c>
      <c r="T81" s="40"/>
      <c r="U81" s="40"/>
      <c r="V81" s="40"/>
      <c r="W81" s="41"/>
    </row>
    <row r="82" spans="1:23" ht="25.5">
      <c r="A82" s="55" t="s">
        <v>781</v>
      </c>
      <c r="B82" s="7">
        <v>9</v>
      </c>
      <c r="C82" s="32" t="s">
        <v>929</v>
      </c>
      <c r="D82" s="32" t="s">
        <v>930</v>
      </c>
      <c r="E82" s="32" t="s">
        <v>152</v>
      </c>
      <c r="F82" s="32" t="s">
        <v>781</v>
      </c>
      <c r="G82" s="32" t="s">
        <v>781</v>
      </c>
      <c r="H82" s="33" t="s">
        <v>785</v>
      </c>
      <c r="I82" s="34">
        <v>1130</v>
      </c>
      <c r="J82" s="59"/>
      <c r="K82" s="7">
        <v>1</v>
      </c>
      <c r="L82" s="35"/>
      <c r="M82" s="36"/>
      <c r="N82" s="37">
        <f t="shared" si="0"/>
        <v>0</v>
      </c>
      <c r="O82" s="38"/>
      <c r="P82" s="39"/>
      <c r="Q82" s="37">
        <f t="shared" si="1"/>
        <v>0</v>
      </c>
      <c r="R82" s="37">
        <f t="shared" si="2"/>
        <v>0</v>
      </c>
      <c r="S82" s="37">
        <f t="shared" si="3"/>
        <v>0</v>
      </c>
      <c r="T82" s="40"/>
      <c r="U82" s="40"/>
      <c r="V82" s="40"/>
      <c r="W82" s="41"/>
    </row>
    <row r="83" spans="1:23" ht="51">
      <c r="A83" s="55" t="s">
        <v>781</v>
      </c>
      <c r="B83" s="7">
        <v>10</v>
      </c>
      <c r="C83" s="32" t="s">
        <v>931</v>
      </c>
      <c r="D83" s="32" t="s">
        <v>932</v>
      </c>
      <c r="E83" s="32" t="s">
        <v>933</v>
      </c>
      <c r="F83" s="32" t="s">
        <v>781</v>
      </c>
      <c r="G83" s="32" t="s">
        <v>781</v>
      </c>
      <c r="H83" s="33" t="s">
        <v>785</v>
      </c>
      <c r="I83" s="34">
        <v>135</v>
      </c>
      <c r="J83" s="59"/>
      <c r="K83" s="7">
        <v>1</v>
      </c>
      <c r="L83" s="35"/>
      <c r="M83" s="36"/>
      <c r="N83" s="37">
        <f t="shared" si="0"/>
        <v>0</v>
      </c>
      <c r="O83" s="38"/>
      <c r="P83" s="39"/>
      <c r="Q83" s="37">
        <f t="shared" si="1"/>
        <v>0</v>
      </c>
      <c r="R83" s="37">
        <f t="shared" si="2"/>
        <v>0</v>
      </c>
      <c r="S83" s="37">
        <f t="shared" si="3"/>
        <v>0</v>
      </c>
      <c r="T83" s="40"/>
      <c r="U83" s="40"/>
      <c r="V83" s="40"/>
      <c r="W83" s="41"/>
    </row>
    <row r="84" spans="1:23" ht="25.5">
      <c r="A84" s="55" t="s">
        <v>781</v>
      </c>
      <c r="B84" s="7">
        <v>11</v>
      </c>
      <c r="C84" s="32" t="s">
        <v>934</v>
      </c>
      <c r="D84" s="32" t="s">
        <v>935</v>
      </c>
      <c r="E84" s="32" t="s">
        <v>152</v>
      </c>
      <c r="F84" s="32" t="s">
        <v>781</v>
      </c>
      <c r="G84" s="32" t="s">
        <v>781</v>
      </c>
      <c r="H84" s="33" t="s">
        <v>785</v>
      </c>
      <c r="I84" s="34">
        <v>50</v>
      </c>
      <c r="J84" s="59"/>
      <c r="K84" s="7">
        <v>1</v>
      </c>
      <c r="L84" s="35"/>
      <c r="M84" s="36"/>
      <c r="N84" s="37">
        <f t="shared" si="0"/>
        <v>0</v>
      </c>
      <c r="O84" s="38"/>
      <c r="P84" s="39"/>
      <c r="Q84" s="37">
        <f t="shared" si="1"/>
        <v>0</v>
      </c>
      <c r="R84" s="37">
        <f t="shared" si="2"/>
        <v>0</v>
      </c>
      <c r="S84" s="37">
        <f t="shared" si="3"/>
        <v>0</v>
      </c>
      <c r="T84" s="40"/>
      <c r="U84" s="40"/>
      <c r="V84" s="40"/>
      <c r="W84" s="41"/>
    </row>
    <row r="85" spans="1:23" ht="51">
      <c r="A85" s="55" t="s">
        <v>781</v>
      </c>
      <c r="B85" s="7">
        <v>12</v>
      </c>
      <c r="C85" s="32" t="s">
        <v>936</v>
      </c>
      <c r="D85" s="32" t="s">
        <v>937</v>
      </c>
      <c r="E85" s="32" t="s">
        <v>152</v>
      </c>
      <c r="F85" s="32" t="s">
        <v>781</v>
      </c>
      <c r="G85" s="32" t="s">
        <v>781</v>
      </c>
      <c r="H85" s="33" t="s">
        <v>785</v>
      </c>
      <c r="I85" s="34">
        <v>50</v>
      </c>
      <c r="J85" s="59"/>
      <c r="K85" s="7">
        <v>1</v>
      </c>
      <c r="L85" s="35"/>
      <c r="M85" s="36"/>
      <c r="N85" s="37">
        <f t="shared" si="0"/>
        <v>0</v>
      </c>
      <c r="O85" s="38"/>
      <c r="P85" s="39"/>
      <c r="Q85" s="37">
        <f t="shared" si="1"/>
        <v>0</v>
      </c>
      <c r="R85" s="37">
        <f t="shared" si="2"/>
        <v>0</v>
      </c>
      <c r="S85" s="37">
        <f t="shared" si="3"/>
        <v>0</v>
      </c>
      <c r="T85" s="40"/>
      <c r="U85" s="40"/>
      <c r="V85" s="40"/>
      <c r="W85" s="41"/>
    </row>
    <row r="86" spans="1:23" ht="76.5">
      <c r="A86" s="55" t="s">
        <v>781</v>
      </c>
      <c r="B86" s="7">
        <v>13</v>
      </c>
      <c r="C86" s="32" t="s">
        <v>938</v>
      </c>
      <c r="D86" s="32" t="s">
        <v>939</v>
      </c>
      <c r="E86" s="32" t="s">
        <v>152</v>
      </c>
      <c r="F86" s="32" t="s">
        <v>781</v>
      </c>
      <c r="G86" s="32" t="s">
        <v>781</v>
      </c>
      <c r="H86" s="33" t="s">
        <v>785</v>
      </c>
      <c r="I86" s="34">
        <v>104</v>
      </c>
      <c r="J86" s="59"/>
      <c r="K86" s="7">
        <v>1</v>
      </c>
      <c r="L86" s="35"/>
      <c r="M86" s="36"/>
      <c r="N86" s="37">
        <f t="shared" si="0"/>
        <v>0</v>
      </c>
      <c r="O86" s="38"/>
      <c r="P86" s="39"/>
      <c r="Q86" s="37">
        <f t="shared" si="1"/>
        <v>0</v>
      </c>
      <c r="R86" s="37">
        <f t="shared" si="2"/>
        <v>0</v>
      </c>
      <c r="S86" s="37">
        <f t="shared" si="3"/>
        <v>0</v>
      </c>
      <c r="T86" s="40"/>
      <c r="U86" s="40"/>
      <c r="V86" s="40"/>
      <c r="W86" s="41"/>
    </row>
    <row r="87" spans="1:23" ht="39" thickBot="1">
      <c r="A87" s="56" t="s">
        <v>781</v>
      </c>
      <c r="B87" s="9">
        <v>14</v>
      </c>
      <c r="C87" s="42" t="s">
        <v>940</v>
      </c>
      <c r="D87" s="42" t="s">
        <v>941</v>
      </c>
      <c r="E87" s="42" t="s">
        <v>152</v>
      </c>
      <c r="F87" s="42" t="s">
        <v>781</v>
      </c>
      <c r="G87" s="42" t="s">
        <v>781</v>
      </c>
      <c r="H87" s="43" t="s">
        <v>785</v>
      </c>
      <c r="I87" s="44">
        <v>100</v>
      </c>
      <c r="J87" s="60"/>
      <c r="K87" s="9">
        <v>1</v>
      </c>
      <c r="L87" s="45"/>
      <c r="M87" s="46"/>
      <c r="N87" s="47">
        <f t="shared" si="0"/>
        <v>0</v>
      </c>
      <c r="O87" s="48"/>
      <c r="P87" s="49"/>
      <c r="Q87" s="47">
        <f t="shared" si="1"/>
        <v>0</v>
      </c>
      <c r="R87" s="47">
        <f t="shared" si="2"/>
        <v>0</v>
      </c>
      <c r="S87" s="47">
        <f t="shared" si="3"/>
        <v>0</v>
      </c>
      <c r="T87" s="50"/>
      <c r="U87" s="50"/>
      <c r="V87" s="50"/>
      <c r="W87" s="51"/>
    </row>
    <row r="88" spans="18:19" ht="13.5" thickBot="1">
      <c r="R88" s="61" t="s">
        <v>792</v>
      </c>
      <c r="S88" s="62">
        <f>SUM(S74:S87)</f>
        <v>0</v>
      </c>
    </row>
    <row r="90" ht="13.5" thickBot="1"/>
    <row r="91" spans="1:23" ht="13.5" thickBot="1">
      <c r="A91" s="52" t="s">
        <v>753</v>
      </c>
      <c r="B91" s="57" t="s">
        <v>33</v>
      </c>
      <c r="C91" s="18" t="s">
        <v>942</v>
      </c>
      <c r="D91" s="18"/>
      <c r="E91" s="18"/>
      <c r="F91" s="18"/>
      <c r="G91" s="18"/>
      <c r="H91" s="18" t="s">
        <v>756</v>
      </c>
      <c r="I91" s="18"/>
      <c r="J91" s="4"/>
      <c r="K91" s="3"/>
      <c r="L91" s="18" t="s">
        <v>943</v>
      </c>
      <c r="M91" s="18"/>
      <c r="N91" s="18"/>
      <c r="O91" s="18"/>
      <c r="P91" s="18"/>
      <c r="Q91" s="18"/>
      <c r="R91" s="18"/>
      <c r="S91" s="18"/>
      <c r="T91" s="18"/>
      <c r="U91" s="18"/>
      <c r="V91" s="18"/>
      <c r="W91" s="4"/>
    </row>
    <row r="92" spans="1:23" ht="51.75" thickBot="1">
      <c r="A92" s="53" t="s">
        <v>758</v>
      </c>
      <c r="B92" s="19" t="s">
        <v>759</v>
      </c>
      <c r="C92" s="20" t="s">
        <v>760</v>
      </c>
      <c r="D92" s="20" t="s">
        <v>761</v>
      </c>
      <c r="E92" s="20" t="s">
        <v>762</v>
      </c>
      <c r="F92" s="20" t="s">
        <v>763</v>
      </c>
      <c r="G92" s="20" t="s">
        <v>764</v>
      </c>
      <c r="H92" s="20" t="s">
        <v>765</v>
      </c>
      <c r="I92" s="20" t="s">
        <v>766</v>
      </c>
      <c r="J92" s="21" t="s">
        <v>767</v>
      </c>
      <c r="K92" s="19" t="s">
        <v>768</v>
      </c>
      <c r="L92" s="20" t="s">
        <v>769</v>
      </c>
      <c r="M92" s="20" t="s">
        <v>770</v>
      </c>
      <c r="N92" s="20" t="s">
        <v>771</v>
      </c>
      <c r="O92" s="20" t="s">
        <v>772</v>
      </c>
      <c r="P92" s="20" t="s">
        <v>773</v>
      </c>
      <c r="Q92" s="20" t="s">
        <v>774</v>
      </c>
      <c r="R92" s="20" t="s">
        <v>775</v>
      </c>
      <c r="S92" s="20" t="s">
        <v>776</v>
      </c>
      <c r="T92" s="20" t="s">
        <v>777</v>
      </c>
      <c r="U92" s="20" t="s">
        <v>778</v>
      </c>
      <c r="V92" s="20" t="s">
        <v>779</v>
      </c>
      <c r="W92" s="21" t="s">
        <v>780</v>
      </c>
    </row>
    <row r="93" spans="1:23" ht="216.75">
      <c r="A93" s="54" t="s">
        <v>781</v>
      </c>
      <c r="B93" s="5">
        <v>1</v>
      </c>
      <c r="C93" s="22" t="s">
        <v>944</v>
      </c>
      <c r="D93" s="22" t="s">
        <v>945</v>
      </c>
      <c r="E93" s="22" t="s">
        <v>152</v>
      </c>
      <c r="F93" s="22" t="s">
        <v>946</v>
      </c>
      <c r="G93" s="22" t="s">
        <v>781</v>
      </c>
      <c r="H93" s="23" t="s">
        <v>785</v>
      </c>
      <c r="I93" s="24">
        <v>180</v>
      </c>
      <c r="J93" s="58"/>
      <c r="K93" s="5">
        <v>1</v>
      </c>
      <c r="L93" s="25"/>
      <c r="M93" s="26"/>
      <c r="N93" s="27">
        <f>IF(M93&gt;0,ROUND(L93/M93,4),0)</f>
        <v>0</v>
      </c>
      <c r="O93" s="28"/>
      <c r="P93" s="29"/>
      <c r="Q93" s="27">
        <f>ROUND(ROUND(N93,4)*(1-O93),4)</f>
        <v>0</v>
      </c>
      <c r="R93" s="27">
        <f>ROUND(ROUND(Q93,4)*(1+P93),4)</f>
        <v>0</v>
      </c>
      <c r="S93" s="27">
        <f>ROUND($I93*R93,4)</f>
        <v>0</v>
      </c>
      <c r="T93" s="30"/>
      <c r="U93" s="30"/>
      <c r="V93" s="30"/>
      <c r="W93" s="31"/>
    </row>
    <row r="94" spans="1:23" ht="217.5" thickBot="1">
      <c r="A94" s="56" t="s">
        <v>781</v>
      </c>
      <c r="B94" s="9">
        <v>2</v>
      </c>
      <c r="C94" s="42" t="s">
        <v>947</v>
      </c>
      <c r="D94" s="42" t="s">
        <v>948</v>
      </c>
      <c r="E94" s="42" t="s">
        <v>152</v>
      </c>
      <c r="F94" s="42" t="s">
        <v>946</v>
      </c>
      <c r="G94" s="42" t="s">
        <v>781</v>
      </c>
      <c r="H94" s="43" t="s">
        <v>785</v>
      </c>
      <c r="I94" s="44">
        <v>120</v>
      </c>
      <c r="J94" s="60"/>
      <c r="K94" s="9">
        <v>1</v>
      </c>
      <c r="L94" s="45"/>
      <c r="M94" s="46"/>
      <c r="N94" s="47">
        <f>IF(M94&gt;0,ROUND(L94/M94,4),0)</f>
        <v>0</v>
      </c>
      <c r="O94" s="48"/>
      <c r="P94" s="49"/>
      <c r="Q94" s="47">
        <f>ROUND(ROUND(N94,4)*(1-O94),4)</f>
        <v>0</v>
      </c>
      <c r="R94" s="47">
        <f>ROUND(ROUND(Q94,4)*(1+P94),4)</f>
        <v>0</v>
      </c>
      <c r="S94" s="47">
        <f>ROUND($I94*R94,4)</f>
        <v>0</v>
      </c>
      <c r="T94" s="50"/>
      <c r="U94" s="50"/>
      <c r="V94" s="50"/>
      <c r="W94" s="51"/>
    </row>
    <row r="95" spans="18:19" ht="13.5" thickBot="1">
      <c r="R95" s="61" t="s">
        <v>792</v>
      </c>
      <c r="S95" s="62">
        <f>SUM(S93:S94)</f>
        <v>0</v>
      </c>
    </row>
    <row r="97" ht="13.5" thickBot="1"/>
    <row r="98" spans="1:23" ht="13.5" thickBot="1">
      <c r="A98" s="52" t="s">
        <v>753</v>
      </c>
      <c r="B98" s="57" t="s">
        <v>41</v>
      </c>
      <c r="C98" s="18" t="s">
        <v>949</v>
      </c>
      <c r="D98" s="18"/>
      <c r="E98" s="18"/>
      <c r="F98" s="18"/>
      <c r="G98" s="18"/>
      <c r="H98" s="18" t="s">
        <v>756</v>
      </c>
      <c r="I98" s="18"/>
      <c r="J98" s="4"/>
      <c r="K98" s="3"/>
      <c r="L98" s="18" t="s">
        <v>950</v>
      </c>
      <c r="M98" s="18"/>
      <c r="N98" s="18"/>
      <c r="O98" s="18"/>
      <c r="P98" s="18"/>
      <c r="Q98" s="18"/>
      <c r="R98" s="18"/>
      <c r="S98" s="18"/>
      <c r="T98" s="18"/>
      <c r="U98" s="18"/>
      <c r="V98" s="18"/>
      <c r="W98" s="4"/>
    </row>
    <row r="99" spans="1:23" ht="51.75" thickBot="1">
      <c r="A99" s="53" t="s">
        <v>758</v>
      </c>
      <c r="B99" s="19" t="s">
        <v>759</v>
      </c>
      <c r="C99" s="20" t="s">
        <v>760</v>
      </c>
      <c r="D99" s="20" t="s">
        <v>761</v>
      </c>
      <c r="E99" s="20" t="s">
        <v>762</v>
      </c>
      <c r="F99" s="20" t="s">
        <v>763</v>
      </c>
      <c r="G99" s="20" t="s">
        <v>764</v>
      </c>
      <c r="H99" s="20" t="s">
        <v>765</v>
      </c>
      <c r="I99" s="20" t="s">
        <v>766</v>
      </c>
      <c r="J99" s="21" t="s">
        <v>767</v>
      </c>
      <c r="K99" s="19" t="s">
        <v>768</v>
      </c>
      <c r="L99" s="20" t="s">
        <v>769</v>
      </c>
      <c r="M99" s="20" t="s">
        <v>770</v>
      </c>
      <c r="N99" s="20" t="s">
        <v>771</v>
      </c>
      <c r="O99" s="20" t="s">
        <v>772</v>
      </c>
      <c r="P99" s="20" t="s">
        <v>773</v>
      </c>
      <c r="Q99" s="20" t="s">
        <v>774</v>
      </c>
      <c r="R99" s="20" t="s">
        <v>775</v>
      </c>
      <c r="S99" s="20" t="s">
        <v>776</v>
      </c>
      <c r="T99" s="20" t="s">
        <v>777</v>
      </c>
      <c r="U99" s="20" t="s">
        <v>778</v>
      </c>
      <c r="V99" s="20" t="s">
        <v>779</v>
      </c>
      <c r="W99" s="21" t="s">
        <v>780</v>
      </c>
    </row>
    <row r="100" spans="1:23" ht="217.5" thickBot="1">
      <c r="A100" s="73" t="s">
        <v>781</v>
      </c>
      <c r="B100" s="74">
        <v>1</v>
      </c>
      <c r="C100" s="63" t="s">
        <v>951</v>
      </c>
      <c r="D100" s="63" t="s">
        <v>952</v>
      </c>
      <c r="E100" s="63" t="s">
        <v>781</v>
      </c>
      <c r="F100" s="63" t="s">
        <v>946</v>
      </c>
      <c r="G100" s="63" t="s">
        <v>781</v>
      </c>
      <c r="H100" s="64" t="s">
        <v>785</v>
      </c>
      <c r="I100" s="65">
        <v>200</v>
      </c>
      <c r="J100" s="75"/>
      <c r="K100" s="74">
        <v>1</v>
      </c>
      <c r="L100" s="66"/>
      <c r="M100" s="67"/>
      <c r="N100" s="68">
        <f>IF(M100&gt;0,ROUND(L100/M100,4),0)</f>
        <v>0</v>
      </c>
      <c r="O100" s="69"/>
      <c r="P100" s="70"/>
      <c r="Q100" s="68">
        <f>ROUND(ROUND(N100,4)*(1-O100),4)</f>
        <v>0</v>
      </c>
      <c r="R100" s="68">
        <f>ROUND(ROUND(Q100,4)*(1+P100),4)</f>
        <v>0</v>
      </c>
      <c r="S100" s="68">
        <f>ROUND($I100*R100,4)</f>
        <v>0</v>
      </c>
      <c r="T100" s="71"/>
      <c r="U100" s="71"/>
      <c r="V100" s="71"/>
      <c r="W100" s="72"/>
    </row>
    <row r="101" spans="18:19" ht="13.5" thickBot="1">
      <c r="R101" s="61" t="s">
        <v>792</v>
      </c>
      <c r="S101" s="62">
        <f>SUM(S100:S100)</f>
        <v>0</v>
      </c>
    </row>
    <row r="103" ht="13.5" thickBot="1"/>
    <row r="104" spans="1:23" ht="13.5" thickBot="1">
      <c r="A104" s="52" t="s">
        <v>753</v>
      </c>
      <c r="B104" s="57" t="s">
        <v>49</v>
      </c>
      <c r="C104" s="18" t="s">
        <v>953</v>
      </c>
      <c r="D104" s="18"/>
      <c r="E104" s="18"/>
      <c r="F104" s="18"/>
      <c r="G104" s="18"/>
      <c r="H104" s="18" t="s">
        <v>62</v>
      </c>
      <c r="I104" s="18"/>
      <c r="J104" s="4"/>
      <c r="K104" s="3"/>
      <c r="L104" s="18" t="s">
        <v>954</v>
      </c>
      <c r="M104" s="18"/>
      <c r="N104" s="18"/>
      <c r="O104" s="18"/>
      <c r="P104" s="18"/>
      <c r="Q104" s="18"/>
      <c r="R104" s="18"/>
      <c r="S104" s="18"/>
      <c r="T104" s="18"/>
      <c r="U104" s="18"/>
      <c r="V104" s="18"/>
      <c r="W104" s="4"/>
    </row>
    <row r="105" spans="1:23" ht="51.75" thickBot="1">
      <c r="A105" s="53" t="s">
        <v>758</v>
      </c>
      <c r="B105" s="19" t="s">
        <v>759</v>
      </c>
      <c r="C105" s="20" t="s">
        <v>760</v>
      </c>
      <c r="D105" s="20" t="s">
        <v>761</v>
      </c>
      <c r="E105" s="20" t="s">
        <v>762</v>
      </c>
      <c r="F105" s="20" t="s">
        <v>763</v>
      </c>
      <c r="G105" s="20" t="s">
        <v>764</v>
      </c>
      <c r="H105" s="20" t="s">
        <v>765</v>
      </c>
      <c r="I105" s="20" t="s">
        <v>766</v>
      </c>
      <c r="J105" s="21" t="s">
        <v>767</v>
      </c>
      <c r="K105" s="19" t="s">
        <v>768</v>
      </c>
      <c r="L105" s="20" t="s">
        <v>769</v>
      </c>
      <c r="M105" s="20" t="s">
        <v>770</v>
      </c>
      <c r="N105" s="20" t="s">
        <v>771</v>
      </c>
      <c r="O105" s="20" t="s">
        <v>772</v>
      </c>
      <c r="P105" s="20" t="s">
        <v>773</v>
      </c>
      <c r="Q105" s="20" t="s">
        <v>774</v>
      </c>
      <c r="R105" s="20" t="s">
        <v>775</v>
      </c>
      <c r="S105" s="20" t="s">
        <v>776</v>
      </c>
      <c r="T105" s="20" t="s">
        <v>777</v>
      </c>
      <c r="U105" s="20" t="s">
        <v>778</v>
      </c>
      <c r="V105" s="20" t="s">
        <v>779</v>
      </c>
      <c r="W105" s="21" t="s">
        <v>780</v>
      </c>
    </row>
    <row r="106" spans="1:23" ht="51">
      <c r="A106" s="54" t="s">
        <v>781</v>
      </c>
      <c r="B106" s="5">
        <v>1</v>
      </c>
      <c r="C106" s="22" t="s">
        <v>955</v>
      </c>
      <c r="D106" s="22" t="s">
        <v>956</v>
      </c>
      <c r="E106" s="22" t="s">
        <v>152</v>
      </c>
      <c r="F106" s="22" t="s">
        <v>781</v>
      </c>
      <c r="G106" s="22" t="s">
        <v>781</v>
      </c>
      <c r="H106" s="23" t="s">
        <v>785</v>
      </c>
      <c r="I106" s="24">
        <v>300</v>
      </c>
      <c r="J106" s="58"/>
      <c r="K106" s="5">
        <v>1</v>
      </c>
      <c r="L106" s="25"/>
      <c r="M106" s="26"/>
      <c r="N106" s="27">
        <f>IF(M106&gt;0,ROUND(L106/M106,4),0)</f>
        <v>0</v>
      </c>
      <c r="O106" s="28"/>
      <c r="P106" s="29"/>
      <c r="Q106" s="27">
        <f>ROUND(ROUND(N106,4)*(1-O106),4)</f>
        <v>0</v>
      </c>
      <c r="R106" s="27">
        <f>ROUND(ROUND(Q106,4)*(1+P106),4)</f>
        <v>0</v>
      </c>
      <c r="S106" s="27">
        <f>ROUND($I106*R106,4)</f>
        <v>0</v>
      </c>
      <c r="T106" s="30"/>
      <c r="U106" s="30"/>
      <c r="V106" s="30"/>
      <c r="W106" s="31"/>
    </row>
    <row r="107" spans="1:23" ht="51">
      <c r="A107" s="55" t="s">
        <v>781</v>
      </c>
      <c r="B107" s="7">
        <v>2</v>
      </c>
      <c r="C107" s="32" t="s">
        <v>957</v>
      </c>
      <c r="D107" s="32" t="s">
        <v>958</v>
      </c>
      <c r="E107" s="32" t="s">
        <v>152</v>
      </c>
      <c r="F107" s="32" t="s">
        <v>781</v>
      </c>
      <c r="G107" s="32" t="s">
        <v>781</v>
      </c>
      <c r="H107" s="33" t="s">
        <v>785</v>
      </c>
      <c r="I107" s="34">
        <v>20</v>
      </c>
      <c r="J107" s="59"/>
      <c r="K107" s="7">
        <v>1</v>
      </c>
      <c r="L107" s="35"/>
      <c r="M107" s="36"/>
      <c r="N107" s="37">
        <f>IF(M107&gt;0,ROUND(L107/M107,4),0)</f>
        <v>0</v>
      </c>
      <c r="O107" s="38"/>
      <c r="P107" s="39"/>
      <c r="Q107" s="37">
        <f>ROUND(ROUND(N107,4)*(1-O107),4)</f>
        <v>0</v>
      </c>
      <c r="R107" s="37">
        <f>ROUND(ROUND(Q107,4)*(1+P107),4)</f>
        <v>0</v>
      </c>
      <c r="S107" s="37">
        <f>ROUND($I107*R107,4)</f>
        <v>0</v>
      </c>
      <c r="T107" s="40"/>
      <c r="U107" s="40"/>
      <c r="V107" s="40"/>
      <c r="W107" s="41"/>
    </row>
    <row r="108" spans="1:23" ht="25.5">
      <c r="A108" s="55" t="s">
        <v>781</v>
      </c>
      <c r="B108" s="7">
        <v>3</v>
      </c>
      <c r="C108" s="32" t="s">
        <v>959</v>
      </c>
      <c r="D108" s="32" t="s">
        <v>960</v>
      </c>
      <c r="E108" s="32" t="s">
        <v>781</v>
      </c>
      <c r="F108" s="32" t="s">
        <v>781</v>
      </c>
      <c r="G108" s="32" t="s">
        <v>781</v>
      </c>
      <c r="H108" s="33" t="s">
        <v>785</v>
      </c>
      <c r="I108" s="34">
        <v>20</v>
      </c>
      <c r="J108" s="59"/>
      <c r="K108" s="7">
        <v>1</v>
      </c>
      <c r="L108" s="35"/>
      <c r="M108" s="36"/>
      <c r="N108" s="37">
        <f>IF(M108&gt;0,ROUND(L108/M108,4),0)</f>
        <v>0</v>
      </c>
      <c r="O108" s="38"/>
      <c r="P108" s="39"/>
      <c r="Q108" s="37">
        <f>ROUND(ROUND(N108,4)*(1-O108),4)</f>
        <v>0</v>
      </c>
      <c r="R108" s="37">
        <f>ROUND(ROUND(Q108,4)*(1+P108),4)</f>
        <v>0</v>
      </c>
      <c r="S108" s="37">
        <f>ROUND($I108*R108,4)</f>
        <v>0</v>
      </c>
      <c r="T108" s="40"/>
      <c r="U108" s="40"/>
      <c r="V108" s="40"/>
      <c r="W108" s="41"/>
    </row>
    <row r="109" spans="1:23" ht="89.25">
      <c r="A109" s="55" t="s">
        <v>781</v>
      </c>
      <c r="B109" s="7">
        <v>4</v>
      </c>
      <c r="C109" s="32" t="s">
        <v>961</v>
      </c>
      <c r="D109" s="32" t="s">
        <v>962</v>
      </c>
      <c r="E109" s="32" t="s">
        <v>781</v>
      </c>
      <c r="F109" s="32" t="s">
        <v>781</v>
      </c>
      <c r="G109" s="32" t="s">
        <v>781</v>
      </c>
      <c r="H109" s="33" t="s">
        <v>785</v>
      </c>
      <c r="I109" s="34">
        <v>20</v>
      </c>
      <c r="J109" s="59"/>
      <c r="K109" s="7">
        <v>1</v>
      </c>
      <c r="L109" s="35"/>
      <c r="M109" s="36"/>
      <c r="N109" s="37">
        <f>IF(M109&gt;0,ROUND(L109/M109,4),0)</f>
        <v>0</v>
      </c>
      <c r="O109" s="38"/>
      <c r="P109" s="39"/>
      <c r="Q109" s="37">
        <f>ROUND(ROUND(N109,4)*(1-O109),4)</f>
        <v>0</v>
      </c>
      <c r="R109" s="37">
        <f>ROUND(ROUND(Q109,4)*(1+P109),4)</f>
        <v>0</v>
      </c>
      <c r="S109" s="37">
        <f>ROUND($I109*R109,4)</f>
        <v>0</v>
      </c>
      <c r="T109" s="40"/>
      <c r="U109" s="40"/>
      <c r="V109" s="40"/>
      <c r="W109" s="41"/>
    </row>
    <row r="110" spans="1:23" ht="64.5" thickBot="1">
      <c r="A110" s="56" t="s">
        <v>781</v>
      </c>
      <c r="B110" s="9">
        <v>5</v>
      </c>
      <c r="C110" s="42" t="s">
        <v>963</v>
      </c>
      <c r="D110" s="42" t="s">
        <v>964</v>
      </c>
      <c r="E110" s="42" t="s">
        <v>781</v>
      </c>
      <c r="F110" s="42" t="s">
        <v>781</v>
      </c>
      <c r="G110" s="42" t="s">
        <v>781</v>
      </c>
      <c r="H110" s="43" t="s">
        <v>785</v>
      </c>
      <c r="I110" s="44">
        <v>20</v>
      </c>
      <c r="J110" s="60"/>
      <c r="K110" s="9">
        <v>1</v>
      </c>
      <c r="L110" s="45"/>
      <c r="M110" s="46"/>
      <c r="N110" s="47">
        <f>IF(M110&gt;0,ROUND(L110/M110,4),0)</f>
        <v>0</v>
      </c>
      <c r="O110" s="48"/>
      <c r="P110" s="49"/>
      <c r="Q110" s="47">
        <f>ROUND(ROUND(N110,4)*(1-O110),4)</f>
        <v>0</v>
      </c>
      <c r="R110" s="47">
        <f>ROUND(ROUND(Q110,4)*(1+P110),4)</f>
        <v>0</v>
      </c>
      <c r="S110" s="47">
        <f>ROUND($I110*R110,4)</f>
        <v>0</v>
      </c>
      <c r="T110" s="50"/>
      <c r="U110" s="50"/>
      <c r="V110" s="50"/>
      <c r="W110" s="51"/>
    </row>
    <row r="111" spans="18:19" ht="13.5" thickBot="1">
      <c r="R111" s="61" t="s">
        <v>792</v>
      </c>
      <c r="S111" s="62">
        <f>SUM(S106:S110)</f>
        <v>0</v>
      </c>
    </row>
    <row r="113" ht="13.5" thickBot="1"/>
    <row r="114" spans="1:23" ht="13.5" thickBot="1">
      <c r="A114" s="52" t="s">
        <v>753</v>
      </c>
      <c r="B114" s="57" t="s">
        <v>54</v>
      </c>
      <c r="C114" s="18" t="s">
        <v>965</v>
      </c>
      <c r="D114" s="18"/>
      <c r="E114" s="18"/>
      <c r="F114" s="18"/>
      <c r="G114" s="18"/>
      <c r="H114" s="18" t="s">
        <v>62</v>
      </c>
      <c r="I114" s="18"/>
      <c r="J114" s="4"/>
      <c r="K114" s="3"/>
      <c r="L114" s="18" t="s">
        <v>966</v>
      </c>
      <c r="M114" s="18"/>
      <c r="N114" s="18"/>
      <c r="O114" s="18"/>
      <c r="P114" s="18"/>
      <c r="Q114" s="18"/>
      <c r="R114" s="18"/>
      <c r="S114" s="18"/>
      <c r="T114" s="18"/>
      <c r="U114" s="18"/>
      <c r="V114" s="18"/>
      <c r="W114" s="4"/>
    </row>
    <row r="115" spans="1:23" ht="51.75" thickBot="1">
      <c r="A115" s="53" t="s">
        <v>758</v>
      </c>
      <c r="B115" s="19" t="s">
        <v>759</v>
      </c>
      <c r="C115" s="20" t="s">
        <v>760</v>
      </c>
      <c r="D115" s="20" t="s">
        <v>761</v>
      </c>
      <c r="E115" s="20" t="s">
        <v>762</v>
      </c>
      <c r="F115" s="20" t="s">
        <v>763</v>
      </c>
      <c r="G115" s="20" t="s">
        <v>764</v>
      </c>
      <c r="H115" s="20" t="s">
        <v>765</v>
      </c>
      <c r="I115" s="20" t="s">
        <v>766</v>
      </c>
      <c r="J115" s="21" t="s">
        <v>767</v>
      </c>
      <c r="K115" s="19" t="s">
        <v>768</v>
      </c>
      <c r="L115" s="20" t="s">
        <v>769</v>
      </c>
      <c r="M115" s="20" t="s">
        <v>770</v>
      </c>
      <c r="N115" s="20" t="s">
        <v>771</v>
      </c>
      <c r="O115" s="20" t="s">
        <v>772</v>
      </c>
      <c r="P115" s="20" t="s">
        <v>773</v>
      </c>
      <c r="Q115" s="20" t="s">
        <v>774</v>
      </c>
      <c r="R115" s="20" t="s">
        <v>775</v>
      </c>
      <c r="S115" s="20" t="s">
        <v>776</v>
      </c>
      <c r="T115" s="20" t="s">
        <v>777</v>
      </c>
      <c r="U115" s="20" t="s">
        <v>778</v>
      </c>
      <c r="V115" s="20" t="s">
        <v>779</v>
      </c>
      <c r="W115" s="21" t="s">
        <v>780</v>
      </c>
    </row>
    <row r="116" spans="1:23" ht="25.5">
      <c r="A116" s="54" t="s">
        <v>781</v>
      </c>
      <c r="B116" s="5">
        <v>1</v>
      </c>
      <c r="C116" s="22" t="s">
        <v>967</v>
      </c>
      <c r="D116" s="22" t="s">
        <v>968</v>
      </c>
      <c r="E116" s="22" t="s">
        <v>152</v>
      </c>
      <c r="F116" s="22" t="s">
        <v>781</v>
      </c>
      <c r="G116" s="22" t="s">
        <v>781</v>
      </c>
      <c r="H116" s="23" t="s">
        <v>785</v>
      </c>
      <c r="I116" s="24">
        <v>193</v>
      </c>
      <c r="J116" s="58"/>
      <c r="K116" s="5">
        <v>1</v>
      </c>
      <c r="L116" s="25"/>
      <c r="M116" s="26"/>
      <c r="N116" s="27">
        <f>IF(M116&gt;0,ROUND(L116/M116,4),0)</f>
        <v>0</v>
      </c>
      <c r="O116" s="28"/>
      <c r="P116" s="29"/>
      <c r="Q116" s="27">
        <f>ROUND(ROUND(N116,4)*(1-O116),4)</f>
        <v>0</v>
      </c>
      <c r="R116" s="27">
        <f>ROUND(ROUND(Q116,4)*(1+P116),4)</f>
        <v>0</v>
      </c>
      <c r="S116" s="27">
        <f>ROUND($I116*R116,4)</f>
        <v>0</v>
      </c>
      <c r="T116" s="30"/>
      <c r="U116" s="30"/>
      <c r="V116" s="30"/>
      <c r="W116" s="31"/>
    </row>
    <row r="117" spans="1:23" ht="26.25" thickBot="1">
      <c r="A117" s="56" t="s">
        <v>781</v>
      </c>
      <c r="B117" s="9">
        <v>2</v>
      </c>
      <c r="C117" s="42" t="s">
        <v>969</v>
      </c>
      <c r="D117" s="42" t="s">
        <v>970</v>
      </c>
      <c r="E117" s="42" t="s">
        <v>152</v>
      </c>
      <c r="F117" s="42" t="s">
        <v>781</v>
      </c>
      <c r="G117" s="42" t="s">
        <v>781</v>
      </c>
      <c r="H117" s="43" t="s">
        <v>785</v>
      </c>
      <c r="I117" s="44">
        <v>700</v>
      </c>
      <c r="J117" s="60"/>
      <c r="K117" s="9">
        <v>1</v>
      </c>
      <c r="L117" s="45"/>
      <c r="M117" s="46"/>
      <c r="N117" s="47">
        <f>IF(M117&gt;0,ROUND(L117/M117,4),0)</f>
        <v>0</v>
      </c>
      <c r="O117" s="48"/>
      <c r="P117" s="49"/>
      <c r="Q117" s="47">
        <f>ROUND(ROUND(N117,4)*(1-O117),4)</f>
        <v>0</v>
      </c>
      <c r="R117" s="47">
        <f>ROUND(ROUND(Q117,4)*(1+P117),4)</f>
        <v>0</v>
      </c>
      <c r="S117" s="47">
        <f>ROUND($I117*R117,4)</f>
        <v>0</v>
      </c>
      <c r="T117" s="50"/>
      <c r="U117" s="50"/>
      <c r="V117" s="50"/>
      <c r="W117" s="51"/>
    </row>
    <row r="118" spans="18:19" ht="13.5" thickBot="1">
      <c r="R118" s="61" t="s">
        <v>792</v>
      </c>
      <c r="S118" s="62">
        <f>SUM(S116:S117)</f>
        <v>0</v>
      </c>
    </row>
    <row r="120" ht="13.5" thickBot="1"/>
    <row r="121" spans="1:23" ht="13.5" thickBot="1">
      <c r="A121" s="52" t="s">
        <v>753</v>
      </c>
      <c r="B121" s="57" t="s">
        <v>60</v>
      </c>
      <c r="C121" s="18" t="s">
        <v>971</v>
      </c>
      <c r="D121" s="18"/>
      <c r="E121" s="18"/>
      <c r="F121" s="18"/>
      <c r="G121" s="18"/>
      <c r="H121" s="18" t="s">
        <v>756</v>
      </c>
      <c r="I121" s="18"/>
      <c r="J121" s="4"/>
      <c r="K121" s="3"/>
      <c r="L121" s="18" t="s">
        <v>972</v>
      </c>
      <c r="M121" s="18"/>
      <c r="N121" s="18"/>
      <c r="O121" s="18"/>
      <c r="P121" s="18"/>
      <c r="Q121" s="18"/>
      <c r="R121" s="18"/>
      <c r="S121" s="18"/>
      <c r="T121" s="18"/>
      <c r="U121" s="18"/>
      <c r="V121" s="18"/>
      <c r="W121" s="4"/>
    </row>
    <row r="122" spans="1:23" ht="51.75" thickBot="1">
      <c r="A122" s="53" t="s">
        <v>758</v>
      </c>
      <c r="B122" s="19" t="s">
        <v>759</v>
      </c>
      <c r="C122" s="20" t="s">
        <v>760</v>
      </c>
      <c r="D122" s="20" t="s">
        <v>761</v>
      </c>
      <c r="E122" s="20" t="s">
        <v>762</v>
      </c>
      <c r="F122" s="20" t="s">
        <v>763</v>
      </c>
      <c r="G122" s="20" t="s">
        <v>764</v>
      </c>
      <c r="H122" s="20" t="s">
        <v>765</v>
      </c>
      <c r="I122" s="20" t="s">
        <v>766</v>
      </c>
      <c r="J122" s="21" t="s">
        <v>767</v>
      </c>
      <c r="K122" s="19" t="s">
        <v>768</v>
      </c>
      <c r="L122" s="20" t="s">
        <v>769</v>
      </c>
      <c r="M122" s="20" t="s">
        <v>770</v>
      </c>
      <c r="N122" s="20" t="s">
        <v>771</v>
      </c>
      <c r="O122" s="20" t="s">
        <v>772</v>
      </c>
      <c r="P122" s="20" t="s">
        <v>773</v>
      </c>
      <c r="Q122" s="20" t="s">
        <v>774</v>
      </c>
      <c r="R122" s="20" t="s">
        <v>775</v>
      </c>
      <c r="S122" s="20" t="s">
        <v>776</v>
      </c>
      <c r="T122" s="20" t="s">
        <v>777</v>
      </c>
      <c r="U122" s="20" t="s">
        <v>778</v>
      </c>
      <c r="V122" s="20" t="s">
        <v>779</v>
      </c>
      <c r="W122" s="21" t="s">
        <v>780</v>
      </c>
    </row>
    <row r="123" spans="1:23" ht="25.5">
      <c r="A123" s="54" t="s">
        <v>781</v>
      </c>
      <c r="B123" s="5">
        <v>1</v>
      </c>
      <c r="C123" s="22" t="s">
        <v>973</v>
      </c>
      <c r="D123" s="22" t="s">
        <v>974</v>
      </c>
      <c r="E123" s="22" t="s">
        <v>152</v>
      </c>
      <c r="F123" s="22" t="s">
        <v>781</v>
      </c>
      <c r="G123" s="22" t="s">
        <v>781</v>
      </c>
      <c r="H123" s="23" t="s">
        <v>785</v>
      </c>
      <c r="I123" s="24">
        <v>900</v>
      </c>
      <c r="J123" s="58"/>
      <c r="K123" s="5">
        <v>1</v>
      </c>
      <c r="L123" s="25"/>
      <c r="M123" s="26"/>
      <c r="N123" s="27">
        <f>IF(M123&gt;0,ROUND(L123/M123,4),0)</f>
        <v>0</v>
      </c>
      <c r="O123" s="28"/>
      <c r="P123" s="29"/>
      <c r="Q123" s="27">
        <f>ROUND(ROUND(N123,4)*(1-O123),4)</f>
        <v>0</v>
      </c>
      <c r="R123" s="27">
        <f>ROUND(ROUND(Q123,4)*(1+P123),4)</f>
        <v>0</v>
      </c>
      <c r="S123" s="27">
        <f>ROUND($I123*R123,4)</f>
        <v>0</v>
      </c>
      <c r="T123" s="30"/>
      <c r="U123" s="30"/>
      <c r="V123" s="30"/>
      <c r="W123" s="31"/>
    </row>
    <row r="124" spans="1:23" ht="39" thickBot="1">
      <c r="A124" s="56" t="s">
        <v>781</v>
      </c>
      <c r="B124" s="9">
        <v>2</v>
      </c>
      <c r="C124" s="42" t="s">
        <v>975</v>
      </c>
      <c r="D124" s="42" t="s">
        <v>976</v>
      </c>
      <c r="E124" s="42" t="s">
        <v>152</v>
      </c>
      <c r="F124" s="42" t="s">
        <v>781</v>
      </c>
      <c r="G124" s="42" t="s">
        <v>781</v>
      </c>
      <c r="H124" s="43" t="s">
        <v>785</v>
      </c>
      <c r="I124" s="44">
        <v>60</v>
      </c>
      <c r="J124" s="60"/>
      <c r="K124" s="9">
        <v>1</v>
      </c>
      <c r="L124" s="45"/>
      <c r="M124" s="46"/>
      <c r="N124" s="47">
        <f>IF(M124&gt;0,ROUND(L124/M124,4),0)</f>
        <v>0</v>
      </c>
      <c r="O124" s="48"/>
      <c r="P124" s="49"/>
      <c r="Q124" s="47">
        <f>ROUND(ROUND(N124,4)*(1-O124),4)</f>
        <v>0</v>
      </c>
      <c r="R124" s="47">
        <f>ROUND(ROUND(Q124,4)*(1+P124),4)</f>
        <v>0</v>
      </c>
      <c r="S124" s="47">
        <f>ROUND($I124*R124,4)</f>
        <v>0</v>
      </c>
      <c r="T124" s="50"/>
      <c r="U124" s="50"/>
      <c r="V124" s="50"/>
      <c r="W124" s="51"/>
    </row>
    <row r="125" spans="18:19" ht="13.5" thickBot="1">
      <c r="R125" s="61" t="s">
        <v>792</v>
      </c>
      <c r="S125" s="62">
        <f>SUM(S123:S124)</f>
        <v>0</v>
      </c>
    </row>
    <row r="127" ht="13.5" thickBot="1"/>
    <row r="128" spans="1:23" ht="13.5" thickBot="1">
      <c r="A128" s="52" t="s">
        <v>753</v>
      </c>
      <c r="B128" s="57" t="s">
        <v>72</v>
      </c>
      <c r="C128" s="18" t="s">
        <v>977</v>
      </c>
      <c r="D128" s="18"/>
      <c r="E128" s="18"/>
      <c r="F128" s="18"/>
      <c r="G128" s="18"/>
      <c r="H128" s="18" t="s">
        <v>756</v>
      </c>
      <c r="I128" s="18"/>
      <c r="J128" s="4"/>
      <c r="K128" s="3"/>
      <c r="L128" s="18" t="s">
        <v>978</v>
      </c>
      <c r="M128" s="18"/>
      <c r="N128" s="18"/>
      <c r="O128" s="18"/>
      <c r="P128" s="18"/>
      <c r="Q128" s="18"/>
      <c r="R128" s="18"/>
      <c r="S128" s="18"/>
      <c r="T128" s="18"/>
      <c r="U128" s="18"/>
      <c r="V128" s="18"/>
      <c r="W128" s="4"/>
    </row>
    <row r="129" spans="1:23" ht="51.75" thickBot="1">
      <c r="A129" s="53" t="s">
        <v>758</v>
      </c>
      <c r="B129" s="19" t="s">
        <v>759</v>
      </c>
      <c r="C129" s="20" t="s">
        <v>760</v>
      </c>
      <c r="D129" s="20" t="s">
        <v>761</v>
      </c>
      <c r="E129" s="20" t="s">
        <v>762</v>
      </c>
      <c r="F129" s="20" t="s">
        <v>763</v>
      </c>
      <c r="G129" s="20" t="s">
        <v>764</v>
      </c>
      <c r="H129" s="20" t="s">
        <v>765</v>
      </c>
      <c r="I129" s="20" t="s">
        <v>766</v>
      </c>
      <c r="J129" s="21" t="s">
        <v>767</v>
      </c>
      <c r="K129" s="19" t="s">
        <v>768</v>
      </c>
      <c r="L129" s="20" t="s">
        <v>769</v>
      </c>
      <c r="M129" s="20" t="s">
        <v>770</v>
      </c>
      <c r="N129" s="20" t="s">
        <v>771</v>
      </c>
      <c r="O129" s="20" t="s">
        <v>772</v>
      </c>
      <c r="P129" s="20" t="s">
        <v>773</v>
      </c>
      <c r="Q129" s="20" t="s">
        <v>774</v>
      </c>
      <c r="R129" s="20" t="s">
        <v>775</v>
      </c>
      <c r="S129" s="20" t="s">
        <v>776</v>
      </c>
      <c r="T129" s="20" t="s">
        <v>777</v>
      </c>
      <c r="U129" s="20" t="s">
        <v>778</v>
      </c>
      <c r="V129" s="20" t="s">
        <v>779</v>
      </c>
      <c r="W129" s="21" t="s">
        <v>780</v>
      </c>
    </row>
    <row r="130" spans="1:23" ht="12.75">
      <c r="A130" s="54" t="s">
        <v>781</v>
      </c>
      <c r="B130" s="5">
        <v>1</v>
      </c>
      <c r="C130" s="22" t="s">
        <v>979</v>
      </c>
      <c r="D130" s="22" t="s">
        <v>980</v>
      </c>
      <c r="E130" s="22" t="s">
        <v>152</v>
      </c>
      <c r="F130" s="22" t="s">
        <v>781</v>
      </c>
      <c r="G130" s="22" t="s">
        <v>781</v>
      </c>
      <c r="H130" s="23" t="s">
        <v>785</v>
      </c>
      <c r="I130" s="24">
        <v>225</v>
      </c>
      <c r="J130" s="58"/>
      <c r="K130" s="5">
        <v>1</v>
      </c>
      <c r="L130" s="25"/>
      <c r="M130" s="26"/>
      <c r="N130" s="27">
        <f>IF(M130&gt;0,ROUND(L130/M130,4),0)</f>
        <v>0</v>
      </c>
      <c r="O130" s="28"/>
      <c r="P130" s="29"/>
      <c r="Q130" s="27">
        <f>ROUND(ROUND(N130,4)*(1-O130),4)</f>
        <v>0</v>
      </c>
      <c r="R130" s="27">
        <f>ROUND(ROUND(Q130,4)*(1+P130),4)</f>
        <v>0</v>
      </c>
      <c r="S130" s="27">
        <f>ROUND($I130*R130,4)</f>
        <v>0</v>
      </c>
      <c r="T130" s="30"/>
      <c r="U130" s="30"/>
      <c r="V130" s="30"/>
      <c r="W130" s="31"/>
    </row>
    <row r="131" spans="1:23" ht="13.5" thickBot="1">
      <c r="A131" s="56" t="s">
        <v>781</v>
      </c>
      <c r="B131" s="9">
        <v>2</v>
      </c>
      <c r="C131" s="42" t="s">
        <v>981</v>
      </c>
      <c r="D131" s="42" t="s">
        <v>982</v>
      </c>
      <c r="E131" s="42" t="s">
        <v>152</v>
      </c>
      <c r="F131" s="42" t="s">
        <v>781</v>
      </c>
      <c r="G131" s="42" t="s">
        <v>781</v>
      </c>
      <c r="H131" s="43" t="s">
        <v>785</v>
      </c>
      <c r="I131" s="44">
        <v>290</v>
      </c>
      <c r="J131" s="60"/>
      <c r="K131" s="9">
        <v>1</v>
      </c>
      <c r="L131" s="45"/>
      <c r="M131" s="46"/>
      <c r="N131" s="47">
        <f>IF(M131&gt;0,ROUND(L131/M131,4),0)</f>
        <v>0</v>
      </c>
      <c r="O131" s="48"/>
      <c r="P131" s="49"/>
      <c r="Q131" s="47">
        <f>ROUND(ROUND(N131,4)*(1-O131),4)</f>
        <v>0</v>
      </c>
      <c r="R131" s="47">
        <f>ROUND(ROUND(Q131,4)*(1+P131),4)</f>
        <v>0</v>
      </c>
      <c r="S131" s="47">
        <f>ROUND($I131*R131,4)</f>
        <v>0</v>
      </c>
      <c r="T131" s="50"/>
      <c r="U131" s="50"/>
      <c r="V131" s="50"/>
      <c r="W131" s="51"/>
    </row>
    <row r="132" spans="18:19" ht="13.5" thickBot="1">
      <c r="R132" s="61" t="s">
        <v>792</v>
      </c>
      <c r="S132" s="62">
        <f>SUM(S130:S131)</f>
        <v>0</v>
      </c>
    </row>
    <row r="134" ht="13.5" thickBot="1"/>
    <row r="135" spans="1:23" ht="13.5" thickBot="1">
      <c r="A135" s="52" t="s">
        <v>753</v>
      </c>
      <c r="B135" s="57" t="s">
        <v>76</v>
      </c>
      <c r="C135" s="18" t="s">
        <v>983</v>
      </c>
      <c r="D135" s="18"/>
      <c r="E135" s="18"/>
      <c r="F135" s="18"/>
      <c r="G135" s="18"/>
      <c r="H135" s="18" t="s">
        <v>756</v>
      </c>
      <c r="I135" s="18"/>
      <c r="J135" s="4"/>
      <c r="K135" s="3"/>
      <c r="L135" s="18" t="s">
        <v>984</v>
      </c>
      <c r="M135" s="18"/>
      <c r="N135" s="18"/>
      <c r="O135" s="18"/>
      <c r="P135" s="18"/>
      <c r="Q135" s="18"/>
      <c r="R135" s="18"/>
      <c r="S135" s="18"/>
      <c r="T135" s="18"/>
      <c r="U135" s="18"/>
      <c r="V135" s="18"/>
      <c r="W135" s="4"/>
    </row>
    <row r="136" spans="1:23" ht="51.75" thickBot="1">
      <c r="A136" s="53" t="s">
        <v>758</v>
      </c>
      <c r="B136" s="19" t="s">
        <v>759</v>
      </c>
      <c r="C136" s="20" t="s">
        <v>760</v>
      </c>
      <c r="D136" s="20" t="s">
        <v>761</v>
      </c>
      <c r="E136" s="20" t="s">
        <v>762</v>
      </c>
      <c r="F136" s="20" t="s">
        <v>763</v>
      </c>
      <c r="G136" s="20" t="s">
        <v>764</v>
      </c>
      <c r="H136" s="20" t="s">
        <v>765</v>
      </c>
      <c r="I136" s="20" t="s">
        <v>766</v>
      </c>
      <c r="J136" s="21" t="s">
        <v>767</v>
      </c>
      <c r="K136" s="19" t="s">
        <v>768</v>
      </c>
      <c r="L136" s="20" t="s">
        <v>769</v>
      </c>
      <c r="M136" s="20" t="s">
        <v>770</v>
      </c>
      <c r="N136" s="20" t="s">
        <v>771</v>
      </c>
      <c r="O136" s="20" t="s">
        <v>772</v>
      </c>
      <c r="P136" s="20" t="s">
        <v>773</v>
      </c>
      <c r="Q136" s="20" t="s">
        <v>774</v>
      </c>
      <c r="R136" s="20" t="s">
        <v>775</v>
      </c>
      <c r="S136" s="20" t="s">
        <v>776</v>
      </c>
      <c r="T136" s="20" t="s">
        <v>777</v>
      </c>
      <c r="U136" s="20" t="s">
        <v>778</v>
      </c>
      <c r="V136" s="20" t="s">
        <v>779</v>
      </c>
      <c r="W136" s="21" t="s">
        <v>780</v>
      </c>
    </row>
    <row r="137" spans="1:23" ht="25.5">
      <c r="A137" s="54" t="s">
        <v>781</v>
      </c>
      <c r="B137" s="5">
        <v>1</v>
      </c>
      <c r="C137" s="22" t="s">
        <v>985</v>
      </c>
      <c r="D137" s="22" t="s">
        <v>986</v>
      </c>
      <c r="E137" s="22" t="s">
        <v>152</v>
      </c>
      <c r="F137" s="22" t="s">
        <v>781</v>
      </c>
      <c r="G137" s="22" t="s">
        <v>781</v>
      </c>
      <c r="H137" s="23" t="s">
        <v>785</v>
      </c>
      <c r="I137" s="24">
        <v>240</v>
      </c>
      <c r="J137" s="58"/>
      <c r="K137" s="5">
        <v>1</v>
      </c>
      <c r="L137" s="25"/>
      <c r="M137" s="26"/>
      <c r="N137" s="27">
        <f>IF(M137&gt;0,ROUND(L137/M137,4),0)</f>
        <v>0</v>
      </c>
      <c r="O137" s="28"/>
      <c r="P137" s="29"/>
      <c r="Q137" s="27">
        <f>ROUND(ROUND(N137,4)*(1-O137),4)</f>
        <v>0</v>
      </c>
      <c r="R137" s="27">
        <f>ROUND(ROUND(Q137,4)*(1+P137),4)</f>
        <v>0</v>
      </c>
      <c r="S137" s="27">
        <f>ROUND($I137*R137,4)</f>
        <v>0</v>
      </c>
      <c r="T137" s="30"/>
      <c r="U137" s="30"/>
      <c r="V137" s="30"/>
      <c r="W137" s="31"/>
    </row>
    <row r="138" spans="1:23" ht="26.25" thickBot="1">
      <c r="A138" s="56" t="s">
        <v>781</v>
      </c>
      <c r="B138" s="9">
        <v>2</v>
      </c>
      <c r="C138" s="42" t="s">
        <v>987</v>
      </c>
      <c r="D138" s="42" t="s">
        <v>988</v>
      </c>
      <c r="E138" s="42" t="s">
        <v>152</v>
      </c>
      <c r="F138" s="42" t="s">
        <v>781</v>
      </c>
      <c r="G138" s="42" t="s">
        <v>781</v>
      </c>
      <c r="H138" s="43" t="s">
        <v>785</v>
      </c>
      <c r="I138" s="44">
        <v>135</v>
      </c>
      <c r="J138" s="60"/>
      <c r="K138" s="9">
        <v>1</v>
      </c>
      <c r="L138" s="45"/>
      <c r="M138" s="46"/>
      <c r="N138" s="47">
        <f>IF(M138&gt;0,ROUND(L138/M138,4),0)</f>
        <v>0</v>
      </c>
      <c r="O138" s="48"/>
      <c r="P138" s="49"/>
      <c r="Q138" s="47">
        <f>ROUND(ROUND(N138,4)*(1-O138),4)</f>
        <v>0</v>
      </c>
      <c r="R138" s="47">
        <f>ROUND(ROUND(Q138,4)*(1+P138),4)</f>
        <v>0</v>
      </c>
      <c r="S138" s="47">
        <f>ROUND($I138*R138,4)</f>
        <v>0</v>
      </c>
      <c r="T138" s="50"/>
      <c r="U138" s="50"/>
      <c r="V138" s="50"/>
      <c r="W138" s="51"/>
    </row>
    <row r="139" spans="18:19" ht="13.5" thickBot="1">
      <c r="R139" s="61" t="s">
        <v>792</v>
      </c>
      <c r="S139" s="62">
        <f>SUM(S137:S138)</f>
        <v>0</v>
      </c>
    </row>
    <row r="141" ht="13.5" thickBot="1"/>
    <row r="142" spans="1:23" ht="13.5" thickBot="1">
      <c r="A142" s="52" t="s">
        <v>753</v>
      </c>
      <c r="B142" s="57" t="s">
        <v>91</v>
      </c>
      <c r="C142" s="18" t="s">
        <v>989</v>
      </c>
      <c r="D142" s="18"/>
      <c r="E142" s="18"/>
      <c r="F142" s="18"/>
      <c r="G142" s="18"/>
      <c r="H142" s="18" t="s">
        <v>62</v>
      </c>
      <c r="I142" s="18"/>
      <c r="J142" s="4"/>
      <c r="K142" s="3"/>
      <c r="L142" s="18" t="s">
        <v>990</v>
      </c>
      <c r="M142" s="18"/>
      <c r="N142" s="18"/>
      <c r="O142" s="18"/>
      <c r="P142" s="18"/>
      <c r="Q142" s="18"/>
      <c r="R142" s="18"/>
      <c r="S142" s="18"/>
      <c r="T142" s="18"/>
      <c r="U142" s="18"/>
      <c r="V142" s="18"/>
      <c r="W142" s="4"/>
    </row>
    <row r="143" spans="1:23" ht="51.75" thickBot="1">
      <c r="A143" s="53" t="s">
        <v>758</v>
      </c>
      <c r="B143" s="19" t="s">
        <v>759</v>
      </c>
      <c r="C143" s="20" t="s">
        <v>760</v>
      </c>
      <c r="D143" s="20" t="s">
        <v>761</v>
      </c>
      <c r="E143" s="20" t="s">
        <v>762</v>
      </c>
      <c r="F143" s="20" t="s">
        <v>763</v>
      </c>
      <c r="G143" s="20" t="s">
        <v>764</v>
      </c>
      <c r="H143" s="20" t="s">
        <v>765</v>
      </c>
      <c r="I143" s="20" t="s">
        <v>766</v>
      </c>
      <c r="J143" s="21" t="s">
        <v>767</v>
      </c>
      <c r="K143" s="19" t="s">
        <v>768</v>
      </c>
      <c r="L143" s="20" t="s">
        <v>769</v>
      </c>
      <c r="M143" s="20" t="s">
        <v>770</v>
      </c>
      <c r="N143" s="20" t="s">
        <v>771</v>
      </c>
      <c r="O143" s="20" t="s">
        <v>772</v>
      </c>
      <c r="P143" s="20" t="s">
        <v>773</v>
      </c>
      <c r="Q143" s="20" t="s">
        <v>774</v>
      </c>
      <c r="R143" s="20" t="s">
        <v>775</v>
      </c>
      <c r="S143" s="20" t="s">
        <v>776</v>
      </c>
      <c r="T143" s="20" t="s">
        <v>777</v>
      </c>
      <c r="U143" s="20" t="s">
        <v>778</v>
      </c>
      <c r="V143" s="20" t="s">
        <v>779</v>
      </c>
      <c r="W143" s="21" t="s">
        <v>780</v>
      </c>
    </row>
    <row r="144" spans="1:23" ht="12.75">
      <c r="A144" s="54" t="s">
        <v>781</v>
      </c>
      <c r="B144" s="5">
        <v>1</v>
      </c>
      <c r="C144" s="22" t="s">
        <v>991</v>
      </c>
      <c r="D144" s="22" t="s">
        <v>992</v>
      </c>
      <c r="E144" s="22" t="s">
        <v>152</v>
      </c>
      <c r="F144" s="22" t="s">
        <v>781</v>
      </c>
      <c r="G144" s="22" t="s">
        <v>781</v>
      </c>
      <c r="H144" s="23" t="s">
        <v>785</v>
      </c>
      <c r="I144" s="24">
        <v>1600</v>
      </c>
      <c r="J144" s="58"/>
      <c r="K144" s="5">
        <v>1</v>
      </c>
      <c r="L144" s="25"/>
      <c r="M144" s="26"/>
      <c r="N144" s="27">
        <f>IF(M144&gt;0,ROUND(L144/M144,4),0)</f>
        <v>0</v>
      </c>
      <c r="O144" s="28"/>
      <c r="P144" s="29"/>
      <c r="Q144" s="27">
        <f>ROUND(ROUND(N144,4)*(1-O144),4)</f>
        <v>0</v>
      </c>
      <c r="R144" s="27">
        <f>ROUND(ROUND(Q144,4)*(1+P144),4)</f>
        <v>0</v>
      </c>
      <c r="S144" s="27">
        <f>ROUND($I144*R144,4)</f>
        <v>0</v>
      </c>
      <c r="T144" s="30"/>
      <c r="U144" s="30"/>
      <c r="V144" s="30"/>
      <c r="W144" s="31"/>
    </row>
    <row r="145" spans="1:23" ht="12.75">
      <c r="A145" s="55" t="s">
        <v>781</v>
      </c>
      <c r="B145" s="7">
        <v>2</v>
      </c>
      <c r="C145" s="32" t="s">
        <v>993</v>
      </c>
      <c r="D145" s="32" t="s">
        <v>994</v>
      </c>
      <c r="E145" s="32" t="s">
        <v>152</v>
      </c>
      <c r="F145" s="32" t="s">
        <v>781</v>
      </c>
      <c r="G145" s="32" t="s">
        <v>781</v>
      </c>
      <c r="H145" s="33" t="s">
        <v>785</v>
      </c>
      <c r="I145" s="34">
        <v>900</v>
      </c>
      <c r="J145" s="59"/>
      <c r="K145" s="7">
        <v>1</v>
      </c>
      <c r="L145" s="35"/>
      <c r="M145" s="36"/>
      <c r="N145" s="37">
        <f>IF(M145&gt;0,ROUND(L145/M145,4),0)</f>
        <v>0</v>
      </c>
      <c r="O145" s="38"/>
      <c r="P145" s="39"/>
      <c r="Q145" s="37">
        <f>ROUND(ROUND(N145,4)*(1-O145),4)</f>
        <v>0</v>
      </c>
      <c r="R145" s="37">
        <f>ROUND(ROUND(Q145,4)*(1+P145),4)</f>
        <v>0</v>
      </c>
      <c r="S145" s="37">
        <f>ROUND($I145*R145,4)</f>
        <v>0</v>
      </c>
      <c r="T145" s="40"/>
      <c r="U145" s="40"/>
      <c r="V145" s="40"/>
      <c r="W145" s="41"/>
    </row>
    <row r="146" spans="1:23" ht="26.25" thickBot="1">
      <c r="A146" s="56" t="s">
        <v>781</v>
      </c>
      <c r="B146" s="9">
        <v>3</v>
      </c>
      <c r="C146" s="42" t="s">
        <v>995</v>
      </c>
      <c r="D146" s="42" t="s">
        <v>996</v>
      </c>
      <c r="E146" s="42" t="s">
        <v>152</v>
      </c>
      <c r="F146" s="42" t="s">
        <v>781</v>
      </c>
      <c r="G146" s="42" t="s">
        <v>781</v>
      </c>
      <c r="H146" s="43" t="s">
        <v>785</v>
      </c>
      <c r="I146" s="44">
        <v>1100</v>
      </c>
      <c r="J146" s="60"/>
      <c r="K146" s="9">
        <v>1</v>
      </c>
      <c r="L146" s="45"/>
      <c r="M146" s="46"/>
      <c r="N146" s="47">
        <f>IF(M146&gt;0,ROUND(L146/M146,4),0)</f>
        <v>0</v>
      </c>
      <c r="O146" s="48"/>
      <c r="P146" s="49"/>
      <c r="Q146" s="47">
        <f>ROUND(ROUND(N146,4)*(1-O146),4)</f>
        <v>0</v>
      </c>
      <c r="R146" s="47">
        <f>ROUND(ROUND(Q146,4)*(1+P146),4)</f>
        <v>0</v>
      </c>
      <c r="S146" s="47">
        <f>ROUND($I146*R146,4)</f>
        <v>0</v>
      </c>
      <c r="T146" s="50"/>
      <c r="U146" s="50"/>
      <c r="V146" s="50"/>
      <c r="W146" s="51"/>
    </row>
    <row r="147" spans="18:19" ht="13.5" thickBot="1">
      <c r="R147" s="61" t="s">
        <v>792</v>
      </c>
      <c r="S147" s="62">
        <f>SUM(S144:S146)</f>
        <v>0</v>
      </c>
    </row>
    <row r="149" ht="13.5" thickBot="1"/>
    <row r="150" spans="1:23" ht="13.5" thickBot="1">
      <c r="A150" s="52" t="s">
        <v>753</v>
      </c>
      <c r="B150" s="57" t="s">
        <v>107</v>
      </c>
      <c r="C150" s="18" t="s">
        <v>997</v>
      </c>
      <c r="D150" s="18"/>
      <c r="E150" s="18"/>
      <c r="F150" s="18"/>
      <c r="G150" s="18"/>
      <c r="H150" s="18" t="s">
        <v>756</v>
      </c>
      <c r="I150" s="18"/>
      <c r="J150" s="4"/>
      <c r="K150" s="3"/>
      <c r="L150" s="18" t="s">
        <v>998</v>
      </c>
      <c r="M150" s="18"/>
      <c r="N150" s="18"/>
      <c r="O150" s="18"/>
      <c r="P150" s="18"/>
      <c r="Q150" s="18"/>
      <c r="R150" s="18"/>
      <c r="S150" s="18"/>
      <c r="T150" s="18"/>
      <c r="U150" s="18"/>
      <c r="V150" s="18"/>
      <c r="W150" s="4"/>
    </row>
    <row r="151" spans="1:23" ht="51.75" thickBot="1">
      <c r="A151" s="53" t="s">
        <v>758</v>
      </c>
      <c r="B151" s="19" t="s">
        <v>759</v>
      </c>
      <c r="C151" s="20" t="s">
        <v>760</v>
      </c>
      <c r="D151" s="20" t="s">
        <v>761</v>
      </c>
      <c r="E151" s="20" t="s">
        <v>762</v>
      </c>
      <c r="F151" s="20" t="s">
        <v>763</v>
      </c>
      <c r="G151" s="20" t="s">
        <v>764</v>
      </c>
      <c r="H151" s="20" t="s">
        <v>765</v>
      </c>
      <c r="I151" s="20" t="s">
        <v>766</v>
      </c>
      <c r="J151" s="21" t="s">
        <v>767</v>
      </c>
      <c r="K151" s="19" t="s">
        <v>768</v>
      </c>
      <c r="L151" s="20" t="s">
        <v>769</v>
      </c>
      <c r="M151" s="20" t="s">
        <v>770</v>
      </c>
      <c r="N151" s="20" t="s">
        <v>771</v>
      </c>
      <c r="O151" s="20" t="s">
        <v>772</v>
      </c>
      <c r="P151" s="20" t="s">
        <v>773</v>
      </c>
      <c r="Q151" s="20" t="s">
        <v>774</v>
      </c>
      <c r="R151" s="20" t="s">
        <v>775</v>
      </c>
      <c r="S151" s="20" t="s">
        <v>776</v>
      </c>
      <c r="T151" s="20" t="s">
        <v>777</v>
      </c>
      <c r="U151" s="20" t="s">
        <v>778</v>
      </c>
      <c r="V151" s="20" t="s">
        <v>779</v>
      </c>
      <c r="W151" s="21" t="s">
        <v>780</v>
      </c>
    </row>
    <row r="152" spans="1:23" ht="26.25" thickBot="1">
      <c r="A152" s="73" t="s">
        <v>781</v>
      </c>
      <c r="B152" s="74">
        <v>1</v>
      </c>
      <c r="C152" s="63" t="s">
        <v>999</v>
      </c>
      <c r="D152" s="63" t="s">
        <v>1000</v>
      </c>
      <c r="E152" s="63" t="s">
        <v>152</v>
      </c>
      <c r="F152" s="63" t="s">
        <v>781</v>
      </c>
      <c r="G152" s="63" t="s">
        <v>781</v>
      </c>
      <c r="H152" s="64" t="s">
        <v>785</v>
      </c>
      <c r="I152" s="65">
        <v>160</v>
      </c>
      <c r="J152" s="75"/>
      <c r="K152" s="74">
        <v>1</v>
      </c>
      <c r="L152" s="66"/>
      <c r="M152" s="67"/>
      <c r="N152" s="68">
        <f>IF(M152&gt;0,ROUND(L152/M152,4),0)</f>
        <v>0</v>
      </c>
      <c r="O152" s="69"/>
      <c r="P152" s="70"/>
      <c r="Q152" s="68">
        <f>ROUND(ROUND(N152,4)*(1-O152),4)</f>
        <v>0</v>
      </c>
      <c r="R152" s="68">
        <f>ROUND(ROUND(Q152,4)*(1+P152),4)</f>
        <v>0</v>
      </c>
      <c r="S152" s="68">
        <f>ROUND($I152*R152,4)</f>
        <v>0</v>
      </c>
      <c r="T152" s="71"/>
      <c r="U152" s="71"/>
      <c r="V152" s="71"/>
      <c r="W152" s="72"/>
    </row>
    <row r="153" spans="18:19" ht="13.5" thickBot="1">
      <c r="R153" s="61" t="s">
        <v>792</v>
      </c>
      <c r="S153" s="62">
        <f>SUM(S152:S152)</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5" r:id="rId2"/>
  <headerFooter alignWithMargins="0">
    <oddHeader>&amp;ROBR-8A</oddHeader>
    <oddFooter>&amp;LJN št. 16-34/11, 1. obdobje: 10.12.2011 - 9.12.2012&amp;RStran &amp;P od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4:W25"/>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44.00390625" style="1" customWidth="1"/>
    <col min="5"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19" width="17.25390625" style="1" customWidth="1"/>
    <col min="20" max="20" width="20.75390625" style="1" customWidth="1"/>
    <col min="21" max="21" width="25.75390625" style="1" customWidth="1"/>
    <col min="22" max="22" width="12.75390625" style="1" customWidth="1"/>
    <col min="23" max="23" width="25.75390625" style="1" customWidth="1"/>
    <col min="24" max="16384" width="9.125" style="1" customWidth="1"/>
  </cols>
  <sheetData>
    <row r="1" ht="12.75"/>
    <row r="2" ht="12.75"/>
    <row r="3" ht="12.75"/>
    <row r="4" ht="15.75">
      <c r="C4" s="76" t="s">
        <v>750</v>
      </c>
    </row>
    <row r="5" spans="2:3" ht="18">
      <c r="B5" s="77" t="s">
        <v>1001</v>
      </c>
      <c r="C5" s="14" t="s">
        <v>1002</v>
      </c>
    </row>
    <row r="7" ht="12.75">
      <c r="C7" s="78">
        <f>IF('2. Podatki o ponudniku'!C5&lt;&gt;"","Naziv ponudnika: "&amp;'2. Podatki o ponudniku'!C5,"")</f>
      </c>
    </row>
    <row r="8" ht="12.75">
      <c r="C8" s="78">
        <f>IF('2. Podatki o ponudniku'!C7&lt;&gt;"","Identifikacijska številka za DDV: "&amp;'2. Podatki o ponudniku'!C7,"")</f>
      </c>
    </row>
    <row r="10" ht="13.5" thickBot="1"/>
    <row r="11" spans="1:23" ht="13.5" thickBot="1">
      <c r="A11" s="52" t="s">
        <v>753</v>
      </c>
      <c r="B11" s="57" t="s">
        <v>754</v>
      </c>
      <c r="C11" s="18" t="s">
        <v>1003</v>
      </c>
      <c r="D11" s="18"/>
      <c r="E11" s="18"/>
      <c r="F11" s="18"/>
      <c r="G11" s="18"/>
      <c r="H11" s="18" t="s">
        <v>756</v>
      </c>
      <c r="I11" s="18"/>
      <c r="J11" s="4"/>
      <c r="K11" s="3"/>
      <c r="L11" s="18" t="s">
        <v>1004</v>
      </c>
      <c r="M11" s="18"/>
      <c r="N11" s="18"/>
      <c r="O11" s="18"/>
      <c r="P11" s="18"/>
      <c r="Q11" s="18"/>
      <c r="R11" s="18"/>
      <c r="S11" s="18"/>
      <c r="T11" s="18"/>
      <c r="U11" s="18"/>
      <c r="V11" s="18"/>
      <c r="W11" s="4"/>
    </row>
    <row r="12" spans="1:23" ht="51.75" thickBot="1">
      <c r="A12" s="53" t="s">
        <v>758</v>
      </c>
      <c r="B12" s="19" t="s">
        <v>759</v>
      </c>
      <c r="C12" s="20" t="s">
        <v>760</v>
      </c>
      <c r="D12" s="20" t="s">
        <v>761</v>
      </c>
      <c r="E12" s="20" t="s">
        <v>762</v>
      </c>
      <c r="F12" s="20" t="s">
        <v>763</v>
      </c>
      <c r="G12" s="20" t="s">
        <v>764</v>
      </c>
      <c r="H12" s="20" t="s">
        <v>765</v>
      </c>
      <c r="I12" s="20" t="s">
        <v>766</v>
      </c>
      <c r="J12" s="21" t="s">
        <v>767</v>
      </c>
      <c r="K12" s="19" t="s">
        <v>768</v>
      </c>
      <c r="L12" s="20" t="s">
        <v>769</v>
      </c>
      <c r="M12" s="20" t="s">
        <v>770</v>
      </c>
      <c r="N12" s="20" t="s">
        <v>771</v>
      </c>
      <c r="O12" s="20" t="s">
        <v>772</v>
      </c>
      <c r="P12" s="20" t="s">
        <v>773</v>
      </c>
      <c r="Q12" s="20" t="s">
        <v>774</v>
      </c>
      <c r="R12" s="20" t="s">
        <v>775</v>
      </c>
      <c r="S12" s="20" t="s">
        <v>776</v>
      </c>
      <c r="T12" s="20" t="s">
        <v>777</v>
      </c>
      <c r="U12" s="20" t="s">
        <v>778</v>
      </c>
      <c r="V12" s="20" t="s">
        <v>779</v>
      </c>
      <c r="W12" s="21" t="s">
        <v>780</v>
      </c>
    </row>
    <row r="13" spans="1:23" ht="38.25">
      <c r="A13" s="54" t="s">
        <v>781</v>
      </c>
      <c r="B13" s="5">
        <v>1</v>
      </c>
      <c r="C13" s="22" t="s">
        <v>1005</v>
      </c>
      <c r="D13" s="22" t="s">
        <v>1006</v>
      </c>
      <c r="E13" s="22" t="s">
        <v>507</v>
      </c>
      <c r="F13" s="22" t="s">
        <v>1007</v>
      </c>
      <c r="G13" s="22" t="s">
        <v>781</v>
      </c>
      <c r="H13" s="23" t="s">
        <v>785</v>
      </c>
      <c r="I13" s="24">
        <v>324</v>
      </c>
      <c r="J13" s="58"/>
      <c r="K13" s="5">
        <v>1</v>
      </c>
      <c r="L13" s="25"/>
      <c r="M13" s="26"/>
      <c r="N13" s="27">
        <f>IF(M13&gt;0,ROUND(L13/M13,4),0)</f>
        <v>0</v>
      </c>
      <c r="O13" s="28"/>
      <c r="P13" s="29"/>
      <c r="Q13" s="27">
        <f>ROUND(ROUND(N13,4)*(1-O13),4)</f>
        <v>0</v>
      </c>
      <c r="R13" s="27">
        <f>ROUND(ROUND(Q13,4)*(1+P13),4)</f>
        <v>0</v>
      </c>
      <c r="S13" s="27">
        <f>ROUND($I13*R13,4)</f>
        <v>0</v>
      </c>
      <c r="T13" s="30"/>
      <c r="U13" s="30"/>
      <c r="V13" s="30"/>
      <c r="W13" s="31"/>
    </row>
    <row r="14" spans="1:23" ht="38.25">
      <c r="A14" s="55" t="s">
        <v>781</v>
      </c>
      <c r="B14" s="7">
        <v>2</v>
      </c>
      <c r="C14" s="32" t="s">
        <v>1008</v>
      </c>
      <c r="D14" s="32" t="s">
        <v>1006</v>
      </c>
      <c r="E14" s="32" t="s">
        <v>507</v>
      </c>
      <c r="F14" s="32" t="s">
        <v>1009</v>
      </c>
      <c r="G14" s="32" t="s">
        <v>781</v>
      </c>
      <c r="H14" s="33" t="s">
        <v>785</v>
      </c>
      <c r="I14" s="34">
        <v>6020</v>
      </c>
      <c r="J14" s="59"/>
      <c r="K14" s="7">
        <v>1</v>
      </c>
      <c r="L14" s="35"/>
      <c r="M14" s="36"/>
      <c r="N14" s="37">
        <f>IF(M14&gt;0,ROUND(L14/M14,4),0)</f>
        <v>0</v>
      </c>
      <c r="O14" s="38"/>
      <c r="P14" s="39"/>
      <c r="Q14" s="37">
        <f>ROUND(ROUND(N14,4)*(1-O14),4)</f>
        <v>0</v>
      </c>
      <c r="R14" s="37">
        <f>ROUND(ROUND(Q14,4)*(1+P14),4)</f>
        <v>0</v>
      </c>
      <c r="S14" s="37">
        <f>ROUND($I14*R14,4)</f>
        <v>0</v>
      </c>
      <c r="T14" s="40"/>
      <c r="U14" s="40"/>
      <c r="V14" s="40"/>
      <c r="W14" s="41"/>
    </row>
    <row r="15" spans="1:23" ht="38.25">
      <c r="A15" s="55" t="s">
        <v>781</v>
      </c>
      <c r="B15" s="7">
        <v>3</v>
      </c>
      <c r="C15" s="32" t="s">
        <v>1010</v>
      </c>
      <c r="D15" s="32" t="s">
        <v>1006</v>
      </c>
      <c r="E15" s="32" t="s">
        <v>507</v>
      </c>
      <c r="F15" s="32" t="s">
        <v>1011</v>
      </c>
      <c r="G15" s="32" t="s">
        <v>781</v>
      </c>
      <c r="H15" s="33" t="s">
        <v>785</v>
      </c>
      <c r="I15" s="34">
        <v>5824</v>
      </c>
      <c r="J15" s="59"/>
      <c r="K15" s="7">
        <v>1</v>
      </c>
      <c r="L15" s="35"/>
      <c r="M15" s="36"/>
      <c r="N15" s="37">
        <f>IF(M15&gt;0,ROUND(L15/M15,4),0)</f>
        <v>0</v>
      </c>
      <c r="O15" s="38"/>
      <c r="P15" s="39"/>
      <c r="Q15" s="37">
        <f>ROUND(ROUND(N15,4)*(1-O15),4)</f>
        <v>0</v>
      </c>
      <c r="R15" s="37">
        <f>ROUND(ROUND(Q15,4)*(1+P15),4)</f>
        <v>0</v>
      </c>
      <c r="S15" s="37">
        <f>ROUND($I15*R15,4)</f>
        <v>0</v>
      </c>
      <c r="T15" s="40"/>
      <c r="U15" s="40"/>
      <c r="V15" s="40"/>
      <c r="W15" s="41"/>
    </row>
    <row r="16" spans="1:23" ht="39" thickBot="1">
      <c r="A16" s="56" t="s">
        <v>781</v>
      </c>
      <c r="B16" s="9">
        <v>4</v>
      </c>
      <c r="C16" s="42" t="s">
        <v>1012</v>
      </c>
      <c r="D16" s="42" t="s">
        <v>1006</v>
      </c>
      <c r="E16" s="42" t="s">
        <v>507</v>
      </c>
      <c r="F16" s="42" t="s">
        <v>1013</v>
      </c>
      <c r="G16" s="42" t="s">
        <v>781</v>
      </c>
      <c r="H16" s="43" t="s">
        <v>785</v>
      </c>
      <c r="I16" s="44">
        <v>2296</v>
      </c>
      <c r="J16" s="60"/>
      <c r="K16" s="9">
        <v>1</v>
      </c>
      <c r="L16" s="45"/>
      <c r="M16" s="46"/>
      <c r="N16" s="47">
        <f>IF(M16&gt;0,ROUND(L16/M16,4),0)</f>
        <v>0</v>
      </c>
      <c r="O16" s="48"/>
      <c r="P16" s="49"/>
      <c r="Q16" s="47">
        <f>ROUND(ROUND(N16,4)*(1-O16),4)</f>
        <v>0</v>
      </c>
      <c r="R16" s="47">
        <f>ROUND(ROUND(Q16,4)*(1+P16),4)</f>
        <v>0</v>
      </c>
      <c r="S16" s="47">
        <f>ROUND($I16*R16,4)</f>
        <v>0</v>
      </c>
      <c r="T16" s="50"/>
      <c r="U16" s="50"/>
      <c r="V16" s="50"/>
      <c r="W16" s="51"/>
    </row>
    <row r="17" spans="18:19" ht="13.5" thickBot="1">
      <c r="R17" s="61" t="s">
        <v>792</v>
      </c>
      <c r="S17" s="62">
        <f>SUM(S13:S16)</f>
        <v>0</v>
      </c>
    </row>
    <row r="19" ht="13.5" thickBot="1"/>
    <row r="20" spans="1:23" ht="13.5" thickBot="1">
      <c r="A20" s="52" t="s">
        <v>753</v>
      </c>
      <c r="B20" s="57" t="s">
        <v>793</v>
      </c>
      <c r="C20" s="18" t="s">
        <v>1014</v>
      </c>
      <c r="D20" s="18"/>
      <c r="E20" s="18"/>
      <c r="F20" s="18"/>
      <c r="G20" s="18"/>
      <c r="H20" s="18" t="s">
        <v>756</v>
      </c>
      <c r="I20" s="18"/>
      <c r="J20" s="4"/>
      <c r="K20" s="3"/>
      <c r="L20" s="18" t="s">
        <v>1015</v>
      </c>
      <c r="M20" s="18"/>
      <c r="N20" s="18"/>
      <c r="O20" s="18"/>
      <c r="P20" s="18"/>
      <c r="Q20" s="18"/>
      <c r="R20" s="18"/>
      <c r="S20" s="18"/>
      <c r="T20" s="18"/>
      <c r="U20" s="18"/>
      <c r="V20" s="18"/>
      <c r="W20" s="4"/>
    </row>
    <row r="21" spans="1:23" ht="51.75" thickBot="1">
      <c r="A21" s="53" t="s">
        <v>758</v>
      </c>
      <c r="B21" s="19" t="s">
        <v>759</v>
      </c>
      <c r="C21" s="20" t="s">
        <v>760</v>
      </c>
      <c r="D21" s="20" t="s">
        <v>761</v>
      </c>
      <c r="E21" s="20" t="s">
        <v>762</v>
      </c>
      <c r="F21" s="20" t="s">
        <v>763</v>
      </c>
      <c r="G21" s="20" t="s">
        <v>764</v>
      </c>
      <c r="H21" s="20" t="s">
        <v>765</v>
      </c>
      <c r="I21" s="20" t="s">
        <v>766</v>
      </c>
      <c r="J21" s="21" t="s">
        <v>767</v>
      </c>
      <c r="K21" s="19" t="s">
        <v>768</v>
      </c>
      <c r="L21" s="20" t="s">
        <v>769</v>
      </c>
      <c r="M21" s="20" t="s">
        <v>770</v>
      </c>
      <c r="N21" s="20" t="s">
        <v>771</v>
      </c>
      <c r="O21" s="20" t="s">
        <v>772</v>
      </c>
      <c r="P21" s="20" t="s">
        <v>773</v>
      </c>
      <c r="Q21" s="20" t="s">
        <v>774</v>
      </c>
      <c r="R21" s="20" t="s">
        <v>775</v>
      </c>
      <c r="S21" s="20" t="s">
        <v>776</v>
      </c>
      <c r="T21" s="20" t="s">
        <v>777</v>
      </c>
      <c r="U21" s="20" t="s">
        <v>778</v>
      </c>
      <c r="V21" s="20" t="s">
        <v>779</v>
      </c>
      <c r="W21" s="21" t="s">
        <v>780</v>
      </c>
    </row>
    <row r="22" spans="1:23" ht="38.25">
      <c r="A22" s="54" t="s">
        <v>781</v>
      </c>
      <c r="B22" s="5">
        <v>1</v>
      </c>
      <c r="C22" s="22" t="s">
        <v>1016</v>
      </c>
      <c r="D22" s="22" t="s">
        <v>1017</v>
      </c>
      <c r="E22" s="22" t="s">
        <v>507</v>
      </c>
      <c r="F22" s="22" t="s">
        <v>1009</v>
      </c>
      <c r="G22" s="22" t="s">
        <v>781</v>
      </c>
      <c r="H22" s="23" t="s">
        <v>785</v>
      </c>
      <c r="I22" s="24">
        <v>56</v>
      </c>
      <c r="J22" s="58"/>
      <c r="K22" s="5">
        <v>1</v>
      </c>
      <c r="L22" s="25"/>
      <c r="M22" s="26"/>
      <c r="N22" s="27">
        <f>IF(M22&gt;0,ROUND(L22/M22,4),0)</f>
        <v>0</v>
      </c>
      <c r="O22" s="28"/>
      <c r="P22" s="29"/>
      <c r="Q22" s="27">
        <f>ROUND(ROUND(N22,4)*(1-O22),4)</f>
        <v>0</v>
      </c>
      <c r="R22" s="27">
        <f>ROUND(ROUND(Q22,4)*(1+P22),4)</f>
        <v>0</v>
      </c>
      <c r="S22" s="27">
        <f>ROUND($I22*R22,4)</f>
        <v>0</v>
      </c>
      <c r="T22" s="30"/>
      <c r="U22" s="30"/>
      <c r="V22" s="30"/>
      <c r="W22" s="31"/>
    </row>
    <row r="23" spans="1:23" ht="38.25">
      <c r="A23" s="55" t="s">
        <v>781</v>
      </c>
      <c r="B23" s="7">
        <v>2</v>
      </c>
      <c r="C23" s="32" t="s">
        <v>1018</v>
      </c>
      <c r="D23" s="32" t="s">
        <v>1017</v>
      </c>
      <c r="E23" s="32" t="s">
        <v>507</v>
      </c>
      <c r="F23" s="32" t="s">
        <v>1011</v>
      </c>
      <c r="G23" s="32" t="s">
        <v>781</v>
      </c>
      <c r="H23" s="33" t="s">
        <v>785</v>
      </c>
      <c r="I23" s="34">
        <v>592</v>
      </c>
      <c r="J23" s="59"/>
      <c r="K23" s="7">
        <v>1</v>
      </c>
      <c r="L23" s="35"/>
      <c r="M23" s="36"/>
      <c r="N23" s="37">
        <f>IF(M23&gt;0,ROUND(L23/M23,4),0)</f>
        <v>0</v>
      </c>
      <c r="O23" s="38"/>
      <c r="P23" s="39"/>
      <c r="Q23" s="37">
        <f>ROUND(ROUND(N23,4)*(1-O23),4)</f>
        <v>0</v>
      </c>
      <c r="R23" s="37">
        <f>ROUND(ROUND(Q23,4)*(1+P23),4)</f>
        <v>0</v>
      </c>
      <c r="S23" s="37">
        <f>ROUND($I23*R23,4)</f>
        <v>0</v>
      </c>
      <c r="T23" s="40"/>
      <c r="U23" s="40"/>
      <c r="V23" s="40"/>
      <c r="W23" s="41"/>
    </row>
    <row r="24" spans="1:23" ht="39" thickBot="1">
      <c r="A24" s="56" t="s">
        <v>781</v>
      </c>
      <c r="B24" s="9">
        <v>3</v>
      </c>
      <c r="C24" s="42" t="s">
        <v>1019</v>
      </c>
      <c r="D24" s="42" t="s">
        <v>1017</v>
      </c>
      <c r="E24" s="42" t="s">
        <v>507</v>
      </c>
      <c r="F24" s="42" t="s">
        <v>1013</v>
      </c>
      <c r="G24" s="42" t="s">
        <v>781</v>
      </c>
      <c r="H24" s="43" t="s">
        <v>785</v>
      </c>
      <c r="I24" s="44">
        <v>952</v>
      </c>
      <c r="J24" s="60"/>
      <c r="K24" s="9">
        <v>1</v>
      </c>
      <c r="L24" s="45"/>
      <c r="M24" s="46"/>
      <c r="N24" s="47">
        <f>IF(M24&gt;0,ROUND(L24/M24,4),0)</f>
        <v>0</v>
      </c>
      <c r="O24" s="48"/>
      <c r="P24" s="49"/>
      <c r="Q24" s="47">
        <f>ROUND(ROUND(N24,4)*(1-O24),4)</f>
        <v>0</v>
      </c>
      <c r="R24" s="47">
        <f>ROUND(ROUND(Q24,4)*(1+P24),4)</f>
        <v>0</v>
      </c>
      <c r="S24" s="47">
        <f>ROUND($I24*R24,4)</f>
        <v>0</v>
      </c>
      <c r="T24" s="50"/>
      <c r="U24" s="50"/>
      <c r="V24" s="50"/>
      <c r="W24" s="51"/>
    </row>
    <row r="25" spans="18:19" ht="13.5" thickBot="1">
      <c r="R25" s="61" t="s">
        <v>792</v>
      </c>
      <c r="S25" s="62">
        <f>SUM(S22:S24)</f>
        <v>0</v>
      </c>
    </row>
  </sheetData>
  <sheetProtection password="E9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8" r:id="rId2"/>
  <headerFooter alignWithMargins="0">
    <oddHeader>&amp;ROBR-8A</oddHeader>
    <oddFooter>&amp;LJN št. 16-34/11, 1. obdobje: 10.12.2011 - 9.12.2012&amp;RStran &amp;P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puhekm</dc:creator>
  <cp:keywords/>
  <dc:description/>
  <cp:lastModifiedBy>turkb</cp:lastModifiedBy>
  <cp:lastPrinted>2011-07-22T13:59:40Z</cp:lastPrinted>
  <dcterms:created xsi:type="dcterms:W3CDTF">2011-07-22T13:48:42Z</dcterms:created>
  <dcterms:modified xsi:type="dcterms:W3CDTF">2011-07-22T14:01:27Z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